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filterPrivacy="1" defaultThemeVersion="124226"/>
  <xr:revisionPtr revIDLastSave="0" documentId="13_ncr:1_{85F93B8D-6403-41B9-AE17-0CBFAFAA2DCE}" xr6:coauthVersionLast="36" xr6:coauthVersionMax="47" xr10:uidLastSave="{00000000-0000-0000-0000-000000000000}"/>
  <bookViews>
    <workbookView xWindow="-120" yWindow="-120" windowWidth="29040" windowHeight="15840" xr2:uid="{00000000-000D-0000-FFFF-FFFF00000000}"/>
  </bookViews>
  <sheets>
    <sheet name="SUMMARY" sheetId="23" r:id="rId1"/>
    <sheet name="HVAC 3F" sheetId="12" r:id="rId2"/>
    <sheet name="FF 3F " sheetId="16" r:id="rId3"/>
    <sheet name="Plumb 3rd" sheetId="19" r:id="rId4"/>
    <sheet name="BMS 3F" sheetId="22" r:id="rId5"/>
  </sheets>
  <externalReferences>
    <externalReference r:id="rId6"/>
  </externalReferences>
  <definedNames>
    <definedName name="_xlnm._FilterDatabase" localSheetId="1" hidden="1">'HVAC 3F'!$B$1:$L$112</definedName>
    <definedName name="_xlnm._FilterDatabase" localSheetId="3" hidden="1">'Plumb 3rd'!#REF!</definedName>
    <definedName name="_xlnm._FilterDatabase" localSheetId="0" hidden="1">SUMMARY!#REF!</definedName>
    <definedName name="_xlnm.Print_Area" localSheetId="4">'BMS 3F'!$A$1:$P$40</definedName>
    <definedName name="_xlnm.Print_Area" localSheetId="2">'FF 3F '!$A$1:$U$40</definedName>
    <definedName name="_xlnm.Print_Area" localSheetId="3">'Plumb 3rd'!$A$1:$R$84</definedName>
    <definedName name="_xlnm.Print_Area" localSheetId="0">SUMMARY!$A$1:$C$16</definedName>
    <definedName name="_xlnm.Print_Titles" localSheetId="4">'BMS 3F'!$3:$5</definedName>
    <definedName name="_xlnm.Print_Titles" localSheetId="2">'FF 3F '!$3:$5</definedName>
    <definedName name="_xlnm.Print_Titles" localSheetId="1">'HVAC 3F'!$3:$5</definedName>
    <definedName name="_xlnm.Print_Titles" localSheetId="3">'Plumb 3rd'!$4:$6</definedName>
  </definedNames>
  <calcPr calcId="191029" iterate="1"/>
</workbook>
</file>

<file path=xl/calcChain.xml><?xml version="1.0" encoding="utf-8"?>
<calcChain xmlns="http://schemas.openxmlformats.org/spreadsheetml/2006/main">
  <c r="C14" i="23" l="1"/>
  <c r="C13" i="23"/>
  <c r="U12" i="12" l="1"/>
  <c r="N34" i="22" l="1"/>
  <c r="O34" i="22" s="1"/>
  <c r="O35" i="22" s="1"/>
  <c r="L34" i="22"/>
  <c r="M34" i="22" s="1"/>
  <c r="M35" i="22" s="1"/>
  <c r="N31" i="22"/>
  <c r="O31" i="22" s="1"/>
  <c r="O32" i="22" s="1"/>
  <c r="L31" i="22"/>
  <c r="M31" i="22" s="1"/>
  <c r="M32" i="22" s="1"/>
  <c r="N28" i="22"/>
  <c r="O28" i="22" s="1"/>
  <c r="O29" i="22" s="1"/>
  <c r="L28" i="22"/>
  <c r="M28" i="22" s="1"/>
  <c r="M29" i="22" s="1"/>
  <c r="N25" i="22"/>
  <c r="O25" i="22" s="1"/>
  <c r="L25" i="22"/>
  <c r="M25" i="22" s="1"/>
  <c r="N24" i="22"/>
  <c r="O24" i="22" s="1"/>
  <c r="L24" i="22"/>
  <c r="M24" i="22" s="1"/>
  <c r="N21" i="22"/>
  <c r="O21" i="22" s="1"/>
  <c r="L21" i="22"/>
  <c r="M21" i="22" s="1"/>
  <c r="N20" i="22"/>
  <c r="O20" i="22" s="1"/>
  <c r="P20" i="22" s="1"/>
  <c r="L20" i="22"/>
  <c r="M20" i="22" s="1"/>
  <c r="N19" i="22"/>
  <c r="O19" i="22" s="1"/>
  <c r="L19" i="22"/>
  <c r="M19" i="22" s="1"/>
  <c r="N18" i="22"/>
  <c r="O18" i="22" s="1"/>
  <c r="L18" i="22"/>
  <c r="M18" i="22" s="1"/>
  <c r="N16" i="22"/>
  <c r="O16" i="22" s="1"/>
  <c r="L16" i="22"/>
  <c r="M16" i="22" s="1"/>
  <c r="N15" i="22"/>
  <c r="O15" i="22" s="1"/>
  <c r="L15" i="22"/>
  <c r="M15" i="22" s="1"/>
  <c r="N14" i="22"/>
  <c r="O14" i="22" s="1"/>
  <c r="L14" i="22"/>
  <c r="M14" i="22" s="1"/>
  <c r="N13" i="22"/>
  <c r="O13" i="22" s="1"/>
  <c r="L13" i="22"/>
  <c r="M13" i="22" s="1"/>
  <c r="N10" i="22"/>
  <c r="O10" i="22" s="1"/>
  <c r="L10" i="22"/>
  <c r="M10" i="22" s="1"/>
  <c r="N9" i="22"/>
  <c r="O9" i="22" s="1"/>
  <c r="L9" i="22"/>
  <c r="M9" i="22" s="1"/>
  <c r="P81" i="19"/>
  <c r="Q81" i="19" s="1"/>
  <c r="R81" i="19" s="1"/>
  <c r="P70" i="19"/>
  <c r="Q70" i="19" s="1"/>
  <c r="P69" i="19"/>
  <c r="Q69" i="19" s="1"/>
  <c r="P68" i="19"/>
  <c r="Q68" i="19" s="1"/>
  <c r="R68" i="19" s="1"/>
  <c r="P66" i="19"/>
  <c r="Q66" i="19" s="1"/>
  <c r="R66" i="19" s="1"/>
  <c r="P65" i="19"/>
  <c r="Q65" i="19" s="1"/>
  <c r="R65" i="19" s="1"/>
  <c r="P64" i="19"/>
  <c r="Q64" i="19" s="1"/>
  <c r="R64" i="19" s="1"/>
  <c r="P63" i="19"/>
  <c r="Q63" i="19" s="1"/>
  <c r="R63" i="19" s="1"/>
  <c r="P62" i="19"/>
  <c r="Q62" i="19" s="1"/>
  <c r="R62" i="19" s="1"/>
  <c r="P61" i="19"/>
  <c r="Q61" i="19" s="1"/>
  <c r="R61" i="19" s="1"/>
  <c r="P60" i="19"/>
  <c r="Q60" i="19" s="1"/>
  <c r="R60" i="19" s="1"/>
  <c r="P59" i="19"/>
  <c r="Q59" i="19" s="1"/>
  <c r="R59" i="19" s="1"/>
  <c r="P56" i="19"/>
  <c r="Q56" i="19" s="1"/>
  <c r="R56" i="19" s="1"/>
  <c r="P55" i="19"/>
  <c r="Q55" i="19" s="1"/>
  <c r="R55" i="19" s="1"/>
  <c r="P53" i="19"/>
  <c r="Q53" i="19" s="1"/>
  <c r="R53" i="19" s="1"/>
  <c r="P51" i="19"/>
  <c r="Q51" i="19" s="1"/>
  <c r="R51" i="19" s="1"/>
  <c r="P50" i="19"/>
  <c r="Q50" i="19" s="1"/>
  <c r="R50" i="19" s="1"/>
  <c r="Q49" i="19"/>
  <c r="R49" i="19" s="1"/>
  <c r="P49" i="19"/>
  <c r="P48" i="19"/>
  <c r="Q48" i="19" s="1"/>
  <c r="R48" i="19" s="1"/>
  <c r="P47" i="19"/>
  <c r="Q47" i="19" s="1"/>
  <c r="R47" i="19" s="1"/>
  <c r="P45" i="19"/>
  <c r="Q45" i="19" s="1"/>
  <c r="R45" i="19" s="1"/>
  <c r="P44" i="19"/>
  <c r="Q44" i="19" s="1"/>
  <c r="R44" i="19" s="1"/>
  <c r="P43" i="19"/>
  <c r="Q43" i="19" s="1"/>
  <c r="P41" i="19"/>
  <c r="Q41" i="19" s="1"/>
  <c r="R41" i="19" s="1"/>
  <c r="P40" i="19"/>
  <c r="Q40" i="19" s="1"/>
  <c r="R40" i="19" s="1"/>
  <c r="P39" i="19"/>
  <c r="Q39" i="19" s="1"/>
  <c r="R39" i="19" s="1"/>
  <c r="P37" i="19"/>
  <c r="Q37" i="19" s="1"/>
  <c r="R37" i="19" s="1"/>
  <c r="P36" i="19"/>
  <c r="Q36" i="19" s="1"/>
  <c r="R36" i="19" s="1"/>
  <c r="P35" i="19"/>
  <c r="Q35" i="19" s="1"/>
  <c r="R35" i="19" s="1"/>
  <c r="P34" i="19"/>
  <c r="Q34" i="19" s="1"/>
  <c r="R34" i="19" s="1"/>
  <c r="P32" i="19"/>
  <c r="Q32" i="19" s="1"/>
  <c r="R32" i="19" s="1"/>
  <c r="P31" i="19"/>
  <c r="Q31" i="19" s="1"/>
  <c r="R31" i="19" s="1"/>
  <c r="P30" i="19"/>
  <c r="Q30" i="19" s="1"/>
  <c r="R30" i="19" s="1"/>
  <c r="P29" i="19"/>
  <c r="Q29" i="19" s="1"/>
  <c r="R29" i="19" s="1"/>
  <c r="P28" i="19"/>
  <c r="Q28" i="19" s="1"/>
  <c r="R28" i="19" s="1"/>
  <c r="P79" i="19"/>
  <c r="Q79" i="19" s="1"/>
  <c r="N79" i="19"/>
  <c r="O79" i="19" s="1"/>
  <c r="P78" i="19"/>
  <c r="Q78" i="19" s="1"/>
  <c r="N78" i="19"/>
  <c r="O78" i="19" s="1"/>
  <c r="P76" i="19"/>
  <c r="Q76" i="19" s="1"/>
  <c r="O76" i="19"/>
  <c r="N76" i="19"/>
  <c r="P75" i="19"/>
  <c r="Q75" i="19" s="1"/>
  <c r="N75" i="19"/>
  <c r="O75" i="19" s="1"/>
  <c r="N70" i="19"/>
  <c r="O70" i="19" s="1"/>
  <c r="N69" i="19"/>
  <c r="O69" i="19" s="1"/>
  <c r="N68" i="19"/>
  <c r="O68" i="19" s="1"/>
  <c r="P58" i="19"/>
  <c r="Q58" i="19" s="1"/>
  <c r="N58" i="19"/>
  <c r="O58" i="19" s="1"/>
  <c r="P46" i="19"/>
  <c r="Q46" i="19" s="1"/>
  <c r="N46" i="19"/>
  <c r="O46" i="19" s="1"/>
  <c r="O57" i="19" s="1"/>
  <c r="P24" i="19"/>
  <c r="Q24" i="19" s="1"/>
  <c r="N24" i="19"/>
  <c r="O24" i="19" s="1"/>
  <c r="P23" i="19"/>
  <c r="Q23" i="19" s="1"/>
  <c r="N23" i="19"/>
  <c r="O23" i="19" s="1"/>
  <c r="P19" i="19"/>
  <c r="Q19" i="19" s="1"/>
  <c r="N19" i="19"/>
  <c r="O19" i="19" s="1"/>
  <c r="P18" i="19"/>
  <c r="Q18" i="19" s="1"/>
  <c r="N18" i="19"/>
  <c r="O18" i="19" s="1"/>
  <c r="P17" i="19"/>
  <c r="Q17" i="19" s="1"/>
  <c r="N17" i="19"/>
  <c r="O17" i="19" s="1"/>
  <c r="P13" i="19"/>
  <c r="Q13" i="19" s="1"/>
  <c r="O13" i="19"/>
  <c r="N13" i="19"/>
  <c r="P12" i="19"/>
  <c r="Q12" i="19" s="1"/>
  <c r="N12" i="19"/>
  <c r="O12" i="19" s="1"/>
  <c r="P11" i="19"/>
  <c r="Q11" i="19" s="1"/>
  <c r="N11" i="19"/>
  <c r="O11" i="19" s="1"/>
  <c r="P10" i="19"/>
  <c r="Q10" i="19" s="1"/>
  <c r="N10" i="19"/>
  <c r="O10" i="19" s="1"/>
  <c r="P9" i="19"/>
  <c r="Q9" i="19" s="1"/>
  <c r="N9" i="19"/>
  <c r="O9" i="19" s="1"/>
  <c r="S35" i="16"/>
  <c r="Q35" i="16"/>
  <c r="R35" i="16" s="1"/>
  <c r="S32" i="16"/>
  <c r="Q32" i="16"/>
  <c r="R32" i="16" s="1"/>
  <c r="S31" i="16"/>
  <c r="T31" i="16" s="1"/>
  <c r="Q31" i="16"/>
  <c r="R31" i="16" s="1"/>
  <c r="S30" i="16"/>
  <c r="T30" i="16" s="1"/>
  <c r="Q30" i="16"/>
  <c r="R30" i="16" s="1"/>
  <c r="S29" i="16"/>
  <c r="T29" i="16" s="1"/>
  <c r="Q29" i="16"/>
  <c r="R29" i="16" s="1"/>
  <c r="S28" i="16"/>
  <c r="Q28" i="16"/>
  <c r="R28" i="16" s="1"/>
  <c r="S25" i="16"/>
  <c r="Q25" i="16"/>
  <c r="R25" i="16" s="1"/>
  <c r="S24" i="16"/>
  <c r="T24" i="16" s="1"/>
  <c r="Q24" i="16"/>
  <c r="R24" i="16" s="1"/>
  <c r="S23" i="16"/>
  <c r="T23" i="16" s="1"/>
  <c r="Q23" i="16"/>
  <c r="R23" i="16" s="1"/>
  <c r="S22" i="16"/>
  <c r="Q22" i="16"/>
  <c r="R22" i="16" s="1"/>
  <c r="S19" i="16"/>
  <c r="T19" i="16" s="1"/>
  <c r="Q19" i="16"/>
  <c r="R19" i="16" s="1"/>
  <c r="S18" i="16"/>
  <c r="Q18" i="16"/>
  <c r="R18" i="16" s="1"/>
  <c r="S17" i="16"/>
  <c r="Q17" i="16"/>
  <c r="R17" i="16" s="1"/>
  <c r="S16" i="16"/>
  <c r="Q16" i="16"/>
  <c r="R16" i="16" s="1"/>
  <c r="S14" i="16"/>
  <c r="T14" i="16" s="1"/>
  <c r="Q14" i="16"/>
  <c r="R14" i="16" s="1"/>
  <c r="S13" i="16"/>
  <c r="T13" i="16" s="1"/>
  <c r="Q13" i="16"/>
  <c r="R13" i="16" s="1"/>
  <c r="S12" i="16"/>
  <c r="Q12" i="16"/>
  <c r="R12" i="16" s="1"/>
  <c r="S11" i="16"/>
  <c r="Q11" i="16"/>
  <c r="R11" i="16" s="1"/>
  <c r="S10" i="16"/>
  <c r="T10" i="16" s="1"/>
  <c r="Q10" i="16"/>
  <c r="R10" i="16" s="1"/>
  <c r="S9" i="16"/>
  <c r="Q9" i="16"/>
  <c r="R9" i="16" s="1"/>
  <c r="S8" i="16"/>
  <c r="T8" i="16" s="1"/>
  <c r="Q8" i="16"/>
  <c r="R8" i="16" s="1"/>
  <c r="T37" i="16"/>
  <c r="R37" i="16"/>
  <c r="T35" i="16"/>
  <c r="T32" i="16"/>
  <c r="T28" i="16"/>
  <c r="T25" i="16"/>
  <c r="T22" i="16"/>
  <c r="T18" i="16"/>
  <c r="T17" i="16"/>
  <c r="T16" i="16"/>
  <c r="T12" i="16"/>
  <c r="T11" i="16"/>
  <c r="T9" i="16"/>
  <c r="P108" i="12"/>
  <c r="Q108" i="12" s="1"/>
  <c r="N108" i="12"/>
  <c r="O108" i="12" s="1"/>
  <c r="P107" i="12"/>
  <c r="Q107" i="12" s="1"/>
  <c r="N107" i="12"/>
  <c r="O107" i="12" s="1"/>
  <c r="P106" i="12"/>
  <c r="Q106" i="12" s="1"/>
  <c r="N106" i="12"/>
  <c r="O106" i="12" s="1"/>
  <c r="P105" i="12"/>
  <c r="Q105" i="12" s="1"/>
  <c r="N105" i="12"/>
  <c r="O105" i="12" s="1"/>
  <c r="P104" i="12"/>
  <c r="Q104" i="12" s="1"/>
  <c r="N104" i="12"/>
  <c r="O104" i="12" s="1"/>
  <c r="P103" i="12"/>
  <c r="Q103" i="12" s="1"/>
  <c r="N103" i="12"/>
  <c r="O103" i="12" s="1"/>
  <c r="P102" i="12"/>
  <c r="Q102" i="12" s="1"/>
  <c r="N102" i="12"/>
  <c r="O102" i="12" s="1"/>
  <c r="P101" i="12"/>
  <c r="Q101" i="12" s="1"/>
  <c r="N101" i="12"/>
  <c r="O101" i="12" s="1"/>
  <c r="P100" i="12"/>
  <c r="Q100" i="12" s="1"/>
  <c r="N100" i="12"/>
  <c r="O100" i="12" s="1"/>
  <c r="P97" i="12"/>
  <c r="Q97" i="12" s="1"/>
  <c r="N97" i="12"/>
  <c r="O97" i="12" s="1"/>
  <c r="P96" i="12"/>
  <c r="Q96" i="12" s="1"/>
  <c r="N96" i="12"/>
  <c r="O96" i="12" s="1"/>
  <c r="P95" i="12"/>
  <c r="Q95" i="12" s="1"/>
  <c r="R95" i="12" s="1"/>
  <c r="N95" i="12"/>
  <c r="O95" i="12" s="1"/>
  <c r="P94" i="12"/>
  <c r="Q94" i="12" s="1"/>
  <c r="N94" i="12"/>
  <c r="O94" i="12" s="1"/>
  <c r="P93" i="12"/>
  <c r="Q93" i="12" s="1"/>
  <c r="N93" i="12"/>
  <c r="O93" i="12" s="1"/>
  <c r="P92" i="12"/>
  <c r="Q92" i="12" s="1"/>
  <c r="O92" i="12"/>
  <c r="N92" i="12"/>
  <c r="P91" i="12"/>
  <c r="Q91" i="12" s="1"/>
  <c r="R91" i="12" s="1"/>
  <c r="N91" i="12"/>
  <c r="O91" i="12" s="1"/>
  <c r="P90" i="12"/>
  <c r="Q90" i="12" s="1"/>
  <c r="N90" i="12"/>
  <c r="O90" i="12" s="1"/>
  <c r="P89" i="12"/>
  <c r="Q89" i="12" s="1"/>
  <c r="N89" i="12"/>
  <c r="O89" i="12" s="1"/>
  <c r="P88" i="12"/>
  <c r="Q88" i="12" s="1"/>
  <c r="N88" i="12"/>
  <c r="O88" i="12" s="1"/>
  <c r="P87" i="12"/>
  <c r="Q87" i="12" s="1"/>
  <c r="R87" i="12" s="1"/>
  <c r="N87" i="12"/>
  <c r="O87" i="12" s="1"/>
  <c r="P86" i="12"/>
  <c r="Q86" i="12" s="1"/>
  <c r="N86" i="12"/>
  <c r="O86" i="12" s="1"/>
  <c r="P85" i="12"/>
  <c r="Q85" i="12" s="1"/>
  <c r="N85" i="12"/>
  <c r="O85" i="12" s="1"/>
  <c r="P82" i="12"/>
  <c r="Q82" i="12" s="1"/>
  <c r="O82" i="12"/>
  <c r="N82" i="12"/>
  <c r="P81" i="12"/>
  <c r="Q81" i="12" s="1"/>
  <c r="N81" i="12"/>
  <c r="O81" i="12" s="1"/>
  <c r="P80" i="12"/>
  <c r="Q80" i="12" s="1"/>
  <c r="N80" i="12"/>
  <c r="O80" i="12" s="1"/>
  <c r="P79" i="12"/>
  <c r="Q79" i="12" s="1"/>
  <c r="N79" i="12"/>
  <c r="O79" i="12" s="1"/>
  <c r="P78" i="12"/>
  <c r="Q78" i="12" s="1"/>
  <c r="N78" i="12"/>
  <c r="O78" i="12" s="1"/>
  <c r="P77" i="12"/>
  <c r="Q77" i="12" s="1"/>
  <c r="N77" i="12"/>
  <c r="O77" i="12" s="1"/>
  <c r="P76" i="12"/>
  <c r="Q76" i="12" s="1"/>
  <c r="N76" i="12"/>
  <c r="O76" i="12" s="1"/>
  <c r="P75" i="12"/>
  <c r="Q75" i="12" s="1"/>
  <c r="N75" i="12"/>
  <c r="O75" i="12" s="1"/>
  <c r="P74" i="12"/>
  <c r="Q74" i="12" s="1"/>
  <c r="N74" i="12"/>
  <c r="O74" i="12" s="1"/>
  <c r="P73" i="12"/>
  <c r="Q73" i="12" s="1"/>
  <c r="N73" i="12"/>
  <c r="O73" i="12" s="1"/>
  <c r="P72" i="12"/>
  <c r="Q72" i="12" s="1"/>
  <c r="N72" i="12"/>
  <c r="O72" i="12" s="1"/>
  <c r="P71" i="12"/>
  <c r="Q71" i="12" s="1"/>
  <c r="N71" i="12"/>
  <c r="O71" i="12" s="1"/>
  <c r="P70" i="12"/>
  <c r="Q70" i="12" s="1"/>
  <c r="N70" i="12"/>
  <c r="O70" i="12" s="1"/>
  <c r="P69" i="12"/>
  <c r="Q69" i="12" s="1"/>
  <c r="N69" i="12"/>
  <c r="O69" i="12" s="1"/>
  <c r="P68" i="12"/>
  <c r="Q68" i="12" s="1"/>
  <c r="R68" i="12" s="1"/>
  <c r="N68" i="12"/>
  <c r="O68" i="12" s="1"/>
  <c r="P64" i="12"/>
  <c r="Q64" i="12" s="1"/>
  <c r="N64" i="12"/>
  <c r="O64" i="12" s="1"/>
  <c r="P63" i="12"/>
  <c r="Q63" i="12" s="1"/>
  <c r="N63" i="12"/>
  <c r="O63" i="12" s="1"/>
  <c r="P62" i="12"/>
  <c r="Q62" i="12" s="1"/>
  <c r="R62" i="12" s="1"/>
  <c r="N62" i="12"/>
  <c r="O62" i="12" s="1"/>
  <c r="P61" i="12"/>
  <c r="Q61" i="12" s="1"/>
  <c r="N61" i="12"/>
  <c r="O61" i="12" s="1"/>
  <c r="P60" i="12"/>
  <c r="Q60" i="12" s="1"/>
  <c r="N60" i="12"/>
  <c r="O60" i="12" s="1"/>
  <c r="P59" i="12"/>
  <c r="Q59" i="12" s="1"/>
  <c r="O59" i="12"/>
  <c r="N59" i="12"/>
  <c r="P58" i="12"/>
  <c r="Q58" i="12" s="1"/>
  <c r="N58" i="12"/>
  <c r="O58" i="12" s="1"/>
  <c r="Q57" i="12"/>
  <c r="P57" i="12"/>
  <c r="N57" i="12"/>
  <c r="O57" i="12" s="1"/>
  <c r="P56" i="12"/>
  <c r="Q56" i="12" s="1"/>
  <c r="N56" i="12"/>
  <c r="O56" i="12" s="1"/>
  <c r="P55" i="12"/>
  <c r="Q55" i="12" s="1"/>
  <c r="N55" i="12"/>
  <c r="O55" i="12" s="1"/>
  <c r="P54" i="12"/>
  <c r="Q54" i="12" s="1"/>
  <c r="N54" i="12"/>
  <c r="O54" i="12" s="1"/>
  <c r="P53" i="12"/>
  <c r="Q53" i="12" s="1"/>
  <c r="N53" i="12"/>
  <c r="O53" i="12" s="1"/>
  <c r="P52" i="12"/>
  <c r="Q52" i="12" s="1"/>
  <c r="N52" i="12"/>
  <c r="O52" i="12" s="1"/>
  <c r="P51" i="12"/>
  <c r="Q51" i="12" s="1"/>
  <c r="N51" i="12"/>
  <c r="O51" i="12" s="1"/>
  <c r="P50" i="12"/>
  <c r="Q50" i="12" s="1"/>
  <c r="N50" i="12"/>
  <c r="O50" i="12" s="1"/>
  <c r="P47" i="12"/>
  <c r="Q47" i="12" s="1"/>
  <c r="O47" i="12"/>
  <c r="N47" i="12"/>
  <c r="P46" i="12"/>
  <c r="Q46" i="12" s="1"/>
  <c r="N46" i="12"/>
  <c r="O46" i="12" s="1"/>
  <c r="P45" i="12"/>
  <c r="Q45" i="12" s="1"/>
  <c r="N45" i="12"/>
  <c r="O45" i="12" s="1"/>
  <c r="P44" i="12"/>
  <c r="Q44" i="12" s="1"/>
  <c r="N44" i="12"/>
  <c r="O44" i="12" s="1"/>
  <c r="P43" i="12"/>
  <c r="Q43" i="12" s="1"/>
  <c r="N43" i="12"/>
  <c r="O43" i="12" s="1"/>
  <c r="P42" i="12"/>
  <c r="Q42" i="12" s="1"/>
  <c r="O42" i="12"/>
  <c r="N42" i="12"/>
  <c r="P41" i="12"/>
  <c r="Q41" i="12" s="1"/>
  <c r="N41" i="12"/>
  <c r="O41" i="12" s="1"/>
  <c r="P40" i="12"/>
  <c r="Q40" i="12" s="1"/>
  <c r="N40" i="12"/>
  <c r="O40" i="12" s="1"/>
  <c r="P39" i="12"/>
  <c r="Q39" i="12" s="1"/>
  <c r="O39" i="12"/>
  <c r="N39" i="12"/>
  <c r="P38" i="12"/>
  <c r="Q38" i="12" s="1"/>
  <c r="N38" i="12"/>
  <c r="O38" i="12" s="1"/>
  <c r="P37" i="12"/>
  <c r="Q37" i="12" s="1"/>
  <c r="N37" i="12"/>
  <c r="O37" i="12" s="1"/>
  <c r="P36" i="12"/>
  <c r="Q36" i="12" s="1"/>
  <c r="N36" i="12"/>
  <c r="O36" i="12" s="1"/>
  <c r="P35" i="12"/>
  <c r="Q35" i="12" s="1"/>
  <c r="N35" i="12"/>
  <c r="O35" i="12" s="1"/>
  <c r="P32" i="12"/>
  <c r="Q32" i="12" s="1"/>
  <c r="N32" i="12"/>
  <c r="O32" i="12" s="1"/>
  <c r="P30" i="12"/>
  <c r="Q30" i="12" s="1"/>
  <c r="N30" i="12"/>
  <c r="O30" i="12" s="1"/>
  <c r="P28" i="12"/>
  <c r="Q28" i="12" s="1"/>
  <c r="O28" i="12"/>
  <c r="N28" i="12"/>
  <c r="P27" i="12"/>
  <c r="Q27" i="12" s="1"/>
  <c r="N27" i="12"/>
  <c r="O27" i="12" s="1"/>
  <c r="P26" i="12"/>
  <c r="Q26" i="12" s="1"/>
  <c r="N26" i="12"/>
  <c r="O26" i="12" s="1"/>
  <c r="P24" i="12"/>
  <c r="Q24" i="12" s="1"/>
  <c r="N24" i="12"/>
  <c r="O24" i="12" s="1"/>
  <c r="P23" i="12"/>
  <c r="Q23" i="12" s="1"/>
  <c r="R23" i="12" s="1"/>
  <c r="O23" i="12"/>
  <c r="N23" i="12"/>
  <c r="P20" i="12"/>
  <c r="Q20" i="12" s="1"/>
  <c r="N20" i="12"/>
  <c r="O20" i="12" s="1"/>
  <c r="P18" i="12"/>
  <c r="Q18" i="12" s="1"/>
  <c r="N18" i="12"/>
  <c r="O18" i="12" s="1"/>
  <c r="P16" i="12"/>
  <c r="Q16" i="12" s="1"/>
  <c r="N16" i="12"/>
  <c r="O16" i="12" s="1"/>
  <c r="P15" i="12"/>
  <c r="Q15" i="12" s="1"/>
  <c r="N15" i="12"/>
  <c r="O15" i="12" s="1"/>
  <c r="P13" i="12"/>
  <c r="Q13" i="12" s="1"/>
  <c r="O13" i="12"/>
  <c r="N13" i="12"/>
  <c r="P12" i="12"/>
  <c r="Q12" i="12" s="1"/>
  <c r="N12" i="12"/>
  <c r="O12" i="12" s="1"/>
  <c r="P11" i="12"/>
  <c r="Q11" i="12" s="1"/>
  <c r="N11" i="12"/>
  <c r="O11" i="12" s="1"/>
  <c r="P10" i="12"/>
  <c r="Q10" i="12" s="1"/>
  <c r="N10" i="12"/>
  <c r="O10" i="12" s="1"/>
  <c r="P9" i="12"/>
  <c r="Q9" i="12" s="1"/>
  <c r="N9" i="12"/>
  <c r="O9" i="12" s="1"/>
  <c r="M22" i="22" l="1"/>
  <c r="U8" i="16"/>
  <c r="P9" i="22"/>
  <c r="O22" i="22"/>
  <c r="O40" i="22" s="1"/>
  <c r="R39" i="12"/>
  <c r="R47" i="12"/>
  <c r="R58" i="12"/>
  <c r="R90" i="12"/>
  <c r="U29" i="16"/>
  <c r="R38" i="16"/>
  <c r="R76" i="19"/>
  <c r="R30" i="12"/>
  <c r="R69" i="19"/>
  <c r="R81" i="12"/>
  <c r="Q33" i="19"/>
  <c r="M40" i="22"/>
  <c r="R52" i="12"/>
  <c r="U30" i="16"/>
  <c r="O48" i="12"/>
  <c r="R44" i="12"/>
  <c r="U37" i="16"/>
  <c r="Q14" i="19"/>
  <c r="R54" i="12"/>
  <c r="R42" i="12"/>
  <c r="R41" i="12"/>
  <c r="R45" i="12"/>
  <c r="Q21" i="12"/>
  <c r="O82" i="19"/>
  <c r="O65" i="12"/>
  <c r="Q65" i="12"/>
  <c r="U24" i="16"/>
  <c r="O14" i="19"/>
  <c r="O71" i="19"/>
  <c r="O33" i="12"/>
  <c r="Q48" i="12"/>
  <c r="O33" i="19"/>
  <c r="O20" i="19"/>
  <c r="R43" i="19"/>
  <c r="Q57" i="19"/>
  <c r="Q98" i="12"/>
  <c r="O98" i="12"/>
  <c r="R42" i="19"/>
  <c r="R55" i="12"/>
  <c r="R17" i="19"/>
  <c r="Q20" i="19"/>
  <c r="P28" i="22"/>
  <c r="P29" i="22" s="1"/>
  <c r="R18" i="12"/>
  <c r="R32" i="12"/>
  <c r="R12" i="19"/>
  <c r="R58" i="19"/>
  <c r="R71" i="19" s="1"/>
  <c r="R75" i="19"/>
  <c r="R70" i="19"/>
  <c r="P10" i="22"/>
  <c r="R61" i="12"/>
  <c r="R92" i="12"/>
  <c r="R18" i="19"/>
  <c r="R79" i="19"/>
  <c r="Q71" i="19"/>
  <c r="P15" i="22"/>
  <c r="P24" i="22"/>
  <c r="R11" i="12"/>
  <c r="R56" i="12"/>
  <c r="R15" i="12"/>
  <c r="R28" i="12"/>
  <c r="R38" i="12"/>
  <c r="R46" i="12"/>
  <c r="R51" i="12"/>
  <c r="R57" i="12"/>
  <c r="R59" i="12"/>
  <c r="R85" i="12"/>
  <c r="R93" i="12"/>
  <c r="R107" i="12"/>
  <c r="R10" i="19"/>
  <c r="R24" i="19"/>
  <c r="P31" i="22"/>
  <c r="P32" i="22" s="1"/>
  <c r="R40" i="12"/>
  <c r="R63" i="12"/>
  <c r="R78" i="19"/>
  <c r="R20" i="12"/>
  <c r="R35" i="12"/>
  <c r="R86" i="12"/>
  <c r="R88" i="12"/>
  <c r="R94" i="12"/>
  <c r="R96" i="12"/>
  <c r="Q110" i="12"/>
  <c r="R104" i="12"/>
  <c r="R13" i="19"/>
  <c r="Q42" i="19"/>
  <c r="P13" i="22"/>
  <c r="R53" i="12"/>
  <c r="R97" i="12"/>
  <c r="P21" i="22"/>
  <c r="R27" i="12"/>
  <c r="Q33" i="12"/>
  <c r="R23" i="19"/>
  <c r="R43" i="12"/>
  <c r="R70" i="12"/>
  <c r="R100" i="12"/>
  <c r="R12" i="12"/>
  <c r="R26" i="12"/>
  <c r="R19" i="19"/>
  <c r="Q82" i="19"/>
  <c r="P16" i="22"/>
  <c r="P25" i="22"/>
  <c r="R89" i="12"/>
  <c r="P14" i="22"/>
  <c r="R24" i="12"/>
  <c r="R64" i="12"/>
  <c r="R16" i="12"/>
  <c r="R60" i="12"/>
  <c r="R108" i="12"/>
  <c r="R11" i="19"/>
  <c r="R46" i="19"/>
  <c r="P34" i="22"/>
  <c r="P35" i="22" s="1"/>
  <c r="R13" i="12"/>
  <c r="O110" i="12"/>
  <c r="R102" i="12"/>
  <c r="R82" i="12"/>
  <c r="R78" i="12"/>
  <c r="R76" i="12"/>
  <c r="R74" i="12"/>
  <c r="R73" i="12"/>
  <c r="Q83" i="12"/>
  <c r="O21" i="12"/>
  <c r="P19" i="22"/>
  <c r="P18" i="22"/>
  <c r="U35" i="16"/>
  <c r="T38" i="16" s="1"/>
  <c r="U31" i="16"/>
  <c r="U28" i="16"/>
  <c r="U32" i="16"/>
  <c r="U23" i="16"/>
  <c r="T33" i="16"/>
  <c r="U22" i="16"/>
  <c r="U25" i="16"/>
  <c r="U19" i="16"/>
  <c r="U18" i="16"/>
  <c r="U17" i="16"/>
  <c r="U16" i="16"/>
  <c r="U14" i="16"/>
  <c r="U13" i="16"/>
  <c r="U12" i="16"/>
  <c r="U11" i="16"/>
  <c r="U10" i="16"/>
  <c r="U9" i="16"/>
  <c r="T20" i="16"/>
  <c r="R9" i="19"/>
  <c r="R33" i="16"/>
  <c r="R20" i="16"/>
  <c r="R101" i="12"/>
  <c r="R103" i="12"/>
  <c r="R106" i="12"/>
  <c r="R105" i="12"/>
  <c r="R75" i="12"/>
  <c r="R69" i="12"/>
  <c r="R72" i="12"/>
  <c r="R77" i="12"/>
  <c r="R80" i="12"/>
  <c r="R71" i="12"/>
  <c r="R79" i="12"/>
  <c r="R50" i="12"/>
  <c r="R37" i="12"/>
  <c r="R36" i="12"/>
  <c r="R10" i="12"/>
  <c r="R9" i="12"/>
  <c r="P22" i="22" l="1"/>
  <c r="P40" i="22" s="1"/>
  <c r="C9" i="23" s="1"/>
  <c r="R14" i="19"/>
  <c r="U20" i="16"/>
  <c r="R65" i="12"/>
  <c r="R33" i="12"/>
  <c r="R21" i="12"/>
  <c r="R48" i="12"/>
  <c r="R33" i="19"/>
  <c r="Q84" i="19"/>
  <c r="R98" i="12"/>
  <c r="R57" i="19"/>
  <c r="O112" i="12"/>
  <c r="R20" i="19"/>
  <c r="U33" i="16"/>
  <c r="U38" i="16"/>
  <c r="Q112" i="12"/>
  <c r="R82" i="19"/>
  <c r="O84" i="19"/>
  <c r="R110" i="12"/>
  <c r="R83" i="12"/>
  <c r="R40" i="16"/>
  <c r="T40" i="16"/>
  <c r="U40" i="16" l="1"/>
  <c r="C7" i="23" s="1"/>
  <c r="R112" i="12"/>
  <c r="C6" i="23" s="1"/>
  <c r="R84" i="19"/>
  <c r="C8" i="23" s="1"/>
  <c r="I37" i="22"/>
  <c r="J37" i="22" s="1"/>
  <c r="J38" i="22" s="1"/>
  <c r="G37" i="22"/>
  <c r="I34" i="22"/>
  <c r="I35" i="22" s="1"/>
  <c r="G34" i="22"/>
  <c r="G35" i="22" s="1"/>
  <c r="I32" i="22"/>
  <c r="I31" i="22"/>
  <c r="G31" i="22"/>
  <c r="G32" i="22" s="1"/>
  <c r="I28" i="22"/>
  <c r="I29" i="22" s="1"/>
  <c r="G28" i="22"/>
  <c r="G29" i="22" s="1"/>
  <c r="I25" i="22"/>
  <c r="G25" i="22"/>
  <c r="I24" i="22"/>
  <c r="J24" i="22" s="1"/>
  <c r="I21" i="22"/>
  <c r="G21" i="22"/>
  <c r="I20" i="22"/>
  <c r="G20" i="22"/>
  <c r="I19" i="22"/>
  <c r="J19" i="22" s="1"/>
  <c r="G19" i="22"/>
  <c r="I18" i="22"/>
  <c r="G18" i="22"/>
  <c r="I16" i="22"/>
  <c r="G16" i="22"/>
  <c r="I15" i="22"/>
  <c r="G15" i="22"/>
  <c r="J14" i="22"/>
  <c r="I14" i="22"/>
  <c r="G14" i="22"/>
  <c r="I13" i="22"/>
  <c r="G13" i="22"/>
  <c r="I10" i="22"/>
  <c r="G10" i="22"/>
  <c r="J10" i="22" s="1"/>
  <c r="I9" i="22"/>
  <c r="G9" i="22"/>
  <c r="G22" i="22" s="1"/>
  <c r="J18" i="22" l="1"/>
  <c r="C11" i="23"/>
  <c r="J16" i="22"/>
  <c r="J21" i="22"/>
  <c r="J15" i="22"/>
  <c r="J20" i="22"/>
  <c r="I22" i="22"/>
  <c r="J31" i="22"/>
  <c r="J32" i="22" s="1"/>
  <c r="J9" i="22"/>
  <c r="J25" i="22"/>
  <c r="J26" i="22" s="1"/>
  <c r="I40" i="22"/>
  <c r="G40" i="22"/>
  <c r="J13" i="22"/>
  <c r="J28" i="22"/>
  <c r="J29" i="22" s="1"/>
  <c r="J34" i="22"/>
  <c r="J35" i="22" s="1"/>
  <c r="J22" i="22" l="1"/>
  <c r="J40" i="22" s="1"/>
  <c r="I81" i="19" l="1"/>
  <c r="G81" i="19"/>
  <c r="I80" i="19"/>
  <c r="G80" i="19"/>
  <c r="I79" i="19"/>
  <c r="G79" i="19"/>
  <c r="I78" i="19"/>
  <c r="G78" i="19"/>
  <c r="I77" i="19"/>
  <c r="G77" i="19"/>
  <c r="I76" i="19"/>
  <c r="G76" i="19"/>
  <c r="I75" i="19"/>
  <c r="G75" i="19"/>
  <c r="I70" i="19"/>
  <c r="G70" i="19"/>
  <c r="I69" i="19"/>
  <c r="G69" i="19"/>
  <c r="J69" i="19" s="1"/>
  <c r="I68" i="19"/>
  <c r="G68" i="19"/>
  <c r="I67" i="19"/>
  <c r="G67" i="19"/>
  <c r="I66" i="19"/>
  <c r="G66" i="19"/>
  <c r="I65" i="19"/>
  <c r="G65" i="19"/>
  <c r="I64" i="19"/>
  <c r="J64" i="19" s="1"/>
  <c r="G64" i="19"/>
  <c r="I63" i="19"/>
  <c r="G63" i="19"/>
  <c r="I62" i="19"/>
  <c r="G62" i="19"/>
  <c r="I61" i="19"/>
  <c r="G61" i="19"/>
  <c r="I60" i="19"/>
  <c r="G60" i="19"/>
  <c r="I59" i="19"/>
  <c r="G59" i="19"/>
  <c r="I58" i="19"/>
  <c r="G58" i="19"/>
  <c r="I56" i="19"/>
  <c r="G56" i="19"/>
  <c r="I55" i="19"/>
  <c r="G55" i="19"/>
  <c r="I54" i="19"/>
  <c r="G54" i="19"/>
  <c r="I53" i="19"/>
  <c r="J53" i="19" s="1"/>
  <c r="G53" i="19"/>
  <c r="I52" i="19"/>
  <c r="G52" i="19"/>
  <c r="I51" i="19"/>
  <c r="J51" i="19" s="1"/>
  <c r="G51" i="19"/>
  <c r="I50" i="19"/>
  <c r="G50" i="19"/>
  <c r="J50" i="19" s="1"/>
  <c r="J49" i="19"/>
  <c r="I49" i="19"/>
  <c r="G49" i="19"/>
  <c r="I48" i="19"/>
  <c r="G48" i="19"/>
  <c r="I47" i="19"/>
  <c r="G47" i="19"/>
  <c r="I46" i="19"/>
  <c r="G46" i="19"/>
  <c r="J46" i="19" s="1"/>
  <c r="I45" i="19"/>
  <c r="G45" i="19"/>
  <c r="I44" i="19"/>
  <c r="J44" i="19" s="1"/>
  <c r="G44" i="19"/>
  <c r="I43" i="19"/>
  <c r="G43" i="19"/>
  <c r="I41" i="19"/>
  <c r="J41" i="19" s="1"/>
  <c r="G41" i="19"/>
  <c r="I40" i="19"/>
  <c r="G40" i="19"/>
  <c r="I39" i="19"/>
  <c r="G39" i="19"/>
  <c r="I38" i="19"/>
  <c r="G38" i="19"/>
  <c r="I37" i="19"/>
  <c r="J37" i="19" s="1"/>
  <c r="G37" i="19"/>
  <c r="I36" i="19"/>
  <c r="G36" i="19"/>
  <c r="I35" i="19"/>
  <c r="G35" i="19"/>
  <c r="I34" i="19"/>
  <c r="G34" i="19"/>
  <c r="I32" i="19"/>
  <c r="G32" i="19"/>
  <c r="I31" i="19"/>
  <c r="G31" i="19"/>
  <c r="I30" i="19"/>
  <c r="G30" i="19"/>
  <c r="I29" i="19"/>
  <c r="G29" i="19"/>
  <c r="I28" i="19"/>
  <c r="G28" i="19"/>
  <c r="J27" i="19"/>
  <c r="J26" i="19"/>
  <c r="J25" i="19"/>
  <c r="I24" i="19"/>
  <c r="G24" i="19"/>
  <c r="I23" i="19"/>
  <c r="G23" i="19"/>
  <c r="D19" i="19"/>
  <c r="G19" i="19" s="1"/>
  <c r="D18" i="19"/>
  <c r="I18" i="19" s="1"/>
  <c r="D17" i="19"/>
  <c r="G17" i="19" s="1"/>
  <c r="D13" i="19"/>
  <c r="I13" i="19" s="1"/>
  <c r="D12" i="19"/>
  <c r="I12" i="19" s="1"/>
  <c r="D11" i="19"/>
  <c r="I11" i="19" s="1"/>
  <c r="D10" i="19"/>
  <c r="I10" i="19" s="1"/>
  <c r="D9" i="19"/>
  <c r="I9" i="19" s="1"/>
  <c r="J23" i="19" l="1"/>
  <c r="G57" i="19"/>
  <c r="J80" i="19"/>
  <c r="K80" i="19" s="1"/>
  <c r="L80" i="19" s="1"/>
  <c r="J29" i="19"/>
  <c r="J36" i="19"/>
  <c r="J40" i="19"/>
  <c r="J52" i="19"/>
  <c r="J54" i="19"/>
  <c r="J56" i="19"/>
  <c r="J61" i="19"/>
  <c r="I14" i="19"/>
  <c r="I19" i="19"/>
  <c r="J19" i="19" s="1"/>
  <c r="J32" i="19"/>
  <c r="J45" i="19"/>
  <c r="J58" i="19"/>
  <c r="J65" i="19"/>
  <c r="J75" i="19"/>
  <c r="K75" i="19" s="1"/>
  <c r="J77" i="19"/>
  <c r="K77" i="19" s="1"/>
  <c r="G33" i="19"/>
  <c r="J28" i="19"/>
  <c r="J39" i="19"/>
  <c r="J68" i="19"/>
  <c r="I17" i="19"/>
  <c r="J17" i="19" s="1"/>
  <c r="I33" i="19"/>
  <c r="J24" i="19"/>
  <c r="G42" i="19"/>
  <c r="J48" i="19"/>
  <c r="J63" i="19"/>
  <c r="J66" i="19"/>
  <c r="G12" i="19"/>
  <c r="J34" i="19"/>
  <c r="J42" i="19" s="1"/>
  <c r="I71" i="19"/>
  <c r="G10" i="19"/>
  <c r="J10" i="19" s="1"/>
  <c r="G18" i="19"/>
  <c r="J18" i="19" s="1"/>
  <c r="J30" i="19"/>
  <c r="I57" i="19"/>
  <c r="J43" i="19"/>
  <c r="J31" i="19"/>
  <c r="J35" i="19"/>
  <c r="J38" i="19"/>
  <c r="J60" i="19"/>
  <c r="G82" i="19"/>
  <c r="L75" i="19"/>
  <c r="J76" i="19"/>
  <c r="J79" i="19"/>
  <c r="G9" i="19"/>
  <c r="G11" i="19"/>
  <c r="J11" i="19" s="1"/>
  <c r="G13" i="19"/>
  <c r="J13" i="19" s="1"/>
  <c r="G20" i="19"/>
  <c r="J47" i="19"/>
  <c r="J55" i="19"/>
  <c r="J59" i="19"/>
  <c r="J62" i="19"/>
  <c r="J67" i="19"/>
  <c r="J70" i="19"/>
  <c r="I82" i="19"/>
  <c r="L77" i="19"/>
  <c r="J78" i="19"/>
  <c r="K78" i="19" s="1"/>
  <c r="L78" i="19" s="1"/>
  <c r="J81" i="19"/>
  <c r="J12" i="19"/>
  <c r="G71" i="19"/>
  <c r="I42" i="19"/>
  <c r="J71" i="19" l="1"/>
  <c r="J20" i="19"/>
  <c r="L81" i="19"/>
  <c r="I20" i="19"/>
  <c r="I84" i="19" s="1"/>
  <c r="J33" i="19"/>
  <c r="J82" i="19"/>
  <c r="G14" i="19"/>
  <c r="G84" i="19" s="1"/>
  <c r="K81" i="19"/>
  <c r="J57" i="19"/>
  <c r="J9" i="19"/>
  <c r="J14" i="19" s="1"/>
  <c r="J84" i="19" l="1"/>
  <c r="M37" i="16"/>
  <c r="K37" i="16"/>
  <c r="M35" i="16"/>
  <c r="K35" i="16"/>
  <c r="M32" i="16"/>
  <c r="K32" i="16"/>
  <c r="M31" i="16"/>
  <c r="K31" i="16"/>
  <c r="M30" i="16"/>
  <c r="K30" i="16"/>
  <c r="M29" i="16"/>
  <c r="K29" i="16"/>
  <c r="M28" i="16"/>
  <c r="K28" i="16"/>
  <c r="M25" i="16"/>
  <c r="K25" i="16"/>
  <c r="G25" i="16"/>
  <c r="M24" i="16"/>
  <c r="K24" i="16"/>
  <c r="N24" i="16" s="1"/>
  <c r="G24" i="16"/>
  <c r="M23" i="16"/>
  <c r="K23" i="16"/>
  <c r="G23" i="16"/>
  <c r="M22" i="16"/>
  <c r="K22" i="16"/>
  <c r="G22" i="16"/>
  <c r="M19" i="16"/>
  <c r="K19" i="16"/>
  <c r="G19" i="16"/>
  <c r="M18" i="16"/>
  <c r="K18" i="16"/>
  <c r="G18" i="16"/>
  <c r="M17" i="16"/>
  <c r="K17" i="16"/>
  <c r="G17" i="16"/>
  <c r="M16" i="16"/>
  <c r="N16" i="16" s="1"/>
  <c r="K16" i="16"/>
  <c r="G16" i="16"/>
  <c r="D14" i="16"/>
  <c r="K14" i="16" s="1"/>
  <c r="D13" i="16"/>
  <c r="K13" i="16" s="1"/>
  <c r="D12" i="16"/>
  <c r="K12" i="16" s="1"/>
  <c r="D11" i="16"/>
  <c r="M11" i="16" s="1"/>
  <c r="D10" i="16"/>
  <c r="M10" i="16" s="1"/>
  <c r="D9" i="16"/>
  <c r="M9" i="16" s="1"/>
  <c r="D8" i="16"/>
  <c r="M8" i="16" s="1"/>
  <c r="M33" i="16" l="1"/>
  <c r="N25" i="16"/>
  <c r="N31" i="16"/>
  <c r="K38" i="16"/>
  <c r="K8" i="16"/>
  <c r="N8" i="16"/>
  <c r="M14" i="16"/>
  <c r="N19" i="16"/>
  <c r="N29" i="16"/>
  <c r="K11" i="16"/>
  <c r="N11" i="16" s="1"/>
  <c r="N23" i="16"/>
  <c r="M20" i="16"/>
  <c r="M12" i="16"/>
  <c r="K9" i="16"/>
  <c r="N9" i="16" s="1"/>
  <c r="M13" i="16"/>
  <c r="N37" i="16"/>
  <c r="N22" i="16"/>
  <c r="N35" i="16"/>
  <c r="N13" i="16"/>
  <c r="N17" i="16"/>
  <c r="N28" i="16"/>
  <c r="K33" i="16"/>
  <c r="N18" i="16"/>
  <c r="N30" i="16"/>
  <c r="N32" i="16"/>
  <c r="N12" i="16"/>
  <c r="N14" i="16"/>
  <c r="K10" i="16"/>
  <c r="K20" i="16" s="1"/>
  <c r="N33" i="16" l="1"/>
  <c r="K40" i="16"/>
  <c r="N38" i="16"/>
  <c r="M38" i="16"/>
  <c r="M40" i="16" s="1"/>
  <c r="N10" i="16"/>
  <c r="N20" i="16" s="1"/>
  <c r="N40" i="16" l="1"/>
  <c r="I108" i="12" l="1"/>
  <c r="I107" i="12"/>
  <c r="I106" i="12"/>
  <c r="I105" i="12"/>
  <c r="I104" i="12"/>
  <c r="I103" i="12"/>
  <c r="I102" i="12"/>
  <c r="I101" i="12"/>
  <c r="I100" i="12"/>
  <c r="I97" i="12"/>
  <c r="I96" i="12"/>
  <c r="I95" i="12"/>
  <c r="I94" i="12"/>
  <c r="I93" i="12"/>
  <c r="I92" i="12"/>
  <c r="I91" i="12"/>
  <c r="I90" i="12"/>
  <c r="I89" i="12"/>
  <c r="I88" i="12"/>
  <c r="I87" i="12"/>
  <c r="I86" i="12"/>
  <c r="I85" i="12"/>
  <c r="I82" i="12"/>
  <c r="I81" i="12"/>
  <c r="I80" i="12"/>
  <c r="I79" i="12"/>
  <c r="I78" i="12"/>
  <c r="I77" i="12"/>
  <c r="I76" i="12"/>
  <c r="I75" i="12"/>
  <c r="I74" i="12"/>
  <c r="I73" i="12"/>
  <c r="I72" i="12"/>
  <c r="I71" i="12"/>
  <c r="I70" i="12"/>
  <c r="I69" i="12"/>
  <c r="I68" i="12"/>
  <c r="I64" i="12"/>
  <c r="I63" i="12"/>
  <c r="I62" i="12"/>
  <c r="I61" i="12"/>
  <c r="I60" i="12"/>
  <c r="I59" i="12"/>
  <c r="I58" i="12"/>
  <c r="I57" i="12"/>
  <c r="I56" i="12"/>
  <c r="I55" i="12"/>
  <c r="I54" i="12"/>
  <c r="I53" i="12"/>
  <c r="I52" i="12"/>
  <c r="I51" i="12"/>
  <c r="I50" i="12"/>
  <c r="I47" i="12"/>
  <c r="I46" i="12"/>
  <c r="I45" i="12"/>
  <c r="I44" i="12"/>
  <c r="I43" i="12"/>
  <c r="I42" i="12"/>
  <c r="I41" i="12"/>
  <c r="I40" i="12"/>
  <c r="I39" i="12"/>
  <c r="I38" i="12"/>
  <c r="I37" i="12"/>
  <c r="I36" i="12"/>
  <c r="I35" i="12"/>
  <c r="I32" i="12"/>
  <c r="I31" i="12"/>
  <c r="I30" i="12"/>
  <c r="I29" i="12"/>
  <c r="I28" i="12"/>
  <c r="I27" i="12"/>
  <c r="I26" i="12"/>
  <c r="I25" i="12"/>
  <c r="I24" i="12"/>
  <c r="I23" i="12"/>
  <c r="I20" i="12"/>
  <c r="I19" i="12"/>
  <c r="I18" i="12"/>
  <c r="I17" i="12"/>
  <c r="I14" i="12"/>
  <c r="J14" i="12" s="1"/>
  <c r="I13" i="12"/>
  <c r="I11" i="12"/>
  <c r="I10" i="12"/>
  <c r="I9" i="12"/>
  <c r="G108" i="12"/>
  <c r="G107" i="12"/>
  <c r="J107" i="12" s="1"/>
  <c r="G106" i="12"/>
  <c r="G105" i="12"/>
  <c r="G104" i="12"/>
  <c r="G103" i="12"/>
  <c r="G102" i="12"/>
  <c r="G101" i="12"/>
  <c r="G100" i="12"/>
  <c r="G97" i="12"/>
  <c r="J97" i="12" s="1"/>
  <c r="G96" i="12"/>
  <c r="G95" i="12"/>
  <c r="G94" i="12"/>
  <c r="G93" i="12"/>
  <c r="G92" i="12"/>
  <c r="G91" i="12"/>
  <c r="G90" i="12"/>
  <c r="G89" i="12"/>
  <c r="J89" i="12" s="1"/>
  <c r="G88" i="12"/>
  <c r="G87" i="12"/>
  <c r="G86" i="12"/>
  <c r="G85" i="12"/>
  <c r="G82" i="12"/>
  <c r="G81" i="12"/>
  <c r="G80" i="12"/>
  <c r="G79" i="12"/>
  <c r="J79" i="12" s="1"/>
  <c r="G78" i="12"/>
  <c r="G77" i="12"/>
  <c r="J77" i="12" s="1"/>
  <c r="G76" i="12"/>
  <c r="G75" i="12"/>
  <c r="G74" i="12"/>
  <c r="G73" i="12"/>
  <c r="G72" i="12"/>
  <c r="G71" i="12"/>
  <c r="J71" i="12" s="1"/>
  <c r="G70" i="12"/>
  <c r="G69" i="12"/>
  <c r="J69" i="12" s="1"/>
  <c r="G68" i="12"/>
  <c r="G64" i="12"/>
  <c r="G63" i="12"/>
  <c r="G62" i="12"/>
  <c r="G61" i="12"/>
  <c r="G60" i="12"/>
  <c r="J60" i="12" s="1"/>
  <c r="G59" i="12"/>
  <c r="G58" i="12"/>
  <c r="G57" i="12"/>
  <c r="G56" i="12"/>
  <c r="G55" i="12"/>
  <c r="G54" i="12"/>
  <c r="G53" i="12"/>
  <c r="G52" i="12"/>
  <c r="G51" i="12"/>
  <c r="G50" i="12"/>
  <c r="G47" i="12"/>
  <c r="G46" i="12"/>
  <c r="G45" i="12"/>
  <c r="G44" i="12"/>
  <c r="G43" i="12"/>
  <c r="G42" i="12"/>
  <c r="J42" i="12" s="1"/>
  <c r="G41" i="12"/>
  <c r="G40" i="12"/>
  <c r="G39" i="12"/>
  <c r="G38" i="12"/>
  <c r="G37" i="12"/>
  <c r="G36" i="12"/>
  <c r="G35" i="12"/>
  <c r="G32" i="12"/>
  <c r="J32" i="12" s="1"/>
  <c r="G31" i="12"/>
  <c r="G30" i="12"/>
  <c r="J30" i="12" s="1"/>
  <c r="G29" i="12"/>
  <c r="G28" i="12"/>
  <c r="G27" i="12"/>
  <c r="G26" i="12"/>
  <c r="G25" i="12"/>
  <c r="G24" i="12"/>
  <c r="J24" i="12" s="1"/>
  <c r="G23" i="12"/>
  <c r="G20" i="12"/>
  <c r="G19" i="12"/>
  <c r="G18" i="12"/>
  <c r="G17" i="12"/>
  <c r="G13" i="12"/>
  <c r="G11" i="12"/>
  <c r="G10" i="12"/>
  <c r="G9" i="12"/>
  <c r="D12" i="12"/>
  <c r="G12" i="12" s="1"/>
  <c r="D16" i="12"/>
  <c r="G16" i="12" s="1"/>
  <c r="D15" i="12"/>
  <c r="G15" i="12" s="1"/>
  <c r="J81" i="12" l="1"/>
  <c r="J101" i="12"/>
  <c r="J73" i="12"/>
  <c r="J28" i="12"/>
  <c r="J46" i="12"/>
  <c r="J64" i="12"/>
  <c r="J75" i="12"/>
  <c r="J93" i="12"/>
  <c r="J103" i="12"/>
  <c r="J18" i="12"/>
  <c r="J38" i="12"/>
  <c r="J56" i="12"/>
  <c r="G48" i="12"/>
  <c r="G83" i="12"/>
  <c r="G110" i="12"/>
  <c r="I65" i="12"/>
  <c r="I33" i="12"/>
  <c r="I98" i="12"/>
  <c r="I48" i="12"/>
  <c r="I83" i="12"/>
  <c r="I110" i="12"/>
  <c r="J50" i="12"/>
  <c r="G65" i="12"/>
  <c r="G21" i="12"/>
  <c r="G33" i="12"/>
  <c r="J85" i="12"/>
  <c r="G98" i="12"/>
  <c r="J11" i="12"/>
  <c r="J40" i="12"/>
  <c r="J58" i="12"/>
  <c r="J91" i="12"/>
  <c r="J20" i="12"/>
  <c r="J52" i="12"/>
  <c r="J17" i="12"/>
  <c r="J23" i="12"/>
  <c r="J27" i="12"/>
  <c r="J31" i="12"/>
  <c r="J37" i="12"/>
  <c r="J41" i="12"/>
  <c r="J45" i="12"/>
  <c r="J51" i="12"/>
  <c r="J55" i="12"/>
  <c r="J59" i="12"/>
  <c r="J63" i="12"/>
  <c r="J70" i="12"/>
  <c r="J74" i="12"/>
  <c r="J78" i="12"/>
  <c r="J82" i="12"/>
  <c r="J88" i="12"/>
  <c r="J92" i="12"/>
  <c r="J96" i="12"/>
  <c r="J102" i="12"/>
  <c r="J106" i="12"/>
  <c r="J10" i="12"/>
  <c r="J19" i="12"/>
  <c r="J25" i="12"/>
  <c r="J29" i="12"/>
  <c r="J35" i="12"/>
  <c r="J39" i="12"/>
  <c r="J43" i="12"/>
  <c r="J47" i="12"/>
  <c r="J53" i="12"/>
  <c r="J57" i="12"/>
  <c r="J61" i="12"/>
  <c r="J86" i="12"/>
  <c r="J90" i="12"/>
  <c r="J94" i="12"/>
  <c r="J100" i="12"/>
  <c r="J104" i="12"/>
  <c r="J9" i="12"/>
  <c r="J26" i="12"/>
  <c r="J36" i="12"/>
  <c r="J44" i="12"/>
  <c r="J54" i="12"/>
  <c r="J62" i="12"/>
  <c r="J87" i="12"/>
  <c r="J95" i="12"/>
  <c r="J105" i="12"/>
  <c r="J13" i="12"/>
  <c r="J108" i="12"/>
  <c r="I15" i="12"/>
  <c r="J15" i="12" s="1"/>
  <c r="J68" i="12"/>
  <c r="J72" i="12"/>
  <c r="J76" i="12"/>
  <c r="J80" i="12"/>
  <c r="I12" i="12"/>
  <c r="J12" i="12" s="1"/>
  <c r="I16" i="12"/>
  <c r="J16" i="12" s="1"/>
  <c r="G112" i="12" l="1"/>
  <c r="I21" i="12"/>
  <c r="I112" i="12" s="1"/>
  <c r="J48" i="12"/>
  <c r="J33" i="12"/>
  <c r="J110" i="12"/>
  <c r="J98" i="12"/>
  <c r="J65" i="12"/>
  <c r="J21" i="12"/>
  <c r="J83" i="12"/>
  <c r="J112" i="12" l="1"/>
  <c r="C15" i="23" l="1"/>
  <c r="C16" i="23" s="1"/>
</calcChain>
</file>

<file path=xl/sharedStrings.xml><?xml version="1.0" encoding="utf-8"?>
<sst xmlns="http://schemas.openxmlformats.org/spreadsheetml/2006/main" count="737" uniqueCount="294">
  <si>
    <t>Unit</t>
  </si>
  <si>
    <t>Nos.</t>
  </si>
  <si>
    <t>Sq.ft</t>
  </si>
  <si>
    <t>Lot</t>
  </si>
  <si>
    <t>VAVs</t>
  </si>
  <si>
    <t>22 Gauge</t>
  </si>
  <si>
    <t>24 Gauge</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</si>
  <si>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</si>
  <si>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</si>
  <si>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</si>
  <si>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</si>
  <si>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</si>
  <si>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</si>
  <si>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</si>
  <si>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</si>
  <si>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</si>
  <si>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</si>
  <si>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</si>
  <si>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</si>
  <si>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</si>
  <si>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</si>
  <si>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</si>
  <si>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</si>
  <si>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</si>
  <si>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</si>
  <si>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</si>
  <si>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</si>
  <si>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</si>
  <si>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</si>
  <si>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</si>
  <si>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</si>
  <si>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</si>
  <si>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</si>
  <si>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</si>
  <si>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</si>
  <si>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</si>
  <si>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</si>
  <si>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</si>
  <si>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</si>
  <si>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</si>
  <si>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</si>
  <si>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</si>
  <si>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</si>
  <si>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</si>
  <si>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</si>
  <si>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Sub Total (Page 1)</t>
  </si>
  <si>
    <t>Sub Total (Page 3)</t>
  </si>
  <si>
    <t>Sub Total (Page 5)</t>
  </si>
  <si>
    <t>A</t>
  </si>
  <si>
    <t>I</t>
  </si>
  <si>
    <t>J</t>
  </si>
  <si>
    <t>K</t>
  </si>
  <si>
    <t>L</t>
  </si>
  <si>
    <t>M</t>
  </si>
  <si>
    <t>N</t>
  </si>
  <si>
    <t>O</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</si>
  <si>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</si>
  <si>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</si>
  <si>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</si>
  <si>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</si>
  <si>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</si>
  <si>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</si>
  <si>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</si>
  <si>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</si>
  <si>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</si>
  <si>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2/1"/72"</t>
  </si>
  <si>
    <t>18 Gauge</t>
  </si>
  <si>
    <t>2/1"/168"</t>
  </si>
  <si>
    <t>Sub Total (Page 4)</t>
  </si>
  <si>
    <t>Sub Total (Page 6)</t>
  </si>
  <si>
    <t>Sub Total (Page 7)</t>
  </si>
  <si>
    <t>VAV-3F-01</t>
  </si>
  <si>
    <t>VAV-3F-02</t>
  </si>
  <si>
    <t>VAV-3F-03</t>
  </si>
  <si>
    <t>VAV-3F-04</t>
  </si>
  <si>
    <t>VAV-3F-05</t>
  </si>
  <si>
    <t>VAV-3F-06</t>
  </si>
  <si>
    <t>VAV-3F-07</t>
  </si>
  <si>
    <t>VAV-3F-08</t>
  </si>
  <si>
    <t>VAV-3F-09</t>
  </si>
  <si>
    <t>VAV-3F-10</t>
  </si>
  <si>
    <t>Sound Trap with duct Z-piece and sound lining for return lot air intake.</t>
  </si>
  <si>
    <t>Sample Board</t>
  </si>
  <si>
    <t>√</t>
  </si>
  <si>
    <t>Rate</t>
  </si>
  <si>
    <t>Amount</t>
  </si>
  <si>
    <t>AIR CONDITIONING AND VENTILATION SYSTEM</t>
  </si>
  <si>
    <t>Ducting</t>
  </si>
  <si>
    <t>Supply Air Round Diffuser</t>
  </si>
  <si>
    <t>2/1"/54"</t>
  </si>
  <si>
    <t>3/1"/96"</t>
  </si>
  <si>
    <t>Return Air Linear Slot Diffuser R.A.L.S.D</t>
  </si>
  <si>
    <t>2/1"/36"</t>
  </si>
  <si>
    <t>Sub Total (Page 2)</t>
  </si>
  <si>
    <t xml:space="preserve">Supply, Installation &amp; Commissioning of Closed cell elastromeric Insulation of thickness for G.I Ducts required as per drawings and specifications. </t>
  </si>
  <si>
    <t>6"x6"</t>
  </si>
  <si>
    <t>Supply Air Register</t>
  </si>
  <si>
    <t>14"x10"</t>
  </si>
  <si>
    <t>18"x12"</t>
  </si>
  <si>
    <t>Return Air Register</t>
  </si>
  <si>
    <t>3/1"/102"</t>
  </si>
  <si>
    <t>3/1"/108"</t>
  </si>
  <si>
    <t>3/1"/84"</t>
  </si>
  <si>
    <t>No.</t>
  </si>
  <si>
    <t>3/1"/168"</t>
  </si>
  <si>
    <t>12" Dia</t>
  </si>
  <si>
    <t>3/1"/120"</t>
  </si>
  <si>
    <t>3/1"/228"</t>
  </si>
  <si>
    <t>16x12</t>
  </si>
  <si>
    <t>12x10</t>
  </si>
  <si>
    <t>Exhaust Air Diffuser</t>
  </si>
  <si>
    <t>Supply Air Linear Slot Diffuser S.A.L.S.D</t>
  </si>
  <si>
    <t xml:space="preserve">Supply, Installation and Commissioning of Volume Damper for ducts as per SMACNA standards as mentioned in the specifications and drawings. </t>
  </si>
  <si>
    <t>14"x12"</t>
  </si>
  <si>
    <t>Return Air Round Diffuser</t>
  </si>
  <si>
    <t>28"x12"</t>
  </si>
  <si>
    <t>Transfer Air Grill</t>
  </si>
  <si>
    <t>46"x8</t>
  </si>
  <si>
    <t xml:space="preserve">2/1"/96"  </t>
  </si>
  <si>
    <t>3/1"/324"</t>
  </si>
  <si>
    <t>3/1"/36"</t>
  </si>
  <si>
    <t>3/1"/360"</t>
  </si>
  <si>
    <t>1/1"/126"</t>
  </si>
  <si>
    <t>2/1"/228"</t>
  </si>
  <si>
    <t xml:space="preserve">2/1"/96" </t>
  </si>
  <si>
    <t>3/1"/204"</t>
  </si>
  <si>
    <t xml:space="preserve">3/1"/84" </t>
  </si>
  <si>
    <t>VAV-3F-11</t>
  </si>
  <si>
    <t>VAV-3F-12</t>
  </si>
  <si>
    <t>VAV-3F-13</t>
  </si>
  <si>
    <t>VAV-3F-14</t>
  </si>
  <si>
    <t>VAV-3F-15</t>
  </si>
  <si>
    <t>14x10</t>
  </si>
  <si>
    <t>18x14</t>
  </si>
  <si>
    <t>24x10</t>
  </si>
  <si>
    <t>28x10</t>
  </si>
  <si>
    <t>18x10</t>
  </si>
  <si>
    <t>10x10</t>
  </si>
  <si>
    <t>24x14</t>
  </si>
  <si>
    <t>10"x4"</t>
  </si>
  <si>
    <t>SECTION III/A: BILL OF QUANTITIES FOR HVAC WORKS (LEVEL-03)</t>
  </si>
  <si>
    <t>GRAND TOTAL FOR HVAC WORKS (LEVEL-03)</t>
  </si>
  <si>
    <t>Colored Wrapping for ducts</t>
  </si>
  <si>
    <t>HVAC</t>
  </si>
  <si>
    <t>SECTION III/C: BILL OF QUANTITIES FOR FIRE FIGHTING WORKS (LEVEL-03)</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</si>
  <si>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</si>
  <si>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</si>
  <si>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</si>
  <si>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</si>
  <si>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</si>
  <si>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</si>
  <si>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</si>
  <si>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</si>
  <si>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</si>
  <si>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</si>
  <si>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</si>
  <si>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</si>
  <si>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</si>
  <si>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Extended Coverage horizontal Side Wall Chrome Sprinkler</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</si>
  <si>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</si>
  <si>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</si>
  <si>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</si>
  <si>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</si>
  <si>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</si>
  <si>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</si>
  <si>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</si>
  <si>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</si>
  <si>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</si>
  <si>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</si>
  <si>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</si>
  <si>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</si>
  <si>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</si>
  <si>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</si>
  <si>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</si>
  <si>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</si>
  <si>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</si>
  <si>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</si>
  <si>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</si>
  <si>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</si>
  <si>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</si>
  <si>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GRAND TOTAL FOR FIRE FIGHTING WORKS (LEVEL-03)</t>
  </si>
  <si>
    <t>SECTION III/B: BILL OF QUANTITIES FOR PLUMBING WORKS (LEVEL-03)</t>
  </si>
  <si>
    <t>PPR Pipe</t>
  </si>
  <si>
    <t>22 10 00</t>
  </si>
  <si>
    <t xml:space="preserve">Supply, install, testing  and commission of PP-R type 3 (fittings PN 20) piping for Cold Water Supply system complete in all respects with all fittings &amp; accessories as per drawings and specifications. </t>
  </si>
  <si>
    <t>Ø1-1/2"</t>
  </si>
  <si>
    <t>Ø1-1/4"</t>
  </si>
  <si>
    <t>Ø1</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</si>
  <si>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</si>
  <si>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</si>
  <si>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</si>
  <si>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</si>
  <si>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</si>
  <si>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</si>
  <si>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</si>
  <si>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Ø4"</t>
  </si>
  <si>
    <t>Grand-Total for UPVC Pipe</t>
  </si>
  <si>
    <t>Floor Drains</t>
  </si>
  <si>
    <t>22 05 23</t>
  </si>
  <si>
    <t>Supply, install and commission  uPVC type Drains complete in all respects as per drawings &amp; specifications.</t>
  </si>
  <si>
    <t>Floor Clean Out</t>
  </si>
  <si>
    <t>Installation of plumbing fixtures and fittings complete in all respects as shown on drawings &amp; specifications.</t>
  </si>
  <si>
    <t>3RD FLOOR</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</si>
  <si>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</si>
  <si>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</si>
  <si>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</si>
  <si>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</si>
  <si>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</si>
  <si>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</si>
  <si>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Sub Total for Floor Drains</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</si>
  <si>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</si>
  <si>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</si>
  <si>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</si>
  <si>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</si>
  <si>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Staff Toilets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</si>
  <si>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</si>
  <si>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</si>
  <si>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</si>
  <si>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</si>
  <si>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Supply,  testing  and commission of Tissue Paper Dispenser,Toilet Paper Holder (SS) as per drawings &amp; specifications. </t>
  </si>
  <si>
    <t xml:space="preserve">Installation  of Robe Hook(SS) as per drawings &amp; specifications. </t>
  </si>
  <si>
    <t xml:space="preserve">Installation of Concealed Flush Plate (SS) with accessories  as per drawings &amp; specifications. </t>
  </si>
  <si>
    <t xml:space="preserve">Installation of Handle Rail (SS) with accessories  as per drawings &amp; specifications. </t>
  </si>
  <si>
    <t>Pantry</t>
  </si>
  <si>
    <t xml:space="preserve">Installation of Kitchen Sinks (SS) with angle valves (SS), sink mixer (SS) and all accessories and valves as per drawings &amp; specifications. </t>
  </si>
  <si>
    <t>Nursing</t>
  </si>
  <si>
    <t xml:space="preserve">Installation of Robe Hook(SS) as per drawings &amp; specifications. </t>
  </si>
  <si>
    <t>Installation of Nursing Bath with undercounter basin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</si>
  <si>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Supply, Installation, Testing and commissioning of Valves with accessories as per drawings &amp; specifications.</t>
  </si>
  <si>
    <t>BALL VALVE (DIA 1/2")</t>
  </si>
  <si>
    <t>BALL VALVE (DIA 3/4")</t>
  </si>
  <si>
    <t>HOSE BIB (DIA 3/4")</t>
  </si>
  <si>
    <t>Grand Total for Floor Drains</t>
  </si>
  <si>
    <t>22 05 29</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</si>
  <si>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</si>
  <si>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</si>
  <si>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01 00 00</t>
  </si>
  <si>
    <t>Shop Drawings as per specifications</t>
  </si>
  <si>
    <t>As Built Drawings as per specifications</t>
  </si>
  <si>
    <t>Testing &amp; Commissioning</t>
  </si>
  <si>
    <t>Water Supply System</t>
  </si>
  <si>
    <t>Grand Total for Miscellaneous</t>
  </si>
  <si>
    <t>GRAND TOTAL FOR PLUMBING WORKS (LEVEL-03)</t>
  </si>
  <si>
    <t>SECTION III/D: BILL OF QUANTITIES FOR BMS WORKS (LEVEL-03)</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</si>
  <si>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</si>
  <si>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</si>
  <si>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</si>
  <si>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</si>
  <si>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</si>
  <si>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</si>
  <si>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</si>
  <si>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</si>
  <si>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</si>
  <si>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</si>
  <si>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</si>
  <si>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</si>
  <si>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</si>
  <si>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</si>
  <si>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Grand Total for HVAC</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</si>
  <si>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</si>
  <si>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</si>
  <si>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</si>
  <si>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</si>
  <si>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</si>
  <si>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</si>
  <si>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</si>
  <si>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</si>
  <si>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</si>
  <si>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</si>
  <si>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</si>
  <si>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</si>
  <si>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</si>
  <si>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</si>
  <si>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</si>
  <si>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GRAND TOTAL FOR BMS WORKS (LEVEL-03)</t>
  </si>
  <si>
    <t>BOQ</t>
  </si>
  <si>
    <t>11 x 12</t>
  </si>
  <si>
    <t>11 x 14</t>
  </si>
  <si>
    <t>13 + 15</t>
  </si>
  <si>
    <t>FIRST RUNNING BILL</t>
  </si>
  <si>
    <t>SUMMARY OF AMOUNT</t>
  </si>
  <si>
    <t>S.NO</t>
  </si>
  <si>
    <t>DESCRIPTION</t>
  </si>
  <si>
    <t>AMOUNT</t>
  </si>
  <si>
    <t>PLUMBING</t>
  </si>
  <si>
    <t>GRAND TOTAL AMOUNT</t>
  </si>
  <si>
    <t>FIRE FIGHTING</t>
  </si>
  <si>
    <t>BMS</t>
  </si>
  <si>
    <t>FIRST RUNNING BILL OF ENGRO OFFICE, THIRD FLOOR, THF, KHI</t>
  </si>
  <si>
    <t>Add 4.5%</t>
  </si>
  <si>
    <t>Grand total</t>
  </si>
  <si>
    <t>Received</t>
  </si>
  <si>
    <t>Receivalbe Amount</t>
  </si>
  <si>
    <t>Variation amount (03 Nos)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</si>
</sst>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0_-;\-* #,##0.0_-;_-* &quot;-&quot;??_-;_-@_-"/>
    <numFmt numFmtId="180" formatCode="_(* #,##0_);_(* \(#,##0\);_(* &quot;-&quot;??_);_(@_)"/>
  </numFmts>
  <fonts count="125">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b/>
      <sz val="9"/>
      <color rgb="FFFF0000"/>
      <name val="Lucida Sans Unicode"/>
      <family val="2"/>
    </font>
    <font>
      <b/>
      <sz val="11"/>
      <color theme="1"/>
      <name val="Calibri"/>
      <family val="2"/>
      <scheme val="minor"/>
    </font>
    <font>
      <sz val="10"/>
      <color theme="1"/>
      <name val="Calibri"/>
      <family val="2"/>
    </font>
    <font>
      <sz val="9"/>
      <color theme="1"/>
      <name val="Century Gothic"/>
      <family val="2"/>
    </font>
    <font>
      <b/>
      <sz val="14"/>
      <name val="Calibri"/>
      <family val="2"/>
      <scheme val="minor"/>
    </font>
    <font>
      <b/>
      <sz val="12"/>
      <color rgb="FFFF0000"/>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b/>
      <sz val="10"/>
      <color rgb="FFFF0000"/>
      <name val="Calibri"/>
      <family val="2"/>
      <scheme val="minor"/>
    </font>
    <font>
      <sz val="14"/>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b/>
      <sz val="10"/>
      <color rgb="FFFF0000"/>
      <name val="Century Gothic"/>
      <family val="2"/>
    </font>
    <font>
      <b/>
      <sz val="16"/>
      <name val="Calibri"/>
      <family val="2"/>
      <scheme val="minor"/>
    </font>
    <font>
      <b/>
      <u/>
      <sz val="11"/>
      <color theme="4"/>
      <name val="Arial"/>
      <family val="2"/>
    </font>
    <font>
      <sz val="11"/>
      <name val="Arial"/>
      <family val="2"/>
    </font>
    <font>
      <b/>
      <u/>
      <sz val="14"/>
      <name val="Calibri"/>
      <family val="2"/>
      <scheme val="minor"/>
    </font>
    <font>
      <b/>
      <sz val="14"/>
      <color theme="1"/>
      <name val="Calibri"/>
      <family val="2"/>
      <scheme val="minor"/>
    </font>
  </fonts>
  <fills count="75">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rgb="FFFF0000"/>
        <bgColor indexed="64"/>
      </patternFill>
    </fill>
    <fill>
      <patternFill patternType="solid">
        <fgColor rgb="FFD3DFEE"/>
        <bgColor theme="4"/>
      </patternFill>
    </fill>
    <fill>
      <patternFill patternType="solid">
        <fgColor theme="4"/>
        <bgColor theme="4"/>
      </patternFill>
    </fill>
    <fill>
      <patternFill patternType="solid">
        <fgColor theme="4" tint="0.59996337778862885"/>
        <bgColor theme="4"/>
      </patternFill>
    </fill>
    <fill>
      <patternFill patternType="solid">
        <fgColor theme="4" tint="0.79998168889431442"/>
        <bgColor theme="4"/>
      </patternFill>
    </fill>
    <fill>
      <patternFill patternType="solid">
        <fgColor theme="4" tint="0.59999389629810485"/>
        <bgColor indexed="64"/>
      </patternFill>
    </fill>
  </fills>
  <borders count="47">
    <border>
      <left/>
      <right/>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
      <left style="thin">
        <color theme="4"/>
      </left>
      <right style="thin">
        <color theme="4"/>
      </right>
      <top/>
      <bottom style="thin">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6469">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5" fillId="0" borderId="0" applyProtection="0">
      <alignment horizontal="justify" vertical="top" wrapText="1"/>
    </xf>
    <xf numFmtId="0" fontId="7" fillId="0" borderId="0"/>
    <xf numFmtId="0" fontId="20" fillId="14" borderId="0" applyNumberFormat="0" applyBorder="0" applyAlignment="0" applyProtection="0"/>
    <xf numFmtId="0" fontId="48" fillId="41"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48" fillId="42"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48" fillId="43"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8" borderId="0" applyNumberFormat="0" applyBorder="0" applyAlignment="0" applyProtection="0"/>
    <xf numFmtId="0" fontId="48" fillId="44"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48" fillId="45" borderId="0" applyNumberFormat="0" applyBorder="0" applyAlignment="0" applyProtection="0"/>
    <xf numFmtId="0" fontId="20" fillId="19"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48" fillId="46"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46" fillId="21" borderId="0" applyNumberFormat="0" applyBorder="0" applyAlignment="0" applyProtection="0">
      <alignment vertical="center"/>
    </xf>
    <xf numFmtId="0" fontId="46" fillId="20" borderId="0" applyNumberFormat="0" applyBorder="0" applyAlignment="0" applyProtection="0">
      <alignment vertical="center"/>
    </xf>
    <xf numFmtId="0" fontId="46" fillId="17" borderId="0" applyNumberFormat="0" applyBorder="0" applyAlignment="0" applyProtection="0">
      <alignment vertical="center"/>
    </xf>
    <xf numFmtId="0" fontId="46" fillId="14" borderId="0" applyNumberFormat="0" applyBorder="0" applyAlignment="0" applyProtection="0">
      <alignment vertical="center"/>
    </xf>
    <xf numFmtId="0" fontId="46" fillId="21" borderId="0" applyNumberFormat="0" applyBorder="0" applyAlignment="0" applyProtection="0">
      <alignment vertical="center"/>
    </xf>
    <xf numFmtId="0" fontId="46" fillId="19" borderId="0" applyNumberFormat="0" applyBorder="0" applyAlignment="0" applyProtection="0">
      <alignment vertical="center"/>
    </xf>
    <xf numFmtId="0" fontId="20" fillId="22" borderId="0" applyNumberFormat="0" applyBorder="0" applyAlignment="0" applyProtection="0"/>
    <xf numFmtId="0" fontId="48" fillId="47"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4" borderId="0" applyNumberFormat="0" applyBorder="0" applyAlignment="0" applyProtection="0"/>
    <xf numFmtId="0" fontId="48" fillId="48"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48" fillId="49"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18" borderId="0" applyNumberFormat="0" applyBorder="0" applyAlignment="0" applyProtection="0"/>
    <xf numFmtId="0" fontId="48" fillId="50"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48" fillId="5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7" borderId="0" applyNumberFormat="0" applyBorder="0" applyAlignment="0" applyProtection="0"/>
    <xf numFmtId="0" fontId="48" fillId="52"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46" fillId="21" borderId="0" applyNumberFormat="0" applyBorder="0" applyAlignment="0" applyProtection="0">
      <alignment vertical="center"/>
    </xf>
    <xf numFmtId="0" fontId="46" fillId="24" borderId="0" applyNumberFormat="0" applyBorder="0" applyAlignment="0" applyProtection="0">
      <alignment vertical="center"/>
    </xf>
    <xf numFmtId="0" fontId="46" fillId="26" borderId="0" applyNumberFormat="0" applyBorder="0" applyAlignment="0" applyProtection="0">
      <alignment vertical="center"/>
    </xf>
    <xf numFmtId="0" fontId="46" fillId="23" borderId="0" applyNumberFormat="0" applyBorder="0" applyAlignment="0" applyProtection="0">
      <alignment vertical="center"/>
    </xf>
    <xf numFmtId="0" fontId="46" fillId="21" borderId="0" applyNumberFormat="0" applyBorder="0" applyAlignment="0" applyProtection="0">
      <alignment vertical="center"/>
    </xf>
    <xf numFmtId="0" fontId="46" fillId="20" borderId="0" applyNumberFormat="0" applyBorder="0" applyAlignment="0" applyProtection="0">
      <alignment vertical="center"/>
    </xf>
    <xf numFmtId="0" fontId="21" fillId="28" borderId="0" applyNumberFormat="0" applyBorder="0" applyAlignment="0" applyProtection="0"/>
    <xf numFmtId="0" fontId="49" fillId="53" borderId="0" applyNumberFormat="0" applyBorder="0" applyAlignment="0" applyProtection="0"/>
    <xf numFmtId="0" fontId="21" fillId="28" borderId="0" applyNumberFormat="0" applyBorder="0" applyAlignment="0" applyProtection="0"/>
    <xf numFmtId="0" fontId="21" fillId="28" borderId="0" applyNumberFormat="0" applyBorder="0" applyAlignment="0" applyProtection="0"/>
    <xf numFmtId="0" fontId="21" fillId="24" borderId="0" applyNumberFormat="0" applyBorder="0" applyAlignment="0" applyProtection="0"/>
    <xf numFmtId="0" fontId="49" fillId="54"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49" fillId="55"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30" borderId="0" applyNumberFormat="0" applyBorder="0" applyAlignment="0" applyProtection="0"/>
    <xf numFmtId="0" fontId="49" fillId="56" borderId="0" applyNumberFormat="0" applyBorder="0" applyAlignment="0" applyProtection="0"/>
    <xf numFmtId="0" fontId="21" fillId="30" borderId="0" applyNumberFormat="0" applyBorder="0" applyAlignment="0" applyProtection="0"/>
    <xf numFmtId="0" fontId="21" fillId="30" borderId="0" applyNumberFormat="0" applyBorder="0" applyAlignment="0" applyProtection="0"/>
    <xf numFmtId="0" fontId="21" fillId="29" borderId="0" applyNumberFormat="0" applyBorder="0" applyAlignment="0" applyProtection="0"/>
    <xf numFmtId="0" fontId="49" fillId="57"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1" fillId="31" borderId="0" applyNumberFormat="0" applyBorder="0" applyAlignment="0" applyProtection="0"/>
    <xf numFmtId="0" fontId="49" fillId="58" borderId="0" applyNumberFormat="0" applyBorder="0" applyAlignment="0" applyProtection="0"/>
    <xf numFmtId="0" fontId="21" fillId="31" borderId="0" applyNumberFormat="0" applyBorder="0" applyAlignment="0" applyProtection="0"/>
    <xf numFmtId="0" fontId="21" fillId="31" borderId="0" applyNumberFormat="0" applyBorder="0" applyAlignment="0" applyProtection="0"/>
    <xf numFmtId="0" fontId="47" fillId="29" borderId="0" applyNumberFormat="0" applyBorder="0" applyAlignment="0" applyProtection="0">
      <alignment vertical="center"/>
    </xf>
    <xf numFmtId="0" fontId="47" fillId="24" borderId="0" applyNumberFormat="0" applyBorder="0" applyAlignment="0" applyProtection="0">
      <alignment vertical="center"/>
    </xf>
    <xf numFmtId="0" fontId="47" fillId="26" borderId="0" applyNumberFormat="0" applyBorder="0" applyAlignment="0" applyProtection="0">
      <alignment vertical="center"/>
    </xf>
    <xf numFmtId="0" fontId="47" fillId="23" borderId="0" applyNumberFormat="0" applyBorder="0" applyAlignment="0" applyProtection="0">
      <alignment vertical="center"/>
    </xf>
    <xf numFmtId="0" fontId="47" fillId="29" borderId="0" applyNumberFormat="0" applyBorder="0" applyAlignment="0" applyProtection="0">
      <alignment vertical="center"/>
    </xf>
    <xf numFmtId="0" fontId="47" fillId="20" borderId="0" applyNumberFormat="0" applyBorder="0" applyAlignment="0" applyProtection="0">
      <alignment vertical="center"/>
    </xf>
    <xf numFmtId="0" fontId="21" fillId="32" borderId="0" applyNumberFormat="0" applyBorder="0" applyAlignment="0" applyProtection="0"/>
    <xf numFmtId="0" fontId="49" fillId="59" borderId="0" applyNumberFormat="0" applyBorder="0" applyAlignment="0" applyProtection="0"/>
    <xf numFmtId="0" fontId="21" fillId="32"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49" fillId="60"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49" fillId="6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0" borderId="0" applyNumberFormat="0" applyBorder="0" applyAlignment="0" applyProtection="0"/>
    <xf numFmtId="0" fontId="49" fillId="62" borderId="0" applyNumberFormat="0" applyBorder="0" applyAlignment="0" applyProtection="0"/>
    <xf numFmtId="0" fontId="21" fillId="30" borderId="0" applyNumberFormat="0" applyBorder="0" applyAlignment="0" applyProtection="0"/>
    <xf numFmtId="0" fontId="21" fillId="30" borderId="0" applyNumberFormat="0" applyBorder="0" applyAlignment="0" applyProtection="0"/>
    <xf numFmtId="0" fontId="21" fillId="29" borderId="0" applyNumberFormat="0" applyBorder="0" applyAlignment="0" applyProtection="0"/>
    <xf numFmtId="0" fontId="49" fillId="6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1" fillId="35" borderId="0" applyNumberFormat="0" applyBorder="0" applyAlignment="0" applyProtection="0"/>
    <xf numFmtId="0" fontId="49" fillId="64"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36" fillId="0" borderId="0">
      <alignment horizontal="center" wrapText="1"/>
      <protection locked="0"/>
    </xf>
    <xf numFmtId="0" fontId="22" fillId="15" borderId="0" applyNumberFormat="0" applyBorder="0" applyAlignment="0" applyProtection="0"/>
    <xf numFmtId="0" fontId="50" fillId="8"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168" fontId="7" fillId="0" borderId="0" applyFill="0" applyBorder="0" applyAlignment="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51" fillId="11" borderId="7"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51" fillId="11" borderId="7"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4" fillId="36" borderId="13" applyNumberFormat="0" applyAlignment="0" applyProtection="0"/>
    <xf numFmtId="0" fontId="52" fillId="12" borderId="10" applyNumberFormat="0" applyAlignment="0" applyProtection="0"/>
    <xf numFmtId="0" fontId="24" fillId="36" borderId="13" applyNumberFormat="0" applyAlignment="0" applyProtection="0"/>
    <xf numFmtId="0" fontId="24" fillId="36"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15"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5"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5"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1" fontId="7" fillId="0" borderId="0" applyFont="0" applyFill="0" applyBorder="0" applyAlignment="0" applyProtection="0"/>
    <xf numFmtId="164" fontId="1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35"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38" fillId="0" borderId="0" applyNumberFormat="0" applyAlignment="0">
      <alignment horizontal="left"/>
    </xf>
    <xf numFmtId="0" fontId="39" fillId="0" borderId="0" applyNumberFormat="0" applyAlignment="0"/>
    <xf numFmtId="0" fontId="7" fillId="0" borderId="0" applyFont="0" applyFill="0" applyBorder="0" applyAlignment="0" applyProtection="0"/>
    <xf numFmtId="0" fontId="40" fillId="0" borderId="0" applyNumberFormat="0" applyAlignment="0">
      <alignment horizontal="left"/>
    </xf>
    <xf numFmtId="0" fontId="25" fillId="0" borderId="0" applyNumberFormat="0" applyFill="0" applyBorder="0" applyAlignment="0" applyProtection="0"/>
    <xf numFmtId="0" fontId="53"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4" fillId="0" borderId="0" applyNumberFormat="0" applyFill="0" applyBorder="0" applyAlignment="0" applyProtection="0">
      <alignment horizontal="justify" vertical="top" wrapText="1"/>
    </xf>
    <xf numFmtId="0" fontId="26" fillId="16" borderId="0" applyNumberFormat="0" applyBorder="0" applyAlignment="0" applyProtection="0"/>
    <xf numFmtId="0" fontId="55" fillId="7" borderId="0" applyNumberFormat="0" applyBorder="0" applyAlignment="0" applyProtection="0"/>
    <xf numFmtId="0" fontId="26" fillId="16" borderId="0" applyNumberFormat="0" applyBorder="0" applyAlignment="0" applyProtection="0"/>
    <xf numFmtId="0" fontId="26" fillId="16" borderId="0" applyNumberFormat="0" applyBorder="0" applyAlignment="0" applyProtection="0"/>
    <xf numFmtId="38" fontId="41" fillId="37" borderId="0" applyNumberFormat="0" applyBorder="0" applyAlignment="0" applyProtection="0"/>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27" fillId="0" borderId="16" applyNumberFormat="0" applyFill="0" applyAlignment="0" applyProtection="0"/>
    <xf numFmtId="0" fontId="56" fillId="0" borderId="20" applyNumberFormat="0" applyFill="0" applyAlignment="0" applyProtection="0"/>
    <xf numFmtId="0" fontId="27" fillId="0" borderId="16" applyNumberFormat="0" applyFill="0" applyAlignment="0" applyProtection="0"/>
    <xf numFmtId="0" fontId="27" fillId="0" borderId="16" applyNumberFormat="0" applyFill="0" applyAlignment="0" applyProtection="0"/>
    <xf numFmtId="0" fontId="28" fillId="0" borderId="17" applyNumberFormat="0" applyFill="0" applyAlignment="0" applyProtection="0"/>
    <xf numFmtId="0" fontId="57" fillId="0" borderId="21" applyNumberFormat="0" applyFill="0" applyAlignment="0" applyProtection="0"/>
    <xf numFmtId="0" fontId="28" fillId="0" borderId="17" applyNumberFormat="0" applyFill="0" applyAlignment="0" applyProtection="0"/>
    <xf numFmtId="0" fontId="28" fillId="0" borderId="17"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0" applyNumberFormat="0" applyFill="0" applyBorder="0" applyAlignment="0" applyProtection="0"/>
    <xf numFmtId="0" fontId="58"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horizontal="justify" vertical="top" wrapText="1"/>
    </xf>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61" fillId="10" borderId="7"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169" fontId="7" fillId="39" borderId="0"/>
    <xf numFmtId="0" fontId="31" fillId="0" borderId="19" applyNumberFormat="0" applyFill="0" applyAlignment="0" applyProtection="0"/>
    <xf numFmtId="0" fontId="62" fillId="0" borderId="9" applyNumberFormat="0" applyFill="0" applyAlignment="0" applyProtection="0"/>
    <xf numFmtId="0" fontId="31" fillId="0" borderId="19" applyNumberFormat="0" applyFill="0" applyAlignment="0" applyProtection="0"/>
    <xf numFmtId="0" fontId="31" fillId="0" borderId="19"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3" fillId="0" borderId="0" applyNumberFormat="0">
      <alignment horizontal="right"/>
    </xf>
    <xf numFmtId="0" fontId="63" fillId="9" borderId="0" applyNumberFormat="0" applyBorder="0" applyAlignment="0" applyProtection="0"/>
    <xf numFmtId="0" fontId="32" fillId="26" borderId="0" applyNumberFormat="0" applyBorder="0" applyAlignment="0" applyProtection="0"/>
    <xf numFmtId="0" fontId="63" fillId="9" borderId="0" applyNumberFormat="0" applyBorder="0" applyAlignment="0" applyProtection="0"/>
    <xf numFmtId="0" fontId="63" fillId="9"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170" fontId="44" fillId="0" borderId="0"/>
    <xf numFmtId="0" fontId="7" fillId="0" borderId="0"/>
    <xf numFmtId="0" fontId="34" fillId="0" borderId="0"/>
    <xf numFmtId="0" fontId="7" fillId="0" borderId="0"/>
    <xf numFmtId="0" fontId="15" fillId="0" borderId="0" applyProtection="0">
      <alignment horizontal="justify" vertical="top" wrapText="1"/>
    </xf>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34" fillId="0" borderId="0"/>
    <xf numFmtId="0" fontId="34" fillId="0" borderId="0"/>
    <xf numFmtId="0" fontId="7"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34" fillId="0" borderId="0"/>
    <xf numFmtId="0" fontId="34" fillId="0" borderId="0"/>
    <xf numFmtId="0" fontId="7" fillId="0" borderId="0"/>
    <xf numFmtId="0" fontId="34" fillId="0" borderId="0"/>
    <xf numFmtId="0" fontId="7" fillId="0" borderId="0"/>
    <xf numFmtId="0" fontId="34"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15" fillId="0" borderId="0" applyProtection="0">
      <alignment horizontal="justify" vertical="top" wrapText="1"/>
    </xf>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5"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5" fillId="0" borderId="0" applyProtection="0">
      <alignment horizontal="justify" vertical="top" wrapText="1"/>
    </xf>
    <xf numFmtId="0" fontId="15"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15" fillId="0" borderId="0" applyProtection="0">
      <alignment horizontal="justify" vertical="top" wrapText="1"/>
    </xf>
    <xf numFmtId="0" fontId="45"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34"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65"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7" fillId="0" borderId="0"/>
    <xf numFmtId="0" fontId="34" fillId="0" borderId="0"/>
    <xf numFmtId="0" fontId="7" fillId="0" borderId="0"/>
    <xf numFmtId="0" fontId="33" fillId="0" borderId="0"/>
    <xf numFmtId="1" fontId="34" fillId="0" borderId="0"/>
    <xf numFmtId="1" fontId="34" fillId="0" borderId="0"/>
    <xf numFmtId="0" fontId="2" fillId="0" borderId="0"/>
    <xf numFmtId="0" fontId="2" fillId="0" borderId="0"/>
    <xf numFmtId="0" fontId="33"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1" fontId="34" fillId="0" borderId="0"/>
    <xf numFmtId="0" fontId="2" fillId="0" borderId="0"/>
    <xf numFmtId="0" fontId="2" fillId="0" borderId="0"/>
    <xf numFmtId="0" fontId="2" fillId="0" borderId="0"/>
    <xf numFmtId="0" fontId="2" fillId="0" borderId="0"/>
    <xf numFmtId="0" fontId="33"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4" fillId="0" borderId="0"/>
    <xf numFmtId="0" fontId="7" fillId="0" borderId="0"/>
    <xf numFmtId="1" fontId="34" fillId="0" borderId="0"/>
    <xf numFmtId="0" fontId="34" fillId="0" borderId="0"/>
    <xf numFmtId="0" fontId="15"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2" fillId="0" borderId="0"/>
    <xf numFmtId="0" fontId="2" fillId="0" borderId="0"/>
    <xf numFmtId="0" fontId="15" fillId="0" borderId="0" applyProtection="0">
      <alignment horizontal="justify" vertical="top" wrapText="1"/>
    </xf>
    <xf numFmtId="0" fontId="7" fillId="0" borderId="0"/>
    <xf numFmtId="1" fontId="34" fillId="0" borderId="0"/>
    <xf numFmtId="0" fontId="34" fillId="0" borderId="0"/>
    <xf numFmtId="1" fontId="34" fillId="0" borderId="0"/>
    <xf numFmtId="0" fontId="34" fillId="0" borderId="0"/>
    <xf numFmtId="1" fontId="34"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1" fontId="34"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1" fontId="34" fillId="0" borderId="0"/>
    <xf numFmtId="0" fontId="7" fillId="0" borderId="0"/>
    <xf numFmtId="1" fontId="34" fillId="0" borderId="0"/>
    <xf numFmtId="0" fontId="7" fillId="0" borderId="0"/>
    <xf numFmtId="1" fontId="34" fillId="0" borderId="0"/>
    <xf numFmtId="1" fontId="34" fillId="0" borderId="0"/>
    <xf numFmtId="0" fontId="7" fillId="0" borderId="0"/>
    <xf numFmtId="1" fontId="34" fillId="0" borderId="0"/>
    <xf numFmtId="1" fontId="34" fillId="0" borderId="0"/>
    <xf numFmtId="0" fontId="2" fillId="0" borderId="0"/>
    <xf numFmtId="1" fontId="34"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8"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1"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5"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164" fontId="15"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5" fillId="0" borderId="0" applyFont="0" applyFill="0" applyBorder="0" applyAlignment="0" applyProtection="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14" fontId="36" fillId="0" borderId="0">
      <alignment horizontal="center" wrapText="1"/>
      <protection locked="0"/>
    </xf>
    <xf numFmtId="10" fontId="7" fillId="0" borderId="0" applyFont="0" applyFill="0" applyBorder="0" applyAlignment="0" applyProtection="0"/>
    <xf numFmtId="175" fontId="70" fillId="0" borderId="0"/>
    <xf numFmtId="0" fontId="37" fillId="0" borderId="0" applyNumberFormat="0" applyFont="0" applyFill="0" applyBorder="0" applyAlignment="0" applyProtection="0">
      <alignment horizontal="left"/>
    </xf>
    <xf numFmtId="176" fontId="71" fillId="0" borderId="0" applyNumberFormat="0" applyFill="0" applyBorder="0" applyAlignment="0" applyProtection="0">
      <alignment horizontal="left"/>
    </xf>
    <xf numFmtId="40" fontId="72" fillId="0" borderId="0" applyBorder="0">
      <alignment horizontal="right"/>
    </xf>
    <xf numFmtId="0" fontId="67" fillId="0" borderId="0" applyNumberFormat="0" applyFill="0" applyBorder="0" applyAlignment="0" applyProtection="0"/>
    <xf numFmtId="0" fontId="68" fillId="0" borderId="25" applyNumberFormat="0" applyFill="0" applyAlignment="0" applyProtection="0"/>
    <xf numFmtId="0" fontId="69" fillId="0" borderId="0" applyNumberFormat="0" applyFill="0" applyBorder="0" applyAlignment="0" applyProtection="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1" fontId="34" fillId="0" borderId="0"/>
    <xf numFmtId="0" fontId="34" fillId="0" borderId="0"/>
    <xf numFmtId="0" fontId="34" fillId="0" borderId="0"/>
    <xf numFmtId="1" fontId="34" fillId="0" borderId="0"/>
    <xf numFmtId="0" fontId="34" fillId="0" borderId="0"/>
    <xf numFmtId="1" fontId="34" fillId="0" borderId="0"/>
    <xf numFmtId="0" fontId="34" fillId="0" borderId="0"/>
    <xf numFmtId="0" fontId="7" fillId="0" borderId="0"/>
    <xf numFmtId="0" fontId="34" fillId="0" borderId="0"/>
    <xf numFmtId="0" fontId="34" fillId="0" borderId="0"/>
    <xf numFmtId="0" fontId="34" fillId="0" borderId="0"/>
    <xf numFmtId="0" fontId="34" fillId="0" borderId="0"/>
    <xf numFmtId="0" fontId="7" fillId="0" borderId="0"/>
    <xf numFmtId="0" fontId="7" fillId="13" borderId="11" applyNumberFormat="0" applyFont="0" applyAlignment="0" applyProtection="0"/>
    <xf numFmtId="0" fontId="74" fillId="11" borderId="8"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5" fillId="0" borderId="0" applyNumberFormat="0" applyFill="0" applyBorder="0" applyAlignment="0" applyProtection="0"/>
    <xf numFmtId="0" fontId="76" fillId="0" borderId="27" applyNumberFormat="0" applyFill="0" applyAlignment="0" applyProtection="0"/>
    <xf numFmtId="0" fontId="73"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2" fillId="21" borderId="24" applyNumberFormat="0" applyAlignment="0" applyProtection="0">
      <alignment vertical="center"/>
    </xf>
    <xf numFmtId="0" fontId="89" fillId="0" borderId="31" applyNumberFormat="0" applyFill="0" applyAlignment="0" applyProtection="0">
      <alignment vertical="center"/>
    </xf>
    <xf numFmtId="0" fontId="87" fillId="0" borderId="0" applyNumberFormat="0" applyFill="0" applyBorder="0" applyAlignment="0" applyProtection="0">
      <alignment vertical="center"/>
    </xf>
    <xf numFmtId="0" fontId="84" fillId="0" borderId="19" applyNumberFormat="0" applyFill="0" applyAlignment="0" applyProtection="0">
      <alignment vertical="center"/>
    </xf>
    <xf numFmtId="0" fontId="78" fillId="0" borderId="0" applyNumberFormat="0" applyFill="0" applyBorder="0" applyAlignment="0" applyProtection="0">
      <alignment vertical="center"/>
    </xf>
    <xf numFmtId="0" fontId="47" fillId="35" borderId="0" applyNumberFormat="0" applyBorder="0" applyAlignment="0" applyProtection="0">
      <alignment vertical="center"/>
    </xf>
    <xf numFmtId="0" fontId="47" fillId="33" borderId="0" applyNumberFormat="0" applyBorder="0" applyAlignment="0" applyProtection="0">
      <alignment vertical="center"/>
    </xf>
    <xf numFmtId="0" fontId="47"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66" fillId="23" borderId="24" applyNumberFormat="0" applyAlignment="0" applyProtection="0"/>
    <xf numFmtId="0" fontId="68" fillId="0" borderId="25" applyNumberFormat="0" applyFill="0" applyAlignment="0" applyProtection="0"/>
    <xf numFmtId="0" fontId="2" fillId="0" borderId="0"/>
    <xf numFmtId="0" fontId="90" fillId="0" borderId="29" applyNumberFormat="0" applyFill="0" applyAlignment="0" applyProtection="0">
      <alignment vertical="center"/>
    </xf>
    <xf numFmtId="0" fontId="91" fillId="16" borderId="0" applyNumberFormat="0" applyBorder="0" applyAlignment="0" applyProtection="0">
      <alignment vertical="center"/>
    </xf>
    <xf numFmtId="0" fontId="90" fillId="0" borderId="0" applyNumberFormat="0" applyFill="0" applyBorder="0" applyAlignment="0" applyProtection="0">
      <alignment vertical="center"/>
    </xf>
    <xf numFmtId="0" fontId="88" fillId="0" borderId="28" applyNumberFormat="0" applyFill="0" applyAlignment="0" applyProtection="0">
      <alignment vertical="center"/>
    </xf>
    <xf numFmtId="0" fontId="86" fillId="20" borderId="12" applyNumberFormat="0" applyAlignment="0" applyProtection="0">
      <alignment vertical="center"/>
    </xf>
    <xf numFmtId="0" fontId="85" fillId="0" borderId="30" applyNumberFormat="0" applyFill="0" applyAlignment="0" applyProtection="0">
      <alignment vertical="center"/>
    </xf>
    <xf numFmtId="0" fontId="83" fillId="36" borderId="13" applyNumberFormat="0" applyAlignment="0" applyProtection="0">
      <alignment vertical="center"/>
    </xf>
    <xf numFmtId="0" fontId="82" fillId="0" borderId="0" applyNumberFormat="0" applyFill="0" applyBorder="0" applyAlignment="0" applyProtection="0">
      <alignment vertical="center"/>
    </xf>
    <xf numFmtId="0" fontId="81" fillId="26" borderId="0" applyNumberFormat="0" applyBorder="0" applyAlignment="0" applyProtection="0">
      <alignment vertical="center"/>
    </xf>
    <xf numFmtId="0" fontId="77" fillId="17" borderId="23" applyNumberFormat="0" applyFont="0" applyAlignment="0" applyProtection="0">
      <alignment vertical="center"/>
    </xf>
    <xf numFmtId="0" fontId="80" fillId="15" borderId="0" applyNumberFormat="0" applyBorder="0" applyAlignment="0" applyProtection="0">
      <alignment vertical="center"/>
    </xf>
    <xf numFmtId="0" fontId="79" fillId="21" borderId="12" applyNumberFormat="0" applyAlignment="0" applyProtection="0">
      <alignment vertical="center"/>
    </xf>
    <xf numFmtId="0" fontId="47" fillId="29" borderId="0" applyNumberFormat="0" applyBorder="0" applyAlignment="0" applyProtection="0">
      <alignment vertical="center"/>
    </xf>
    <xf numFmtId="0" fontId="47" fillId="65" borderId="0" applyNumberFormat="0" applyBorder="0" applyAlignment="0" applyProtection="0">
      <alignment vertical="center"/>
    </xf>
    <xf numFmtId="0" fontId="47"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0" fillId="13" borderId="11" applyNumberFormat="0" applyFont="0" applyAlignment="0" applyProtection="0"/>
    <xf numFmtId="0" fontId="20" fillId="13" borderId="11" applyNumberFormat="0" applyFont="0" applyAlignment="0" applyProtection="0"/>
    <xf numFmtId="0" fontId="7" fillId="17" borderId="23"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2" fillId="0" borderId="0"/>
    <xf numFmtId="0" fontId="2" fillId="0" borderId="0"/>
    <xf numFmtId="0" fontId="2" fillId="0" borderId="0"/>
    <xf numFmtId="0" fontId="92" fillId="21" borderId="24" applyNumberFormat="0" applyAlignment="0" applyProtection="0">
      <alignment vertical="center"/>
    </xf>
    <xf numFmtId="0" fontId="2" fillId="0" borderId="0"/>
    <xf numFmtId="0" fontId="2" fillId="0" borderId="0"/>
    <xf numFmtId="0" fontId="7" fillId="17" borderId="23" applyNumberFormat="0" applyFont="0" applyAlignment="0" applyProtection="0"/>
    <xf numFmtId="0" fontId="66" fillId="23" borderId="24"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4" fillId="0" borderId="0"/>
    <xf numFmtId="0" fontId="7" fillId="0" borderId="0"/>
    <xf numFmtId="0" fontId="7" fillId="13" borderId="11" applyNumberFormat="0" applyFont="0" applyAlignment="0" applyProtection="0"/>
    <xf numFmtId="0" fontId="74" fillId="11" borderId="8" applyNumberFormat="0" applyAlignment="0" applyProtection="0"/>
    <xf numFmtId="0" fontId="76" fillId="0" borderId="27"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2" fillId="0" borderId="0"/>
    <xf numFmtId="0" fontId="2" fillId="0" borderId="0"/>
    <xf numFmtId="0" fontId="2" fillId="0" borderId="0"/>
    <xf numFmtId="0" fontId="92" fillId="21" borderId="24"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2" fillId="0" borderId="0"/>
    <xf numFmtId="0" fontId="2" fillId="0" borderId="0"/>
    <xf numFmtId="0" fontId="2" fillId="0" borderId="0"/>
    <xf numFmtId="0" fontId="95"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2" fillId="13" borderId="11"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165" fontId="7" fillId="0" borderId="0" applyFont="0" applyFill="0" applyBorder="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2" fillId="13" borderId="11"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2" fillId="13" borderId="11"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5" fillId="0" borderId="0" applyProtection="0">
      <alignment horizontal="justify" vertical="top" wrapText="1"/>
    </xf>
    <xf numFmtId="0" fontId="7" fillId="0" borderId="0"/>
    <xf numFmtId="0" fontId="2" fillId="0" borderId="0"/>
    <xf numFmtId="0" fontId="2" fillId="0" borderId="0"/>
  </cellStyleXfs>
  <cellXfs count="464">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1" xfId="0" applyFont="1" applyFill="1" applyBorder="1" applyAlignment="1">
      <alignment horizontal="center" vertical="center" wrapText="1"/>
    </xf>
    <xf numFmtId="0" fontId="3" fillId="0" borderId="0" xfId="0" applyFont="1" applyAlignment="1">
      <alignment horizontal="center" vertical="center" wrapText="1"/>
    </xf>
    <xf numFmtId="0" fontId="4" fillId="2" borderId="1"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2" xfId="0" applyFont="1" applyFill="1" applyBorder="1" applyAlignment="1" applyProtection="1">
      <alignment vertical="center"/>
      <protection locked="0"/>
    </xf>
    <xf numFmtId="0" fontId="9" fillId="5" borderId="4" xfId="0" applyFont="1" applyFill="1" applyBorder="1" applyAlignment="1" applyProtection="1">
      <alignment vertical="center"/>
      <protection locked="0"/>
    </xf>
    <xf numFmtId="0" fontId="3" fillId="0" borderId="1" xfId="0" applyFont="1" applyBorder="1" applyAlignment="1" applyProtection="1">
      <alignment horizontal="center" vertical="center"/>
      <protection hidden="1"/>
    </xf>
    <xf numFmtId="37" fontId="3" fillId="0" borderId="1" xfId="0" applyNumberFormat="1" applyFont="1" applyBorder="1" applyAlignment="1" applyProtection="1">
      <alignment horizontal="center" vertical="center" wrapText="1"/>
      <protection hidden="1"/>
    </xf>
    <xf numFmtId="0" fontId="3" fillId="0" borderId="1" xfId="0" applyFont="1" applyBorder="1" applyAlignment="1" applyProtection="1">
      <alignment horizontal="center" vertical="center" wrapText="1"/>
      <protection hidden="1"/>
    </xf>
    <xf numFmtId="0" fontId="3" fillId="0" borderId="1" xfId="0" applyFont="1" applyBorder="1" applyAlignment="1" applyProtection="1">
      <alignment horizontal="justify" vertical="center" wrapText="1"/>
      <protection hidden="1"/>
    </xf>
    <xf numFmtId="0" fontId="10" fillId="0" borderId="1"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1" xfId="0" applyNumberFormat="1" applyFont="1" applyFill="1" applyBorder="1" applyAlignment="1" applyProtection="1">
      <alignment horizontal="center" vertical="center" wrapText="1"/>
      <protection hidden="1"/>
    </xf>
    <xf numFmtId="4" fontId="6" fillId="3" borderId="1" xfId="0" applyNumberFormat="1" applyFont="1" applyFill="1" applyBorder="1" applyAlignment="1" applyProtection="1">
      <alignment horizontal="center" vertical="center" wrapText="1"/>
      <protection hidden="1"/>
    </xf>
    <xf numFmtId="0" fontId="6" fillId="3" borderId="1" xfId="0" applyFont="1" applyFill="1" applyBorder="1" applyAlignment="1" applyProtection="1">
      <alignment horizontal="center" vertical="center" wrapText="1"/>
      <protection hidden="1"/>
    </xf>
    <xf numFmtId="37" fontId="6" fillId="3" borderId="1"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2" xfId="0" applyNumberFormat="1" applyFont="1" applyBorder="1" applyAlignment="1" applyProtection="1">
      <alignment horizontal="center" vertical="center" wrapText="1"/>
      <protection hidden="1"/>
    </xf>
    <xf numFmtId="37" fontId="6" fillId="0" borderId="2" xfId="0" applyNumberFormat="1" applyFont="1" applyBorder="1" applyAlignment="1" applyProtection="1">
      <alignment horizontal="center" vertical="center" wrapText="1"/>
      <protection hidden="1"/>
    </xf>
    <xf numFmtId="0" fontId="12" fillId="0" borderId="0" xfId="0" applyFont="1" applyAlignment="1">
      <alignment horizontal="center" vertical="center"/>
    </xf>
    <xf numFmtId="0" fontId="11" fillId="0" borderId="0" xfId="0" applyFont="1" applyAlignment="1">
      <alignment horizontal="center" vertical="center"/>
    </xf>
    <xf numFmtId="0" fontId="6" fillId="0" borderId="1" xfId="0" applyFont="1" applyBorder="1" applyAlignment="1" applyProtection="1">
      <alignment horizontal="justify" vertical="center" wrapText="1"/>
      <protection hidden="1"/>
    </xf>
    <xf numFmtId="0" fontId="6" fillId="0" borderId="2" xfId="0" applyFont="1" applyBorder="1" applyAlignment="1" applyProtection="1">
      <alignment horizontal="center" vertical="center" wrapText="1"/>
      <protection hidden="1"/>
    </xf>
    <xf numFmtId="0" fontId="9" fillId="5" borderId="3" xfId="0" applyFont="1" applyFill="1" applyBorder="1" applyAlignment="1" applyProtection="1">
      <alignment horizontal="left" vertical="center"/>
      <protection locked="0"/>
    </xf>
    <xf numFmtId="4" fontId="8" fillId="3" borderId="1" xfId="0" applyNumberFormat="1" applyFont="1" applyFill="1" applyBorder="1" applyAlignment="1" applyProtection="1">
      <alignment horizontal="center" vertical="center" wrapText="1"/>
      <protection hidden="1"/>
    </xf>
    <xf numFmtId="0" fontId="14" fillId="3" borderId="1" xfId="0" applyFont="1" applyFill="1" applyBorder="1" applyAlignment="1">
      <alignment horizontal="center" vertical="center" wrapText="1"/>
    </xf>
    <xf numFmtId="37" fontId="8" fillId="3" borderId="1" xfId="0" applyNumberFormat="1" applyFont="1" applyFill="1" applyBorder="1" applyAlignment="1" applyProtection="1">
      <alignment horizontal="center" vertical="center" wrapText="1"/>
      <protection hidden="1"/>
    </xf>
    <xf numFmtId="37" fontId="3" fillId="0" borderId="1" xfId="0" applyNumberFormat="1" applyFont="1" applyBorder="1" applyAlignment="1">
      <alignment horizontal="center" vertical="center" wrapText="1"/>
    </xf>
    <xf numFmtId="0" fontId="16" fillId="0" borderId="0" xfId="0" applyFont="1" applyAlignment="1" applyProtection="1">
      <alignment horizontal="center" vertical="center" wrapText="1"/>
      <protection locked="0"/>
    </xf>
    <xf numFmtId="0" fontId="9" fillId="5" borderId="2" xfId="0" applyFont="1" applyFill="1" applyBorder="1" applyAlignment="1" applyProtection="1">
      <alignment horizontal="center" vertical="center"/>
      <protection locked="0"/>
    </xf>
    <xf numFmtId="39" fontId="3" fillId="0" borderId="1" xfId="0" applyNumberFormat="1" applyFont="1" applyBorder="1" applyAlignment="1">
      <alignment horizontal="center" vertical="center" wrapText="1"/>
    </xf>
    <xf numFmtId="0" fontId="8" fillId="3" borderId="1" xfId="0" applyFont="1" applyFill="1" applyBorder="1" applyAlignment="1" applyProtection="1">
      <alignment horizontal="center" vertical="center" wrapText="1"/>
      <protection hidden="1"/>
    </xf>
    <xf numFmtId="0" fontId="6" fillId="0" borderId="1" xfId="3" applyFont="1" applyBorder="1" applyAlignment="1" applyProtection="1">
      <alignment horizontal="justify" vertical="center" wrapText="1"/>
      <protection hidden="1"/>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3" applyFont="1" applyBorder="1" applyAlignment="1" applyProtection="1">
      <alignment horizontal="justify" vertical="center" wrapText="1"/>
      <protection hidden="1"/>
    </xf>
    <xf numFmtId="37" fontId="12" fillId="0" borderId="1" xfId="4" applyNumberFormat="1" applyFont="1" applyBorder="1" applyAlignment="1" applyProtection="1">
      <alignment horizontal="center" vertical="center"/>
      <protection hidden="1"/>
    </xf>
    <xf numFmtId="0" fontId="17" fillId="5" borderId="5" xfId="0" applyFont="1" applyFill="1" applyBorder="1" applyAlignment="1" applyProtection="1">
      <alignment horizontal="left" vertical="center"/>
      <protection hidden="1"/>
    </xf>
    <xf numFmtId="0" fontId="3" fillId="4" borderId="1" xfId="0" applyFont="1" applyFill="1" applyBorder="1" applyAlignment="1" applyProtection="1">
      <alignment horizontal="center" vertical="center" wrapText="1"/>
      <protection hidden="1"/>
    </xf>
    <xf numFmtId="0" fontId="19" fillId="0" borderId="1" xfId="0" applyFont="1" applyBorder="1" applyAlignment="1" applyProtection="1">
      <alignment horizontal="justify" vertical="center" wrapText="1"/>
      <protection hidden="1"/>
    </xf>
    <xf numFmtId="177" fontId="3" fillId="0" borderId="1" xfId="46463" applyNumberFormat="1" applyFont="1" applyBorder="1" applyAlignment="1" applyProtection="1">
      <alignment horizontal="center" vertical="center" wrapText="1"/>
      <protection hidden="1"/>
    </xf>
    <xf numFmtId="177" fontId="6" fillId="2" borderId="1" xfId="46463" applyNumberFormat="1" applyFont="1" applyFill="1" applyBorder="1" applyAlignment="1">
      <alignment horizontal="center" vertical="center" wrapText="1"/>
    </xf>
    <xf numFmtId="177" fontId="4" fillId="2" borderId="1" xfId="46463" applyNumberFormat="1" applyFont="1" applyFill="1" applyBorder="1" applyAlignment="1" applyProtection="1">
      <alignment horizontal="center" vertical="center" wrapText="1"/>
      <protection locked="0"/>
    </xf>
    <xf numFmtId="177" fontId="6" fillId="2" borderId="1" xfId="46463" applyNumberFormat="1" applyFont="1" applyFill="1" applyBorder="1" applyAlignment="1" applyProtection="1">
      <alignment horizontal="center" vertical="center" wrapText="1"/>
      <protection locked="0"/>
    </xf>
    <xf numFmtId="177" fontId="3" fillId="0" borderId="1" xfId="46463" applyNumberFormat="1" applyFont="1" applyFill="1" applyBorder="1" applyAlignment="1" applyProtection="1">
      <alignment horizontal="center" vertical="center" wrapText="1"/>
      <protection locked="0"/>
    </xf>
    <xf numFmtId="177" fontId="3" fillId="0" borderId="1" xfId="46463" applyNumberFormat="1" applyFont="1" applyBorder="1" applyAlignment="1">
      <alignment horizontal="center" vertical="center"/>
    </xf>
    <xf numFmtId="177" fontId="12" fillId="0" borderId="1" xfId="46463" applyNumberFormat="1" applyFont="1" applyBorder="1" applyAlignment="1" applyProtection="1">
      <alignment horizontal="center" vertical="center"/>
      <protection hidden="1"/>
    </xf>
    <xf numFmtId="177" fontId="6" fillId="3" borderId="1" xfId="46463" applyNumberFormat="1" applyFont="1" applyFill="1" applyBorder="1" applyAlignment="1" applyProtection="1">
      <alignment horizontal="center" vertical="center" wrapText="1"/>
      <protection hidden="1"/>
    </xf>
    <xf numFmtId="177" fontId="8" fillId="3" borderId="1" xfId="46463" applyNumberFormat="1" applyFont="1" applyFill="1" applyBorder="1" applyAlignment="1" applyProtection="1">
      <alignment horizontal="center" vertical="center" wrapText="1"/>
      <protection hidden="1"/>
    </xf>
    <xf numFmtId="177" fontId="6" fillId="3" borderId="4" xfId="46463" applyNumberFormat="1" applyFont="1" applyFill="1" applyBorder="1" applyAlignment="1" applyProtection="1">
      <alignment horizontal="center" vertical="center" wrapText="1"/>
      <protection hidden="1"/>
    </xf>
    <xf numFmtId="177" fontId="3" fillId="0" borderId="4" xfId="46463" applyNumberFormat="1" applyFont="1" applyBorder="1" applyAlignment="1" applyProtection="1">
      <alignment horizontal="center" vertical="center" wrapText="1"/>
      <protection hidden="1"/>
    </xf>
    <xf numFmtId="177" fontId="8" fillId="3" borderId="4" xfId="46463" applyNumberFormat="1" applyFont="1" applyFill="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9" fillId="5" borderId="2" xfId="46463" applyNumberFormat="1" applyFont="1" applyFill="1" applyBorder="1" applyAlignment="1" applyProtection="1">
      <alignment horizontal="center" vertical="center"/>
      <protection locked="0"/>
    </xf>
    <xf numFmtId="177" fontId="9" fillId="5" borderId="4" xfId="46463" applyNumberFormat="1" applyFont="1" applyFill="1" applyBorder="1" applyAlignment="1" applyProtection="1">
      <alignment horizontal="center" vertical="center"/>
      <protection locked="0"/>
    </xf>
    <xf numFmtId="177" fontId="96" fillId="0" borderId="0" xfId="46463" applyNumberFormat="1" applyFont="1" applyAlignment="1">
      <alignment horizontal="center" vertical="center"/>
    </xf>
    <xf numFmtId="0" fontId="12" fillId="0" borderId="1" xfId="0" applyFont="1" applyBorder="1" applyAlignment="1">
      <alignment horizontal="center" vertical="center"/>
    </xf>
    <xf numFmtId="0" fontId="13" fillId="0" borderId="1" xfId="0" applyFont="1" applyBorder="1" applyAlignment="1">
      <alignment horizontal="justify" vertical="center"/>
    </xf>
    <xf numFmtId="0" fontId="6" fillId="0" borderId="1" xfId="0" applyFont="1" applyBorder="1" applyAlignment="1">
      <alignment horizontal="center" vertical="center"/>
    </xf>
    <xf numFmtId="0" fontId="19" fillId="0" borderId="1" xfId="0" applyFont="1" applyBorder="1" applyAlignment="1">
      <alignment horizontal="center" vertical="center"/>
    </xf>
    <xf numFmtId="177" fontId="12" fillId="0" borderId="4" xfId="46463" applyNumberFormat="1" applyFont="1" applyBorder="1" applyAlignment="1">
      <alignment horizontal="center" vertical="center"/>
    </xf>
    <xf numFmtId="177" fontId="12" fillId="0" borderId="1" xfId="46463" applyNumberFormat="1" applyFont="1" applyBorder="1" applyAlignment="1">
      <alignment horizontal="center" vertical="center"/>
    </xf>
    <xf numFmtId="0" fontId="12" fillId="0" borderId="1" xfId="0" applyFont="1" applyBorder="1"/>
    <xf numFmtId="0" fontId="12" fillId="0" borderId="0" xfId="0" applyFont="1"/>
    <xf numFmtId="0" fontId="19" fillId="0" borderId="1" xfId="0" applyFont="1" applyBorder="1" applyAlignment="1">
      <alignment horizontal="justify" vertical="center"/>
    </xf>
    <xf numFmtId="0" fontId="12" fillId="0" borderId="1" xfId="0" applyFont="1" applyBorder="1" applyAlignment="1">
      <alignment horizontal="justify" vertical="center"/>
    </xf>
    <xf numFmtId="37" fontId="3" fillId="0" borderId="1" xfId="0" applyNumberFormat="1" applyFont="1" applyBorder="1" applyAlignment="1">
      <alignment horizontal="center" vertical="center"/>
    </xf>
    <xf numFmtId="37" fontId="12" fillId="0" borderId="1" xfId="0" applyNumberFormat="1" applyFont="1" applyBorder="1" applyAlignment="1">
      <alignment horizontal="center" vertical="center"/>
    </xf>
    <xf numFmtId="9" fontId="12" fillId="0" borderId="1" xfId="46464" applyFont="1" applyBorder="1" applyAlignment="1">
      <alignment horizontal="center" vertical="center"/>
    </xf>
    <xf numFmtId="0" fontId="99" fillId="0" borderId="1" xfId="0" applyFont="1" applyBorder="1" applyAlignment="1">
      <alignment horizontal="justify" vertical="center"/>
    </xf>
    <xf numFmtId="37" fontId="99" fillId="0" borderId="1" xfId="0" applyNumberFormat="1" applyFont="1" applyBorder="1" applyAlignment="1">
      <alignment horizontal="center" vertical="center"/>
    </xf>
    <xf numFmtId="0" fontId="99" fillId="67" borderId="1" xfId="0" applyFont="1" applyFill="1" applyBorder="1" applyAlignment="1">
      <alignment horizontal="center" vertical="center"/>
    </xf>
    <xf numFmtId="177" fontId="4" fillId="3" borderId="1" xfId="46463" applyNumberFormat="1" applyFont="1" applyFill="1" applyBorder="1" applyAlignment="1" applyProtection="1">
      <alignment horizontal="center" vertical="center" wrapText="1"/>
      <protection hidden="1"/>
    </xf>
    <xf numFmtId="0" fontId="3" fillId="4" borderId="1" xfId="0" applyFont="1" applyFill="1" applyBorder="1" applyAlignment="1">
      <alignment horizontal="center" vertical="center"/>
    </xf>
    <xf numFmtId="177" fontId="3" fillId="0" borderId="1"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19" fillId="0" borderId="1" xfId="46465" applyFont="1" applyBorder="1" applyAlignment="1" applyProtection="1">
      <alignment horizontal="justify" vertical="center" wrapText="1"/>
    </xf>
    <xf numFmtId="37" fontId="6" fillId="0" borderId="4" xfId="0" applyNumberFormat="1" applyFont="1" applyBorder="1" applyAlignment="1" applyProtection="1">
      <alignment horizontal="center" vertical="center" wrapText="1"/>
      <protection hidden="1"/>
    </xf>
    <xf numFmtId="177" fontId="100" fillId="3" borderId="1" xfId="46463" applyNumberFormat="1" applyFont="1" applyFill="1" applyBorder="1" applyAlignment="1" applyProtection="1">
      <alignment horizontal="center"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77" fontId="102" fillId="0" borderId="0" xfId="46463" applyNumberFormat="1" applyFont="1" applyAlignment="1">
      <alignment horizontal="center" vertical="center"/>
    </xf>
    <xf numFmtId="0" fontId="3" fillId="0" borderId="0" xfId="1599" applyFont="1" applyAlignment="1" applyProtection="1">
      <alignment horizontal="left" vertical="center" wrapText="1"/>
      <protection locked="0"/>
    </xf>
    <xf numFmtId="0" fontId="6" fillId="2" borderId="1" xfId="1599" applyFont="1" applyFill="1" applyBorder="1" applyAlignment="1">
      <alignment horizontal="center" vertical="center" wrapText="1"/>
    </xf>
    <xf numFmtId="178" fontId="6" fillId="2" borderId="1"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1" xfId="1599" applyFont="1" applyFill="1" applyBorder="1" applyAlignment="1" applyProtection="1">
      <alignment horizontal="center" vertical="center" wrapText="1"/>
      <protection locked="0"/>
    </xf>
    <xf numFmtId="178" fontId="4" fillId="2" borderId="1"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1"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1" xfId="1599" applyFont="1" applyBorder="1" applyProtection="1">
      <alignment horizontal="justify" vertical="top" wrapText="1"/>
      <protection hidden="1"/>
    </xf>
    <xf numFmtId="0" fontId="3" fillId="0" borderId="3" xfId="1599" applyFont="1" applyBorder="1" applyProtection="1">
      <alignment horizontal="justify" vertical="top" wrapText="1"/>
      <protection hidden="1"/>
    </xf>
    <xf numFmtId="0" fontId="1" fillId="0" borderId="0" xfId="1599" applyFont="1" applyAlignment="1">
      <alignment vertical="center"/>
    </xf>
    <xf numFmtId="0" fontId="104" fillId="0" borderId="1" xfId="1599" applyFont="1" applyBorder="1" applyAlignment="1" applyProtection="1">
      <alignment horizontal="center" vertical="center"/>
      <protection hidden="1"/>
    </xf>
    <xf numFmtId="0" fontId="105" fillId="0" borderId="1" xfId="1599" applyFont="1" applyBorder="1" applyAlignment="1" applyProtection="1">
      <alignment horizontal="center" vertical="center"/>
      <protection hidden="1"/>
    </xf>
    <xf numFmtId="0" fontId="6" fillId="0" borderId="1" xfId="1820" applyFont="1" applyBorder="1" applyAlignment="1" applyProtection="1">
      <alignment horizontal="justify" vertical="center" wrapText="1"/>
      <protection hidden="1"/>
    </xf>
    <xf numFmtId="0" fontId="104" fillId="0" borderId="1" xfId="1599" applyFont="1" applyBorder="1" applyAlignment="1" applyProtection="1">
      <alignment horizontal="center" vertical="center" wrapText="1"/>
      <protection hidden="1"/>
    </xf>
    <xf numFmtId="0" fontId="3" fillId="0" borderId="1" xfId="1820" applyFont="1" applyBorder="1" applyAlignment="1" applyProtection="1">
      <alignment horizontal="center" vertical="center" wrapText="1"/>
      <protection hidden="1"/>
    </xf>
    <xf numFmtId="178" fontId="3" fillId="0" borderId="1" xfId="700" applyNumberFormat="1" applyFont="1" applyBorder="1" applyAlignment="1" applyProtection="1">
      <alignment horizontal="center" vertical="center" wrapText="1"/>
      <protection hidden="1"/>
    </xf>
    <xf numFmtId="178" fontId="105" fillId="0" borderId="1" xfId="700" applyNumberFormat="1" applyFont="1" applyBorder="1" applyAlignment="1" applyProtection="1">
      <alignment horizontal="right" vertical="center"/>
      <protection locked="0"/>
    </xf>
    <xf numFmtId="178" fontId="105" fillId="0" borderId="1" xfId="700" applyNumberFormat="1" applyFont="1" applyBorder="1" applyAlignment="1" applyProtection="1">
      <alignment horizontal="right" vertical="center"/>
      <protection hidden="1"/>
    </xf>
    <xf numFmtId="37" fontId="104" fillId="0" borderId="1" xfId="1599" applyNumberFormat="1" applyFont="1" applyBorder="1" applyAlignment="1" applyProtection="1">
      <alignment horizontal="right" vertical="center" wrapText="1"/>
      <protection hidden="1"/>
    </xf>
    <xf numFmtId="0" fontId="104" fillId="0" borderId="0" xfId="1599" applyFont="1" applyAlignment="1" applyProtection="1">
      <alignment horizontal="justify" vertical="center" wrapText="1"/>
      <protection hidden="1"/>
    </xf>
    <xf numFmtId="0" fontId="3" fillId="0" borderId="1" xfId="1820" applyFont="1" applyBorder="1" applyAlignment="1" applyProtection="1">
      <alignment horizontal="justify" vertical="center" wrapText="1"/>
      <protection hidden="1"/>
    </xf>
    <xf numFmtId="0" fontId="12" fillId="0" borderId="1" xfId="1820" applyFont="1" applyBorder="1" applyAlignment="1" applyProtection="1">
      <alignment horizontal="center" vertical="center" wrapText="1"/>
      <protection hidden="1"/>
    </xf>
    <xf numFmtId="178" fontId="105" fillId="0" borderId="4" xfId="700" applyNumberFormat="1" applyFont="1" applyBorder="1" applyAlignment="1" applyProtection="1">
      <alignment horizontal="right" vertical="center"/>
      <protection locked="0"/>
    </xf>
    <xf numFmtId="0" fontId="105" fillId="0" borderId="1" xfId="1599" applyFont="1" applyBorder="1" applyAlignment="1" applyProtection="1">
      <alignment horizontal="center" vertical="top"/>
      <protection hidden="1"/>
    </xf>
    <xf numFmtId="178" fontId="105" fillId="0" borderId="1" xfId="700" applyNumberFormat="1" applyFont="1" applyFill="1" applyBorder="1" applyAlignment="1" applyProtection="1">
      <alignment horizontal="right" vertical="center" wrapText="1"/>
      <protection locked="0"/>
    </xf>
    <xf numFmtId="37" fontId="19" fillId="2" borderId="1" xfId="1599" applyNumberFormat="1" applyFont="1" applyFill="1" applyBorder="1" applyAlignment="1" applyProtection="1">
      <alignment horizontal="center" vertical="center" wrapText="1"/>
      <protection hidden="1"/>
    </xf>
    <xf numFmtId="178" fontId="19" fillId="2" borderId="1" xfId="700" applyNumberFormat="1" applyFont="1" applyFill="1" applyBorder="1" applyAlignment="1" applyProtection="1">
      <alignment horizontal="center" vertical="center" wrapText="1"/>
      <protection hidden="1"/>
    </xf>
    <xf numFmtId="178" fontId="14" fillId="2" borderId="4" xfId="700" applyNumberFormat="1" applyFont="1" applyFill="1" applyBorder="1" applyAlignment="1" applyProtection="1">
      <alignment horizontal="center" vertical="center" wrapText="1"/>
      <protection hidden="1"/>
    </xf>
    <xf numFmtId="4" fontId="19" fillId="0" borderId="1" xfId="1599" applyNumberFormat="1" applyFont="1" applyBorder="1" applyAlignment="1" applyProtection="1">
      <alignment horizontal="center" vertical="center" wrapText="1"/>
      <protection hidden="1"/>
    </xf>
    <xf numFmtId="4" fontId="19" fillId="0" borderId="3" xfId="1599" applyNumberFormat="1" applyFont="1" applyBorder="1" applyAlignment="1" applyProtection="1">
      <alignment horizontal="center" vertical="center" wrapText="1"/>
      <protection hidden="1"/>
    </xf>
    <xf numFmtId="0" fontId="97" fillId="0" borderId="0" xfId="1599" applyFont="1" applyAlignment="1" applyProtection="1">
      <alignment horizontal="justify" vertical="center" wrapText="1"/>
      <protection hidden="1"/>
    </xf>
    <xf numFmtId="3" fontId="107" fillId="5" borderId="33" xfId="1599" applyNumberFormat="1" applyFont="1" applyFill="1" applyBorder="1" applyAlignment="1" applyProtection="1">
      <alignment vertical="center"/>
      <protection hidden="1"/>
    </xf>
    <xf numFmtId="3" fontId="107" fillId="5" borderId="2" xfId="1599" applyNumberFormat="1" applyFont="1" applyFill="1" applyBorder="1" applyAlignment="1" applyProtection="1">
      <alignment vertical="center"/>
      <protection hidden="1"/>
    </xf>
    <xf numFmtId="0" fontId="1" fillId="66" borderId="0" xfId="1599" applyFont="1" applyFill="1" applyAlignment="1">
      <alignment vertical="center"/>
    </xf>
    <xf numFmtId="0" fontId="12" fillId="0" borderId="1" xfId="1599" applyFont="1" applyBorder="1" applyAlignment="1" applyProtection="1">
      <alignment horizontal="center" vertical="center" wrapText="1"/>
      <protection hidden="1"/>
    </xf>
    <xf numFmtId="0" fontId="98" fillId="0" borderId="1" xfId="1599" applyFont="1" applyBorder="1" applyAlignment="1" applyProtection="1">
      <alignment horizontal="center" vertical="center"/>
      <protection hidden="1"/>
    </xf>
    <xf numFmtId="0" fontId="19" fillId="0" borderId="1" xfId="46466" applyFont="1" applyBorder="1" applyAlignment="1">
      <alignment horizontal="justify" vertical="center" wrapText="1"/>
    </xf>
    <xf numFmtId="37" fontId="108" fillId="0" borderId="1" xfId="1599" applyNumberFormat="1" applyFont="1" applyBorder="1" applyAlignment="1" applyProtection="1">
      <alignment horizontal="center" vertical="center" wrapText="1"/>
      <protection hidden="1"/>
    </xf>
    <xf numFmtId="0" fontId="108" fillId="0" borderId="1" xfId="1820" applyFont="1" applyBorder="1" applyAlignment="1" applyProtection="1">
      <alignment horizontal="center" vertical="center" wrapText="1"/>
      <protection hidden="1"/>
    </xf>
    <xf numFmtId="178" fontId="108" fillId="0" borderId="1" xfId="700" applyNumberFormat="1" applyFont="1" applyBorder="1" applyAlignment="1" applyProtection="1">
      <alignment horizontal="center" vertical="center" wrapText="1"/>
      <protection hidden="1"/>
    </xf>
    <xf numFmtId="178" fontId="108" fillId="0" borderId="1" xfId="700" applyNumberFormat="1" applyFont="1" applyBorder="1" applyAlignment="1" applyProtection="1">
      <alignment horizontal="right" vertical="center" wrapText="1"/>
      <protection locked="0"/>
    </xf>
    <xf numFmtId="178" fontId="108" fillId="0" borderId="1" xfId="700" applyNumberFormat="1" applyFont="1" applyBorder="1" applyAlignment="1" applyProtection="1">
      <alignment horizontal="right" vertical="center" wrapText="1"/>
      <protection hidden="1"/>
    </xf>
    <xf numFmtId="178" fontId="108" fillId="0" borderId="1" xfId="700" applyNumberFormat="1" applyFont="1" applyFill="1" applyBorder="1" applyAlignment="1" applyProtection="1">
      <alignment horizontal="right" vertical="center" wrapText="1"/>
      <protection locked="0"/>
    </xf>
    <xf numFmtId="37" fontId="108" fillId="66" borderId="1" xfId="700" applyNumberFormat="1" applyFont="1" applyFill="1" applyBorder="1" applyAlignment="1" applyProtection="1">
      <alignment horizontal="right" vertical="center" wrapText="1"/>
      <protection hidden="1"/>
    </xf>
    <xf numFmtId="0" fontId="108" fillId="66" borderId="0" xfId="1599" applyFont="1" applyFill="1" applyAlignment="1" applyProtection="1">
      <alignment horizontal="justify" vertical="center" wrapText="1"/>
      <protection hidden="1"/>
    </xf>
    <xf numFmtId="0" fontId="98" fillId="0" borderId="1" xfId="1599" applyFont="1" applyBorder="1" applyAlignment="1" applyProtection="1">
      <alignment horizontal="center" vertical="center" wrapText="1"/>
      <protection hidden="1"/>
    </xf>
    <xf numFmtId="0" fontId="12" fillId="0" borderId="1" xfId="1820" applyFont="1" applyBorder="1" applyAlignment="1" applyProtection="1">
      <alignment horizontal="justify" vertical="center" wrapText="1"/>
      <protection hidden="1"/>
    </xf>
    <xf numFmtId="37" fontId="98" fillId="0" borderId="1" xfId="1599" applyNumberFormat="1" applyFont="1" applyBorder="1" applyAlignment="1" applyProtection="1">
      <alignment horizontal="center" vertical="center" wrapText="1"/>
      <protection hidden="1"/>
    </xf>
    <xf numFmtId="178" fontId="12" fillId="0" borderId="1" xfId="700" applyNumberFormat="1" applyFont="1" applyBorder="1" applyAlignment="1" applyProtection="1">
      <alignment horizontal="center" vertical="center" wrapText="1"/>
      <protection hidden="1"/>
    </xf>
    <xf numFmtId="178" fontId="98" fillId="0" borderId="1" xfId="700" applyNumberFormat="1" applyFont="1" applyBorder="1" applyAlignment="1" applyProtection="1">
      <alignment horizontal="right" vertical="center" wrapText="1"/>
      <protection locked="0"/>
    </xf>
    <xf numFmtId="37" fontId="98" fillId="66" borderId="1" xfId="1599" applyNumberFormat="1" applyFont="1" applyFill="1" applyBorder="1" applyAlignment="1" applyProtection="1">
      <alignment horizontal="right" vertical="center" wrapText="1"/>
      <protection hidden="1"/>
    </xf>
    <xf numFmtId="0" fontId="98" fillId="66" borderId="0" xfId="1599" applyFont="1" applyFill="1" applyAlignment="1" applyProtection="1">
      <alignment horizontal="justify" vertical="center" wrapText="1"/>
      <protection hidden="1"/>
    </xf>
    <xf numFmtId="37" fontId="98" fillId="66" borderId="3" xfId="1599" applyNumberFormat="1" applyFont="1" applyFill="1" applyBorder="1" applyAlignment="1" applyProtection="1">
      <alignment horizontal="right" vertical="center" wrapText="1"/>
      <protection hidden="1"/>
    </xf>
    <xf numFmtId="4" fontId="19" fillId="66" borderId="1" xfId="1599" applyNumberFormat="1" applyFont="1" applyFill="1" applyBorder="1" applyAlignment="1" applyProtection="1">
      <alignment horizontal="center" vertical="center" wrapText="1"/>
      <protection hidden="1"/>
    </xf>
    <xf numFmtId="4" fontId="19" fillId="66" borderId="3" xfId="1599" applyNumberFormat="1" applyFont="1" applyFill="1" applyBorder="1" applyAlignment="1" applyProtection="1">
      <alignment horizontal="center" vertical="center" wrapText="1"/>
      <protection hidden="1"/>
    </xf>
    <xf numFmtId="0" fontId="97" fillId="66" borderId="0" xfId="1599" applyFont="1" applyFill="1" applyAlignment="1" applyProtection="1">
      <alignment horizontal="justify" vertical="center" wrapText="1"/>
      <protection hidden="1"/>
    </xf>
    <xf numFmtId="37" fontId="12" fillId="0" borderId="1" xfId="711" applyNumberFormat="1" applyFont="1" applyFill="1" applyBorder="1" applyAlignment="1" applyProtection="1">
      <alignment horizontal="center" vertical="center"/>
      <protection hidden="1"/>
    </xf>
    <xf numFmtId="0" fontId="19" fillId="0" borderId="1" xfId="1820" applyFont="1" applyBorder="1" applyAlignment="1" applyProtection="1">
      <alignment horizontal="justify" vertical="center" wrapText="1"/>
      <protection hidden="1"/>
    </xf>
    <xf numFmtId="178" fontId="109" fillId="0" borderId="1" xfId="700" applyNumberFormat="1" applyFont="1" applyFill="1" applyBorder="1" applyAlignment="1" applyProtection="1">
      <alignment horizontal="right" vertical="center" wrapText="1"/>
      <protection locked="0"/>
    </xf>
    <xf numFmtId="178" fontId="109" fillId="0" borderId="1" xfId="700" applyNumberFormat="1" applyFont="1" applyFill="1" applyBorder="1" applyAlignment="1" applyProtection="1">
      <alignment horizontal="right" vertical="center" wrapText="1"/>
      <protection hidden="1"/>
    </xf>
    <xf numFmtId="0" fontId="109" fillId="0" borderId="1" xfId="1599" applyFont="1" applyBorder="1" applyAlignment="1" applyProtection="1">
      <alignment horizontal="center" vertical="top"/>
      <protection hidden="1"/>
    </xf>
    <xf numFmtId="178" fontId="19" fillId="0" borderId="1" xfId="700" applyNumberFormat="1" applyFont="1" applyBorder="1" applyAlignment="1" applyProtection="1">
      <alignment vertical="center" wrapText="1"/>
      <protection hidden="1"/>
    </xf>
    <xf numFmtId="0" fontId="3" fillId="0" borderId="1" xfId="1599" applyFont="1" applyBorder="1" applyAlignment="1" applyProtection="1">
      <alignment horizontal="center" vertical="center"/>
      <protection hidden="1"/>
    </xf>
    <xf numFmtId="0" fontId="3" fillId="0" borderId="1" xfId="1599" applyFont="1" applyBorder="1" applyAlignment="1" applyProtection="1">
      <alignment horizontal="center" vertical="center" wrapText="1"/>
      <protection hidden="1"/>
    </xf>
    <xf numFmtId="0" fontId="6" fillId="0" borderId="1" xfId="1826" applyFont="1" applyBorder="1" applyAlignment="1" applyProtection="1">
      <alignment horizontal="justify" vertical="center" wrapText="1"/>
      <protection hidden="1"/>
    </xf>
    <xf numFmtId="37" fontId="6" fillId="0" borderId="1" xfId="1599" applyNumberFormat="1" applyFont="1" applyBorder="1" applyAlignment="1" applyProtection="1">
      <alignment horizontal="center" vertical="center"/>
      <protection hidden="1"/>
    </xf>
    <xf numFmtId="178" fontId="3" fillId="0" borderId="1" xfId="700" applyNumberFormat="1" applyFont="1" applyBorder="1" applyAlignment="1" applyProtection="1">
      <alignment horizontal="center" vertical="center" wrapText="1"/>
      <protection locked="0"/>
    </xf>
    <xf numFmtId="178" fontId="3" fillId="0" borderId="1" xfId="700" applyNumberFormat="1" applyFont="1" applyBorder="1" applyAlignment="1" applyProtection="1">
      <alignment horizontal="justify" vertical="center" wrapText="1"/>
      <protection hidden="1"/>
    </xf>
    <xf numFmtId="0" fontId="3" fillId="0" borderId="0" xfId="1599" applyFont="1" applyAlignment="1" applyProtection="1">
      <alignment horizontal="justify" vertical="center" wrapText="1"/>
      <protection hidden="1"/>
    </xf>
    <xf numFmtId="0" fontId="10" fillId="0" borderId="1" xfId="46467" applyFont="1" applyBorder="1" applyAlignment="1" applyProtection="1">
      <alignment horizontal="justify" vertical="center" wrapText="1"/>
      <protection hidden="1"/>
    </xf>
    <xf numFmtId="0" fontId="3" fillId="0" borderId="1" xfId="1826" applyFont="1" applyBorder="1" applyAlignment="1" applyProtection="1">
      <alignment horizontal="justify" vertical="center" wrapText="1"/>
      <protection hidden="1"/>
    </xf>
    <xf numFmtId="37" fontId="3" fillId="0" borderId="1" xfId="1599" applyNumberFormat="1" applyFont="1" applyBorder="1" applyAlignment="1" applyProtection="1">
      <alignment horizontal="center" vertical="center" wrapText="1"/>
      <protection locked="0"/>
    </xf>
    <xf numFmtId="0" fontId="3" fillId="2" borderId="1" xfId="1599" applyFont="1" applyFill="1" applyBorder="1" applyAlignment="1">
      <alignment horizontal="center" vertical="center" wrapText="1"/>
    </xf>
    <xf numFmtId="0" fontId="6" fillId="2" borderId="1" xfId="3506" applyFont="1" applyFill="1" applyBorder="1" applyAlignment="1" applyProtection="1">
      <alignment horizontal="center" vertical="center" wrapText="1"/>
      <protection hidden="1"/>
    </xf>
    <xf numFmtId="0" fontId="3" fillId="2" borderId="1" xfId="3506" applyFont="1" applyFill="1" applyBorder="1" applyAlignment="1" applyProtection="1">
      <alignment horizontal="center" vertical="center"/>
      <protection hidden="1"/>
    </xf>
    <xf numFmtId="178" fontId="3" fillId="2" borderId="1" xfId="700" applyNumberFormat="1" applyFont="1" applyFill="1" applyBorder="1" applyAlignment="1" applyProtection="1">
      <alignment horizontal="center" vertical="center"/>
      <protection hidden="1"/>
    </xf>
    <xf numFmtId="178" fontId="8" fillId="2" borderId="1" xfId="700" applyNumberFormat="1" applyFont="1" applyFill="1" applyBorder="1" applyAlignment="1" applyProtection="1">
      <alignment horizontal="center" vertical="center"/>
      <protection hidden="1"/>
    </xf>
    <xf numFmtId="0" fontId="4" fillId="0" borderId="0" xfId="1599" applyFont="1" applyAlignment="1"/>
    <xf numFmtId="0" fontId="10" fillId="0" borderId="1" xfId="1826" applyFont="1" applyBorder="1" applyAlignment="1" applyProtection="1">
      <alignment horizontal="justify" vertical="center" wrapText="1"/>
      <protection hidden="1"/>
    </xf>
    <xf numFmtId="0" fontId="3" fillId="0" borderId="1" xfId="1599" applyFont="1" applyBorder="1" applyAlignment="1" applyProtection="1">
      <alignment horizontal="center" vertical="center" wrapText="1"/>
    </xf>
    <xf numFmtId="0" fontId="19" fillId="0" borderId="1" xfId="1820" applyFont="1" applyBorder="1" applyAlignment="1" applyProtection="1">
      <alignment horizontal="justify" vertical="center" wrapText="1"/>
    </xf>
    <xf numFmtId="1" fontId="104" fillId="0" borderId="1" xfId="1599" applyNumberFormat="1" applyFont="1" applyBorder="1" applyAlignment="1" applyProtection="1">
      <alignment horizontal="center" vertical="center"/>
      <protection hidden="1"/>
    </xf>
    <xf numFmtId="0" fontId="3" fillId="0" borderId="1" xfId="1599" applyFont="1" applyBorder="1" applyAlignment="1">
      <alignment horizontal="center" vertical="center" wrapText="1"/>
    </xf>
    <xf numFmtId="0" fontId="6" fillId="0" borderId="1" xfId="3506" applyFont="1" applyBorder="1" applyAlignment="1" applyProtection="1">
      <alignment horizontal="center" vertical="center" wrapText="1"/>
      <protection hidden="1"/>
    </xf>
    <xf numFmtId="0" fontId="3" fillId="0" borderId="1" xfId="3506" applyFont="1" applyBorder="1" applyAlignment="1" applyProtection="1">
      <alignment horizontal="center" vertical="center"/>
      <protection hidden="1"/>
    </xf>
    <xf numFmtId="178" fontId="3" fillId="0" borderId="1" xfId="700" applyNumberFormat="1" applyFont="1" applyBorder="1" applyAlignment="1" applyProtection="1">
      <alignment horizontal="center" vertical="center"/>
      <protection hidden="1"/>
    </xf>
    <xf numFmtId="0" fontId="3" fillId="0" borderId="34" xfId="1599" applyFont="1" applyBorder="1" applyAlignment="1" applyProtection="1">
      <alignment horizontal="center" vertical="center"/>
      <protection hidden="1"/>
    </xf>
    <xf numFmtId="178" fontId="104" fillId="0" borderId="1" xfId="700" applyNumberFormat="1" applyFont="1" applyFill="1" applyBorder="1" applyAlignment="1" applyProtection="1">
      <alignment horizontal="right" vertical="center" wrapText="1"/>
      <protection locked="0"/>
    </xf>
    <xf numFmtId="178" fontId="105" fillId="0" borderId="1" xfId="700" applyNumberFormat="1" applyFont="1" applyFill="1" applyBorder="1" applyAlignment="1" applyProtection="1">
      <alignment horizontal="right" vertical="center" wrapText="1"/>
      <protection hidden="1"/>
    </xf>
    <xf numFmtId="0" fontId="10" fillId="0" borderId="1" xfId="1820" applyFont="1" applyBorder="1" applyAlignment="1" applyProtection="1">
      <alignment horizontal="justify" vertical="center" wrapText="1"/>
      <protection hidden="1"/>
    </xf>
    <xf numFmtId="0" fontId="104" fillId="0" borderId="1" xfId="1599" applyFont="1" applyBorder="1" applyAlignment="1" applyProtection="1">
      <alignment horizontal="center" vertical="top"/>
      <protection hidden="1"/>
    </xf>
    <xf numFmtId="178" fontId="104" fillId="0" borderId="1" xfId="700" applyNumberFormat="1" applyFont="1" applyBorder="1" applyAlignment="1" applyProtection="1">
      <alignment horizontal="right" vertical="center"/>
      <protection locked="0"/>
    </xf>
    <xf numFmtId="178" fontId="0" fillId="0" borderId="1" xfId="700" applyNumberFormat="1" applyFont="1" applyFill="1" applyBorder="1" applyAlignment="1" applyProtection="1">
      <alignment horizontal="right" vertical="center" wrapText="1"/>
      <protection locked="0"/>
    </xf>
    <xf numFmtId="37" fontId="6" fillId="0" borderId="1" xfId="1599" applyNumberFormat="1" applyFont="1" applyBorder="1" applyAlignment="1" applyProtection="1">
      <alignment horizontal="right" vertical="center" wrapText="1"/>
      <protection hidden="1"/>
    </xf>
    <xf numFmtId="0" fontId="4" fillId="0" borderId="0" xfId="1599" applyFont="1" applyAlignment="1" applyProtection="1">
      <alignment horizontal="justify" vertical="center" wrapText="1"/>
      <protection hidden="1"/>
    </xf>
    <xf numFmtId="0" fontId="7" fillId="6" borderId="1" xfId="1599" applyFont="1" applyFill="1" applyBorder="1" applyAlignment="1" applyProtection="1">
      <alignment horizontal="center" vertical="center" wrapText="1"/>
      <protection hidden="1"/>
    </xf>
    <xf numFmtId="0" fontId="18" fillId="6" borderId="1" xfId="1599" applyFont="1" applyFill="1" applyBorder="1" applyAlignment="1" applyProtection="1">
      <alignment horizontal="justify" vertical="center" wrapText="1"/>
      <protection hidden="1"/>
    </xf>
    <xf numFmtId="0" fontId="18" fillId="6" borderId="1" xfId="1599" applyFont="1" applyFill="1" applyBorder="1" applyAlignment="1" applyProtection="1">
      <alignment horizontal="center" vertical="center" wrapText="1"/>
      <protection hidden="1"/>
    </xf>
    <xf numFmtId="178" fontId="0" fillId="0" borderId="1" xfId="700" applyNumberFormat="1" applyFont="1" applyBorder="1" applyAlignment="1">
      <alignment horizontal="center" vertical="center"/>
    </xf>
    <xf numFmtId="178" fontId="7" fillId="0" borderId="1" xfId="700" applyNumberFormat="1" applyFont="1" applyBorder="1" applyAlignment="1" applyProtection="1">
      <protection hidden="1"/>
    </xf>
    <xf numFmtId="178" fontId="110" fillId="0" borderId="1" xfId="700" applyNumberFormat="1" applyFont="1" applyBorder="1" applyAlignment="1" applyProtection="1">
      <protection hidden="1"/>
    </xf>
    <xf numFmtId="0" fontId="110" fillId="0" borderId="0" xfId="1599" applyFont="1" applyAlignment="1" applyProtection="1">
      <protection hidden="1"/>
    </xf>
    <xf numFmtId="0" fontId="111" fillId="2" borderId="1" xfId="1599" applyFont="1" applyFill="1" applyBorder="1" applyAlignment="1" applyProtection="1">
      <alignment horizontal="center" vertical="center" wrapText="1"/>
      <protection hidden="1"/>
    </xf>
    <xf numFmtId="0" fontId="8" fillId="2" borderId="1" xfId="1599" applyFont="1" applyFill="1" applyBorder="1" applyAlignment="1" applyProtection="1">
      <alignment horizontal="center" vertical="center" wrapText="1"/>
      <protection hidden="1"/>
    </xf>
    <xf numFmtId="0" fontId="14" fillId="2" borderId="1" xfId="1599" applyFont="1" applyFill="1" applyBorder="1" applyAlignment="1" applyProtection="1">
      <alignment horizontal="center" vertical="center" wrapText="1"/>
      <protection hidden="1"/>
    </xf>
    <xf numFmtId="178" fontId="8" fillId="2" borderId="1" xfId="700" applyNumberFormat="1" applyFont="1" applyFill="1" applyBorder="1" applyAlignment="1" applyProtection="1">
      <alignment horizontal="center" vertical="center" wrapText="1"/>
      <protection hidden="1"/>
    </xf>
    <xf numFmtId="178" fontId="14" fillId="2" borderId="1" xfId="700" applyNumberFormat="1" applyFont="1" applyFill="1" applyBorder="1" applyAlignment="1" applyProtection="1">
      <alignment horizontal="center" vertical="center" wrapText="1"/>
      <protection hidden="1"/>
    </xf>
    <xf numFmtId="0" fontId="112"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178" fontId="113" fillId="0" borderId="0" xfId="700" applyNumberFormat="1" applyFont="1" applyAlignment="1" applyProtection="1">
      <alignment horizontal="center" vertical="center"/>
      <protection hidden="1"/>
    </xf>
    <xf numFmtId="37" fontId="3" fillId="0" borderId="0" xfId="1599" applyNumberFormat="1" applyFont="1" applyAlignment="1" applyProtection="1">
      <alignment horizontal="center" vertical="center" wrapText="1"/>
      <protection hidden="1"/>
    </xf>
    <xf numFmtId="0" fontId="114" fillId="0" borderId="0" xfId="1599" applyFont="1" applyAlignment="1" applyProtection="1">
      <alignment horizontal="center" vertical="center"/>
      <protection hidden="1"/>
    </xf>
    <xf numFmtId="0" fontId="114" fillId="0" borderId="0" xfId="1599" applyFont="1" applyAlignment="1" applyProtection="1">
      <alignment horizontal="justify" vertical="center" wrapText="1"/>
      <protection hidden="1"/>
    </xf>
    <xf numFmtId="37" fontId="114" fillId="0" borderId="0" xfId="1599" applyNumberFormat="1" applyFont="1" applyAlignment="1" applyProtection="1">
      <alignment horizontal="center" vertical="center"/>
      <protection hidden="1"/>
    </xf>
    <xf numFmtId="1" fontId="114" fillId="0" borderId="0" xfId="1599" applyNumberFormat="1" applyFont="1" applyAlignment="1" applyProtection="1">
      <alignment horizontal="center" vertical="center"/>
      <protection hidden="1"/>
    </xf>
    <xf numFmtId="178" fontId="114" fillId="0" borderId="0" xfId="700" applyNumberFormat="1" applyFont="1" applyAlignment="1" applyProtection="1">
      <alignment horizontal="center" vertical="center"/>
      <protection hidden="1"/>
    </xf>
    <xf numFmtId="178" fontId="114" fillId="0" borderId="0" xfId="700" applyNumberFormat="1" applyFont="1" applyAlignment="1" applyProtection="1">
      <alignment horizontal="center" vertical="center" wrapText="1"/>
      <protection hidden="1"/>
    </xf>
    <xf numFmtId="0" fontId="114" fillId="0" borderId="0" xfId="1599" applyFont="1" applyAlignment="1" applyProtection="1">
      <alignment horizontal="center" vertical="center" wrapText="1"/>
      <protection hidden="1"/>
    </xf>
    <xf numFmtId="0" fontId="114" fillId="0" borderId="0" xfId="1599" applyFont="1" applyProtection="1">
      <alignment horizontal="justify" vertical="top" wrapText="1"/>
      <protection hidden="1"/>
    </xf>
    <xf numFmtId="0" fontId="3" fillId="0" borderId="0" xfId="1596" applyFont="1" applyAlignment="1" applyProtection="1">
      <alignment horizontal="left" vertical="center" wrapText="1"/>
      <protection locked="0"/>
    </xf>
    <xf numFmtId="0" fontId="6" fillId="2" borderId="1" xfId="1596" applyFont="1" applyFill="1" applyBorder="1" applyAlignment="1">
      <alignment horizontal="center" vertical="center" wrapText="1"/>
    </xf>
    <xf numFmtId="177" fontId="6" fillId="2" borderId="1"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1" xfId="1596" applyFont="1" applyFill="1" applyBorder="1" applyAlignment="1" applyProtection="1">
      <alignment horizontal="center" vertical="center" wrapText="1"/>
      <protection locked="0"/>
    </xf>
    <xf numFmtId="177" fontId="4" fillId="2" borderId="1"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1"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16" fillId="0" borderId="0" xfId="1596" applyFont="1" applyProtection="1">
      <protection hidden="1"/>
    </xf>
    <xf numFmtId="0" fontId="3" fillId="0" borderId="1" xfId="1596" applyFont="1" applyBorder="1" applyAlignment="1">
      <alignment horizontal="center" vertical="center"/>
    </xf>
    <xf numFmtId="0" fontId="10" fillId="0" borderId="1" xfId="1596" applyFont="1" applyBorder="1" applyAlignment="1">
      <alignment horizontal="justify" vertical="center" wrapText="1"/>
    </xf>
    <xf numFmtId="37" fontId="3" fillId="0" borderId="1" xfId="1596" applyNumberFormat="1" applyFont="1" applyBorder="1" applyAlignment="1">
      <alignment horizontal="center" vertical="center" wrapText="1"/>
    </xf>
    <xf numFmtId="0" fontId="3" fillId="0" borderId="1" xfId="1596" applyFont="1" applyBorder="1" applyAlignment="1">
      <alignment horizontal="center" vertical="center" wrapText="1"/>
    </xf>
    <xf numFmtId="177" fontId="12" fillId="0" borderId="1" xfId="43997" applyNumberFormat="1" applyFont="1" applyBorder="1" applyAlignment="1">
      <alignment horizontal="center" vertical="center"/>
    </xf>
    <xf numFmtId="177" fontId="3" fillId="0" borderId="1" xfId="43997" applyNumberFormat="1" applyFont="1" applyBorder="1" applyAlignment="1" applyProtection="1">
      <alignment horizontal="justify" vertical="top" wrapText="1"/>
      <protection locked="0"/>
    </xf>
    <xf numFmtId="177" fontId="5" fillId="0" borderId="1" xfId="43997" applyNumberFormat="1" applyFont="1" applyBorder="1" applyAlignment="1" applyProtection="1">
      <alignment horizontal="justify" vertical="top" wrapText="1"/>
      <protection locked="0"/>
    </xf>
    <xf numFmtId="0" fontId="5" fillId="0" borderId="0" xfId="1596" applyFont="1" applyAlignment="1" applyProtection="1">
      <alignment horizontal="justify" vertical="top" wrapText="1"/>
      <protection locked="0"/>
    </xf>
    <xf numFmtId="0" fontId="6" fillId="0" borderId="1" xfId="1596" applyFont="1" applyBorder="1" applyAlignment="1" applyProtection="1">
      <alignment horizontal="justify" vertical="center" wrapText="1"/>
      <protection hidden="1"/>
    </xf>
    <xf numFmtId="0" fontId="117" fillId="0" borderId="0" xfId="1596" applyFont="1"/>
    <xf numFmtId="0" fontId="3" fillId="0" borderId="1" xfId="1596" applyFont="1" applyBorder="1" applyAlignment="1" applyProtection="1">
      <alignment horizontal="justify" vertical="center" wrapText="1"/>
      <protection hidden="1"/>
    </xf>
    <xf numFmtId="0" fontId="3" fillId="0" borderId="1" xfId="1596" applyFont="1" applyBorder="1" applyAlignment="1" applyProtection="1">
      <alignment horizontal="center" vertical="center" wrapText="1"/>
      <protection hidden="1"/>
    </xf>
    <xf numFmtId="0" fontId="3" fillId="68" borderId="1" xfId="1596" applyFont="1" applyFill="1" applyBorder="1" applyAlignment="1" applyProtection="1">
      <alignment horizontal="center" vertical="center"/>
      <protection locked="0"/>
    </xf>
    <xf numFmtId="177" fontId="4" fillId="0" borderId="1" xfId="43997" applyNumberFormat="1" applyFont="1" applyBorder="1" applyAlignment="1">
      <alignment horizontal="center" vertical="center"/>
    </xf>
    <xf numFmtId="0" fontId="4" fillId="0" borderId="0" xfId="1596" applyFont="1"/>
    <xf numFmtId="0" fontId="3" fillId="0" borderId="1" xfId="1596" applyFont="1" applyBorder="1" applyAlignment="1" applyProtection="1">
      <alignment horizontal="center" vertical="center"/>
      <protection hidden="1"/>
    </xf>
    <xf numFmtId="0" fontId="10" fillId="0" borderId="1" xfId="1596" applyFont="1" applyBorder="1" applyAlignment="1" applyProtection="1">
      <alignment horizontal="justify" vertical="center" wrapText="1"/>
      <protection hidden="1"/>
    </xf>
    <xf numFmtId="37" fontId="3" fillId="0" borderId="1" xfId="1596" applyNumberFormat="1" applyFont="1" applyBorder="1" applyAlignment="1" applyProtection="1">
      <alignment horizontal="center" vertical="center" wrapText="1"/>
      <protection hidden="1"/>
    </xf>
    <xf numFmtId="177" fontId="3" fillId="0" borderId="1" xfId="43997" applyNumberFormat="1" applyFont="1" applyBorder="1" applyAlignment="1" applyProtection="1">
      <alignment horizontal="center" vertical="center" wrapText="1"/>
      <protection hidden="1"/>
    </xf>
    <xf numFmtId="177" fontId="5" fillId="0" borderId="1"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177" fontId="15" fillId="0" borderId="1" xfId="43997" applyNumberFormat="1" applyFont="1" applyBorder="1" applyAlignment="1" applyProtection="1">
      <alignment horizontal="center" vertical="center"/>
      <protection hidden="1"/>
    </xf>
    <xf numFmtId="177" fontId="118" fillId="0" borderId="1" xfId="43997" applyNumberFormat="1" applyFont="1" applyBorder="1" applyAlignment="1" applyProtection="1">
      <alignment horizontal="center" vertical="center"/>
      <protection hidden="1"/>
    </xf>
    <xf numFmtId="0" fontId="118" fillId="0" borderId="0" xfId="1596" applyFont="1" applyProtection="1">
      <protection hidden="1"/>
    </xf>
    <xf numFmtId="0" fontId="3" fillId="68" borderId="1" xfId="1596" applyFont="1" applyFill="1" applyBorder="1" applyAlignment="1" applyProtection="1">
      <alignment horizontal="justify" vertical="center"/>
      <protection hidden="1"/>
    </xf>
    <xf numFmtId="0" fontId="15" fillId="0" borderId="0" xfId="1596" applyFont="1" applyProtection="1">
      <protection hidden="1"/>
    </xf>
    <xf numFmtId="0" fontId="15" fillId="0" borderId="0" xfId="1596" applyFont="1" applyAlignment="1" applyProtection="1">
      <alignment vertical="center"/>
      <protection hidden="1"/>
    </xf>
    <xf numFmtId="0" fontId="6" fillId="68" borderId="1" xfId="1596" applyFont="1" applyFill="1" applyBorder="1" applyAlignment="1" applyProtection="1">
      <alignment horizontal="justify" vertical="center"/>
      <protection hidden="1"/>
    </xf>
    <xf numFmtId="0" fontId="111" fillId="2" borderId="1" xfId="1596" applyFont="1" applyFill="1" applyBorder="1" applyAlignment="1" applyProtection="1">
      <alignment horizontal="center" vertical="center" wrapText="1"/>
      <protection hidden="1"/>
    </xf>
    <xf numFmtId="0" fontId="8" fillId="2" borderId="1" xfId="1596" applyFont="1" applyFill="1" applyBorder="1" applyAlignment="1" applyProtection="1">
      <alignment horizontal="center" vertical="center" wrapText="1"/>
      <protection hidden="1"/>
    </xf>
    <xf numFmtId="0" fontId="14" fillId="2" borderId="1" xfId="1596" applyFont="1" applyFill="1" applyBorder="1" applyAlignment="1" applyProtection="1">
      <alignment horizontal="center" vertical="center" wrapText="1"/>
      <protection hidden="1"/>
    </xf>
    <xf numFmtId="177" fontId="8" fillId="2" borderId="1" xfId="43997" applyNumberFormat="1" applyFont="1" applyFill="1" applyBorder="1" applyAlignment="1" applyProtection="1">
      <alignment horizontal="center" vertical="center" wrapText="1"/>
      <protection hidden="1"/>
    </xf>
    <xf numFmtId="177" fontId="14" fillId="2" borderId="1" xfId="43997" applyNumberFormat="1" applyFont="1" applyFill="1" applyBorder="1" applyAlignment="1" applyProtection="1">
      <alignment horizontal="center" vertical="center" wrapText="1"/>
      <protection hidden="1"/>
    </xf>
    <xf numFmtId="0" fontId="112" fillId="0" borderId="0" xfId="1596" applyFont="1" applyProtection="1">
      <protection hidden="1"/>
    </xf>
    <xf numFmtId="0" fontId="116" fillId="0" borderId="0" xfId="1596" applyFont="1"/>
    <xf numFmtId="177" fontId="6" fillId="0" borderId="1" xfId="43997" applyNumberFormat="1" applyFont="1" applyBorder="1" applyAlignment="1" applyProtection="1">
      <alignment horizontal="center" vertical="center" wrapText="1"/>
      <protection hidden="1"/>
    </xf>
    <xf numFmtId="0" fontId="118" fillId="69" borderId="0" xfId="1596" applyFont="1" applyFill="1"/>
    <xf numFmtId="0" fontId="3" fillId="0" borderId="1" xfId="1596" applyFont="1" applyBorder="1" applyAlignment="1" applyProtection="1">
      <alignment horizontal="justify" vertical="center"/>
      <protection locked="0"/>
    </xf>
    <xf numFmtId="0" fontId="15" fillId="69" borderId="0" xfId="1596" applyFont="1" applyFill="1"/>
    <xf numFmtId="177" fontId="0" fillId="0" borderId="1" xfId="43997" applyNumberFormat="1" applyFont="1" applyBorder="1" applyAlignment="1">
      <alignment horizontal="center" vertical="center"/>
    </xf>
    <xf numFmtId="0" fontId="117" fillId="0" borderId="0" xfId="1596" applyFont="1" applyProtection="1">
      <protection hidden="1"/>
    </xf>
    <xf numFmtId="177" fontId="6" fillId="4" borderId="1" xfId="43997" applyNumberFormat="1" applyFont="1" applyFill="1" applyBorder="1" applyAlignment="1" applyProtection="1">
      <alignment horizontal="center" vertical="center"/>
      <protection hidden="1"/>
    </xf>
    <xf numFmtId="0" fontId="7" fillId="6" borderId="1" xfId="1596" applyFill="1" applyBorder="1" applyAlignment="1" applyProtection="1">
      <alignment horizontal="center" vertical="center" wrapText="1"/>
      <protection hidden="1"/>
    </xf>
    <xf numFmtId="0" fontId="18" fillId="6" borderId="1" xfId="1596" applyFont="1" applyFill="1" applyBorder="1" applyAlignment="1" applyProtection="1">
      <alignment horizontal="justify" vertical="center" wrapText="1"/>
      <protection hidden="1"/>
    </xf>
    <xf numFmtId="0" fontId="18" fillId="6" borderId="1" xfId="1596" applyFont="1" applyFill="1" applyBorder="1" applyAlignment="1" applyProtection="1">
      <alignment horizontal="center" vertical="center" wrapText="1"/>
      <protection hidden="1"/>
    </xf>
    <xf numFmtId="177" fontId="7" fillId="0" borderId="1" xfId="43997" applyNumberFormat="1" applyFont="1" applyBorder="1" applyAlignment="1" applyProtection="1">
      <alignment horizontal="center" vertical="center"/>
      <protection hidden="1"/>
    </xf>
    <xf numFmtId="177" fontId="110" fillId="0" borderId="1" xfId="43997" applyNumberFormat="1" applyFont="1" applyBorder="1" applyAlignment="1" applyProtection="1">
      <alignment horizontal="center" vertical="center"/>
      <protection hidden="1"/>
    </xf>
    <xf numFmtId="0" fontId="110" fillId="0" borderId="0" xfId="1596" applyFont="1" applyProtection="1">
      <protection hidden="1"/>
    </xf>
    <xf numFmtId="0" fontId="15" fillId="0" borderId="0" xfId="1596" applyFont="1" applyAlignment="1" applyProtection="1">
      <alignment horizontal="center" vertical="center"/>
      <protection hidden="1"/>
    </xf>
    <xf numFmtId="0" fontId="15"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5" fillId="0" borderId="0" xfId="43997" applyNumberFormat="1" applyFont="1" applyProtection="1">
      <protection hidden="1"/>
    </xf>
    <xf numFmtId="177" fontId="15" fillId="0" borderId="0" xfId="43997" applyNumberFormat="1" applyFont="1" applyAlignment="1" applyProtection="1">
      <alignment vertical="center"/>
      <protection hidden="1"/>
    </xf>
    <xf numFmtId="177" fontId="119" fillId="0" borderId="0" xfId="43997" applyNumberFormat="1" applyFont="1" applyAlignment="1" applyProtection="1">
      <alignment vertical="center"/>
      <protection hidden="1"/>
    </xf>
    <xf numFmtId="9" fontId="15" fillId="0" borderId="0" xfId="23360" applyFont="1" applyProtection="1">
      <protection hidden="1"/>
    </xf>
    <xf numFmtId="0" fontId="9" fillId="4" borderId="1" xfId="0" applyFont="1" applyFill="1" applyBorder="1" applyAlignment="1" applyProtection="1">
      <alignment horizontal="left" vertical="center"/>
      <protection locked="0"/>
    </xf>
    <xf numFmtId="0" fontId="11" fillId="0" borderId="1" xfId="0" applyFont="1" applyBorder="1" applyAlignment="1">
      <alignment vertical="center"/>
    </xf>
    <xf numFmtId="0" fontId="0" fillId="0" borderId="1" xfId="0" applyBorder="1"/>
    <xf numFmtId="0" fontId="3" fillId="0" borderId="1" xfId="0" applyFont="1" applyBorder="1" applyAlignment="1" applyProtection="1">
      <alignment horizontal="center" vertical="center" wrapText="1"/>
      <protection locked="0"/>
    </xf>
    <xf numFmtId="0" fontId="16" fillId="0" borderId="1" xfId="0" applyFont="1" applyBorder="1" applyAlignment="1" applyProtection="1">
      <alignment horizontal="center" vertical="center" wrapText="1"/>
      <protection locked="0"/>
    </xf>
    <xf numFmtId="0" fontId="4" fillId="0" borderId="1" xfId="0" applyFont="1" applyBorder="1" applyAlignment="1" applyProtection="1">
      <alignment horizontal="justify" vertical="center" wrapText="1"/>
      <protection hidden="1"/>
    </xf>
    <xf numFmtId="0" fontId="3" fillId="0" borderId="1" xfId="0" applyFont="1" applyBorder="1" applyAlignment="1" applyProtection="1">
      <alignment horizontal="left" vertical="center" wrapText="1"/>
      <protection hidden="1"/>
    </xf>
    <xf numFmtId="0" fontId="5" fillId="0" borderId="1" xfId="0" applyFont="1" applyBorder="1" applyAlignment="1" applyProtection="1">
      <alignment horizontal="left" vertical="center" wrapText="1"/>
      <protection hidden="1"/>
    </xf>
    <xf numFmtId="0" fontId="6" fillId="70" borderId="1" xfId="0" applyFont="1" applyFill="1" applyBorder="1" applyAlignment="1" applyProtection="1">
      <alignment horizontal="center" vertical="center" wrapText="1"/>
      <protection hidden="1"/>
    </xf>
    <xf numFmtId="0" fontId="6" fillId="70" borderId="1" xfId="0" applyFont="1" applyFill="1" applyBorder="1" applyAlignment="1" applyProtection="1">
      <alignment horizontal="justify" vertical="center" wrapText="1"/>
      <protection hidden="1"/>
    </xf>
    <xf numFmtId="0" fontId="4" fillId="70" borderId="1" xfId="0" applyFont="1" applyFill="1" applyBorder="1" applyAlignment="1" applyProtection="1">
      <alignment horizontal="justify" vertical="center" wrapText="1"/>
      <protection hidden="1"/>
    </xf>
    <xf numFmtId="0" fontId="8" fillId="70" borderId="1" xfId="0" applyFont="1" applyFill="1" applyBorder="1" applyAlignment="1" applyProtection="1">
      <alignment horizontal="justify" vertical="center" wrapText="1"/>
      <protection hidden="1"/>
    </xf>
    <xf numFmtId="177" fontId="11" fillId="0" borderId="1" xfId="0" applyNumberFormat="1" applyFont="1" applyBorder="1" applyAlignment="1">
      <alignment vertical="center"/>
    </xf>
    <xf numFmtId="177" fontId="0" fillId="0" borderId="1" xfId="0" applyNumberFormat="1" applyBorder="1" applyAlignment="1">
      <alignment vertical="center"/>
    </xf>
    <xf numFmtId="0" fontId="3" fillId="5" borderId="0" xfId="0" applyFont="1" applyFill="1" applyAlignment="1" applyProtection="1">
      <alignment horizontal="left" vertical="center" wrapText="1"/>
      <protection locked="0"/>
    </xf>
    <xf numFmtId="0" fontId="0" fillId="0" borderId="4" xfId="0" applyBorder="1"/>
    <xf numFmtId="0" fontId="6" fillId="72" borderId="1" xfId="0" applyFont="1" applyFill="1" applyBorder="1" applyAlignment="1">
      <alignment horizontal="center" vertical="center" wrapText="1"/>
    </xf>
    <xf numFmtId="177" fontId="6" fillId="72" borderId="4" xfId="46463" applyNumberFormat="1" applyFont="1" applyFill="1" applyBorder="1" applyAlignment="1">
      <alignment horizontal="center" vertical="center" wrapText="1"/>
    </xf>
    <xf numFmtId="177" fontId="6" fillId="72" borderId="1" xfId="46463" applyNumberFormat="1" applyFont="1" applyFill="1" applyBorder="1" applyAlignment="1">
      <alignment horizontal="center" vertical="center" wrapText="1"/>
    </xf>
    <xf numFmtId="0" fontId="3" fillId="72" borderId="0" xfId="0" applyFont="1" applyFill="1" applyAlignment="1">
      <alignment horizontal="center" vertical="center" wrapText="1"/>
    </xf>
    <xf numFmtId="0" fontId="4" fillId="72" borderId="1" xfId="0" applyFont="1" applyFill="1" applyBorder="1" applyAlignment="1" applyProtection="1">
      <alignment horizontal="center" vertical="center" wrapText="1"/>
      <protection locked="0"/>
    </xf>
    <xf numFmtId="177" fontId="4" fillId="72" borderId="4" xfId="46463" applyNumberFormat="1" applyFont="1" applyFill="1" applyBorder="1" applyAlignment="1" applyProtection="1">
      <alignment horizontal="center" vertical="center" wrapText="1"/>
      <protection locked="0"/>
    </xf>
    <xf numFmtId="177" fontId="4" fillId="72" borderId="1" xfId="46463" applyNumberFormat="1" applyFont="1" applyFill="1" applyBorder="1" applyAlignment="1" applyProtection="1">
      <alignment horizontal="center" vertical="center" wrapText="1"/>
      <protection locked="0"/>
    </xf>
    <xf numFmtId="177" fontId="6" fillId="72" borderId="1" xfId="46463" applyNumberFormat="1" applyFont="1" applyFill="1" applyBorder="1" applyAlignment="1" applyProtection="1">
      <alignment horizontal="center" vertical="center" wrapText="1"/>
      <protection locked="0"/>
    </xf>
    <xf numFmtId="0" fontId="6" fillId="72" borderId="1" xfId="0" applyFont="1" applyFill="1" applyBorder="1" applyAlignment="1" applyProtection="1">
      <alignment horizontal="center" vertical="center" wrapText="1"/>
      <protection locked="0"/>
    </xf>
    <xf numFmtId="0" fontId="3" fillId="72" borderId="0" xfId="0" applyFont="1" applyFill="1" applyAlignment="1" applyProtection="1">
      <alignment horizontal="center" vertical="center" wrapText="1"/>
      <protection locked="0"/>
    </xf>
    <xf numFmtId="4" fontId="6" fillId="72" borderId="1" xfId="0" applyNumberFormat="1" applyFont="1" applyFill="1" applyBorder="1" applyAlignment="1" applyProtection="1">
      <alignment horizontal="center" vertical="center" wrapText="1"/>
      <protection hidden="1"/>
    </xf>
    <xf numFmtId="0" fontId="6" fillId="72" borderId="1" xfId="0" applyFont="1" applyFill="1" applyBorder="1" applyAlignment="1" applyProtection="1">
      <alignment horizontal="center" vertical="center" wrapText="1"/>
      <protection hidden="1"/>
    </xf>
    <xf numFmtId="37" fontId="6" fillId="72" borderId="1" xfId="0" applyNumberFormat="1" applyFont="1" applyFill="1" applyBorder="1" applyAlignment="1" applyProtection="1">
      <alignment horizontal="center" vertical="center" wrapText="1"/>
      <protection hidden="1"/>
    </xf>
    <xf numFmtId="177" fontId="6" fillId="72" borderId="4" xfId="46463" applyNumberFormat="1" applyFont="1" applyFill="1" applyBorder="1" applyAlignment="1" applyProtection="1">
      <alignment horizontal="center" vertical="center" wrapText="1"/>
      <protection hidden="1"/>
    </xf>
    <xf numFmtId="177" fontId="4" fillId="72" borderId="1" xfId="46463" applyNumberFormat="1" applyFont="1" applyFill="1" applyBorder="1" applyAlignment="1" applyProtection="1">
      <alignment horizontal="center" vertical="center" wrapText="1"/>
      <protection hidden="1"/>
    </xf>
    <xf numFmtId="177" fontId="6" fillId="72" borderId="1" xfId="46463" applyNumberFormat="1" applyFont="1" applyFill="1" applyBorder="1" applyAlignment="1" applyProtection="1">
      <alignment horizontal="center" vertical="center" wrapText="1"/>
      <protection hidden="1"/>
    </xf>
    <xf numFmtId="0" fontId="98" fillId="0" borderId="3" xfId="0" applyFont="1" applyBorder="1" applyAlignment="1">
      <alignment horizontal="center" vertical="center"/>
    </xf>
    <xf numFmtId="0" fontId="12" fillId="0" borderId="3" xfId="0" applyFont="1" applyBorder="1"/>
    <xf numFmtId="4" fontId="6" fillId="72" borderId="3" xfId="0" applyNumberFormat="1" applyFont="1" applyFill="1" applyBorder="1" applyAlignment="1" applyProtection="1">
      <alignment horizontal="center" vertical="center" wrapText="1"/>
      <protection hidden="1"/>
    </xf>
    <xf numFmtId="37" fontId="3" fillId="0" borderId="3" xfId="0" applyNumberFormat="1" applyFont="1" applyBorder="1" applyAlignment="1" applyProtection="1">
      <alignment horizontal="center" vertical="center" wrapText="1"/>
      <protection locked="0"/>
    </xf>
    <xf numFmtId="4" fontId="6" fillId="3" borderId="3" xfId="0" applyNumberFormat="1" applyFont="1" applyFill="1" applyBorder="1" applyAlignment="1" applyProtection="1">
      <alignment horizontal="center" vertical="center" wrapText="1"/>
      <protection hidden="1"/>
    </xf>
    <xf numFmtId="0" fontId="3" fillId="0" borderId="3" xfId="0" applyFont="1" applyBorder="1" applyAlignment="1" applyProtection="1">
      <alignment horizontal="justify" vertical="top" wrapText="1"/>
      <protection hidden="1"/>
    </xf>
    <xf numFmtId="4" fontId="8" fillId="3" borderId="3" xfId="0" applyNumberFormat="1" applyFont="1" applyFill="1" applyBorder="1" applyAlignment="1" applyProtection="1">
      <alignment horizontal="center" vertical="center" wrapText="1"/>
      <protection hidden="1"/>
    </xf>
    <xf numFmtId="0" fontId="6" fillId="72" borderId="1" xfId="0" applyFont="1" applyFill="1" applyBorder="1" applyAlignment="1" applyProtection="1">
      <alignment horizontal="justify" vertical="center" wrapText="1"/>
      <protection hidden="1"/>
    </xf>
    <xf numFmtId="0" fontId="3" fillId="0" borderId="1" xfId="0" applyFont="1" applyBorder="1" applyAlignment="1" applyProtection="1">
      <alignment horizontal="justify" vertical="center" wrapText="1"/>
      <protection locked="0"/>
    </xf>
    <xf numFmtId="177" fontId="101" fillId="72" borderId="1" xfId="0" applyNumberFormat="1" applyFont="1" applyFill="1" applyBorder="1" applyAlignment="1" applyProtection="1">
      <alignment horizontal="justify" vertical="center" wrapText="1"/>
      <protection hidden="1"/>
    </xf>
    <xf numFmtId="0" fontId="8" fillId="72" borderId="1" xfId="0" applyFont="1" applyFill="1" applyBorder="1" applyAlignment="1" applyProtection="1">
      <alignment horizontal="justify" vertical="center" wrapText="1"/>
      <protection hidden="1"/>
    </xf>
    <xf numFmtId="37" fontId="108" fillId="66" borderId="3" xfId="700" applyNumberFormat="1" applyFont="1" applyFill="1" applyBorder="1" applyAlignment="1" applyProtection="1">
      <alignment horizontal="right" vertical="center" wrapText="1"/>
      <protection hidden="1"/>
    </xf>
    <xf numFmtId="0" fontId="1" fillId="4" borderId="0" xfId="1599" applyFont="1" applyFill="1" applyAlignment="1">
      <alignment vertical="center"/>
    </xf>
    <xf numFmtId="0" fontId="108" fillId="4" borderId="0" xfId="1599" applyFont="1" applyFill="1" applyAlignment="1" applyProtection="1">
      <alignment horizontal="justify" vertical="center" wrapText="1"/>
      <protection hidden="1"/>
    </xf>
    <xf numFmtId="0" fontId="98" fillId="4" borderId="0" xfId="1599" applyFont="1" applyFill="1" applyAlignment="1" applyProtection="1">
      <alignment horizontal="justify" vertical="center" wrapText="1"/>
      <protection hidden="1"/>
    </xf>
    <xf numFmtId="0" fontId="97" fillId="4" borderId="0" xfId="1599" applyFont="1" applyFill="1" applyAlignment="1" applyProtection="1">
      <alignment horizontal="justify" vertical="center" wrapText="1"/>
      <protection hidden="1"/>
    </xf>
    <xf numFmtId="0" fontId="3" fillId="4" borderId="0" xfId="1599" applyFont="1" applyFill="1" applyAlignment="1" applyProtection="1">
      <alignment horizontal="justify" vertical="center" wrapText="1"/>
      <protection hidden="1"/>
    </xf>
    <xf numFmtId="37" fontId="104" fillId="0" borderId="3" xfId="1599" applyNumberFormat="1" applyFont="1" applyBorder="1" applyAlignment="1" applyProtection="1">
      <alignment horizontal="right" vertical="center" wrapText="1"/>
      <protection hidden="1"/>
    </xf>
    <xf numFmtId="37" fontId="6" fillId="0" borderId="3" xfId="1599" applyNumberFormat="1" applyFont="1" applyBorder="1" applyAlignment="1" applyProtection="1">
      <alignment horizontal="right" vertical="center" wrapText="1"/>
      <protection hidden="1"/>
    </xf>
    <xf numFmtId="0" fontId="11" fillId="71" borderId="1" xfId="1599" applyFont="1" applyFill="1" applyBorder="1" applyAlignment="1">
      <alignment vertical="center"/>
    </xf>
    <xf numFmtId="0" fontId="104" fillId="0" borderId="1" xfId="1599" applyFont="1" applyBorder="1" applyAlignment="1" applyProtection="1">
      <alignment horizontal="justify" vertical="center" wrapText="1"/>
      <protection hidden="1"/>
    </xf>
    <xf numFmtId="0" fontId="19" fillId="2" borderId="1" xfId="1599" applyFont="1" applyFill="1" applyBorder="1" applyAlignment="1" applyProtection="1">
      <alignment horizontal="justify" vertical="center" wrapText="1"/>
      <protection hidden="1"/>
    </xf>
    <xf numFmtId="0" fontId="11" fillId="5" borderId="1" xfId="1599" applyFont="1" applyFill="1" applyBorder="1" applyAlignment="1">
      <alignment vertical="center"/>
    </xf>
    <xf numFmtId="0" fontId="108" fillId="4" borderId="1" xfId="1599" applyFont="1" applyFill="1" applyBorder="1" applyAlignment="1" applyProtection="1">
      <alignment horizontal="justify" vertical="center" wrapText="1"/>
      <protection hidden="1"/>
    </xf>
    <xf numFmtId="0" fontId="98" fillId="4" borderId="1" xfId="1599" applyFont="1" applyFill="1" applyBorder="1" applyAlignment="1" applyProtection="1">
      <alignment horizontal="justify" vertical="center" wrapText="1"/>
      <protection hidden="1"/>
    </xf>
    <xf numFmtId="0" fontId="3" fillId="4" borderId="1" xfId="1599" applyFont="1" applyFill="1" applyBorder="1" applyAlignment="1" applyProtection="1">
      <alignment horizontal="justify" vertical="center" wrapText="1"/>
      <protection hidden="1"/>
    </xf>
    <xf numFmtId="0" fontId="3" fillId="0" borderId="1" xfId="1599" applyFont="1" applyBorder="1" applyAlignment="1" applyProtection="1">
      <alignment horizontal="justify" vertical="center" wrapText="1"/>
      <protection hidden="1"/>
    </xf>
    <xf numFmtId="0" fontId="4" fillId="2" borderId="1" xfId="1599" applyFont="1" applyFill="1" applyBorder="1" applyAlignment="1"/>
    <xf numFmtId="0" fontId="4" fillId="0" borderId="1" xfId="1599" applyFont="1" applyBorder="1" applyAlignment="1"/>
    <xf numFmtId="0" fontId="104" fillId="5" borderId="1" xfId="1599" applyFont="1" applyFill="1" applyBorder="1" applyAlignment="1" applyProtection="1">
      <alignment horizontal="justify" vertical="center" wrapText="1"/>
      <protection hidden="1"/>
    </xf>
    <xf numFmtId="0" fontId="110" fillId="0" borderId="1" xfId="1599" applyFont="1" applyBorder="1" applyAlignment="1" applyProtection="1">
      <protection hidden="1"/>
    </xf>
    <xf numFmtId="0" fontId="112" fillId="2" borderId="1" xfId="1599" applyFont="1" applyFill="1" applyBorder="1" applyAlignment="1" applyProtection="1">
      <protection hidden="1"/>
    </xf>
    <xf numFmtId="43" fontId="104" fillId="0" borderId="1" xfId="46463" applyFont="1" applyBorder="1" applyAlignment="1" applyProtection="1">
      <alignment horizontal="justify" vertical="center" wrapText="1"/>
      <protection hidden="1"/>
    </xf>
    <xf numFmtId="178" fontId="12" fillId="0" borderId="1" xfId="0" applyNumberFormat="1" applyFont="1" applyBorder="1"/>
    <xf numFmtId="0" fontId="9" fillId="4" borderId="2" xfId="0" applyFont="1" applyFill="1" applyBorder="1" applyAlignment="1" applyProtection="1">
      <alignment vertical="center"/>
      <protection locked="0"/>
    </xf>
    <xf numFmtId="0" fontId="17" fillId="4" borderId="5" xfId="0" applyFont="1" applyFill="1" applyBorder="1" applyAlignment="1" applyProtection="1">
      <alignment horizontal="left" vertical="center"/>
      <protection hidden="1"/>
    </xf>
    <xf numFmtId="0" fontId="9" fillId="4" borderId="3" xfId="0" applyFont="1" applyFill="1" applyBorder="1" applyAlignment="1" applyProtection="1">
      <alignment horizontal="left" vertical="center"/>
      <protection locked="0"/>
    </xf>
    <xf numFmtId="0" fontId="9" fillId="4" borderId="2" xfId="0" applyFont="1" applyFill="1" applyBorder="1" applyAlignment="1" applyProtection="1">
      <alignment horizontal="center" vertical="center"/>
      <protection locked="0"/>
    </xf>
    <xf numFmtId="177" fontId="3" fillId="4" borderId="1" xfId="46463" applyNumberFormat="1" applyFont="1" applyFill="1" applyBorder="1" applyAlignment="1" applyProtection="1">
      <alignment horizontal="center" vertical="center" wrapText="1"/>
      <protection hidden="1"/>
    </xf>
    <xf numFmtId="0" fontId="9" fillId="5" borderId="34" xfId="1599" applyFont="1" applyFill="1" applyBorder="1" applyAlignment="1" applyProtection="1">
      <alignment horizontal="left" vertical="center"/>
      <protection locked="0"/>
    </xf>
    <xf numFmtId="0" fontId="6" fillId="2" borderId="35" xfId="1599" applyFont="1" applyFill="1" applyBorder="1" applyAlignment="1">
      <alignment horizontal="center" vertical="center" wrapText="1"/>
    </xf>
    <xf numFmtId="178" fontId="6" fillId="2" borderId="35" xfId="700" applyNumberFormat="1" applyFont="1" applyFill="1" applyBorder="1" applyAlignment="1">
      <alignment horizontal="center" vertical="center" wrapText="1"/>
    </xf>
    <xf numFmtId="0" fontId="9" fillId="4" borderId="0" xfId="1599" applyFont="1" applyFill="1" applyAlignment="1" applyProtection="1">
      <alignment horizontal="left" vertical="center"/>
      <protection locked="0"/>
    </xf>
    <xf numFmtId="0" fontId="3" fillId="5" borderId="0" xfId="1599" applyFont="1" applyFill="1" applyAlignment="1" applyProtection="1">
      <alignment horizontal="left" vertical="center" wrapText="1"/>
      <protection locked="0"/>
    </xf>
    <xf numFmtId="0" fontId="3" fillId="5" borderId="0" xfId="1596" applyFont="1" applyFill="1" applyAlignment="1" applyProtection="1">
      <alignment horizontal="left" vertical="center" wrapText="1"/>
      <protection locked="0"/>
    </xf>
    <xf numFmtId="0" fontId="3" fillId="73" borderId="0" xfId="0" applyFont="1" applyFill="1" applyAlignment="1">
      <alignment horizontal="center" vertical="center" wrapText="1"/>
    </xf>
    <xf numFmtId="0" fontId="4" fillId="73" borderId="1" xfId="0" applyFont="1" applyFill="1" applyBorder="1" applyAlignment="1" applyProtection="1">
      <alignment horizontal="center" vertical="center" wrapText="1"/>
      <protection locked="0"/>
    </xf>
    <xf numFmtId="177" fontId="4" fillId="73" borderId="4" xfId="46463" applyNumberFormat="1" applyFont="1" applyFill="1" applyBorder="1" applyAlignment="1" applyProtection="1">
      <alignment horizontal="center" vertical="center" wrapText="1"/>
      <protection locked="0"/>
    </xf>
    <xf numFmtId="177" fontId="4" fillId="73" borderId="1" xfId="46463" applyNumberFormat="1" applyFont="1" applyFill="1" applyBorder="1" applyAlignment="1" applyProtection="1">
      <alignment horizontal="center" vertical="center" wrapText="1"/>
      <protection locked="0"/>
    </xf>
    <xf numFmtId="0" fontId="3" fillId="73" borderId="0" xfId="0" applyFont="1" applyFill="1" applyAlignment="1" applyProtection="1">
      <alignment horizontal="center" vertical="center" wrapText="1"/>
      <protection locked="0"/>
    </xf>
    <xf numFmtId="0" fontId="116" fillId="5" borderId="0" xfId="1596" applyFont="1" applyFill="1" applyProtection="1">
      <protection hidden="1"/>
    </xf>
    <xf numFmtId="0" fontId="116" fillId="5" borderId="0" xfId="1596" applyFont="1" applyFill="1" applyAlignment="1" applyProtection="1">
      <alignment vertical="center"/>
      <protection hidden="1"/>
    </xf>
    <xf numFmtId="0" fontId="5" fillId="0" borderId="1" xfId="1596" applyFont="1" applyBorder="1" applyAlignment="1" applyProtection="1">
      <alignment horizontal="justify" vertical="top" wrapText="1"/>
      <protection locked="0"/>
    </xf>
    <xf numFmtId="0" fontId="5" fillId="0" borderId="1" xfId="1596" applyFont="1" applyBorder="1" applyAlignment="1" applyProtection="1">
      <alignment horizontal="justify" vertical="center" wrapText="1"/>
      <protection locked="0"/>
    </xf>
    <xf numFmtId="0" fontId="117" fillId="0" borderId="1" xfId="1596" applyFont="1" applyBorder="1"/>
    <xf numFmtId="0" fontId="5" fillId="0" borderId="1" xfId="1596" applyFont="1" applyBorder="1" applyAlignment="1" applyProtection="1">
      <alignment horizontal="justify" vertical="top" wrapText="1"/>
      <protection hidden="1"/>
    </xf>
    <xf numFmtId="0" fontId="5" fillId="0" borderId="1" xfId="1596" applyFont="1" applyBorder="1" applyAlignment="1" applyProtection="1">
      <alignment horizontal="justify" vertical="center" wrapText="1"/>
      <protection hidden="1"/>
    </xf>
    <xf numFmtId="0" fontId="118" fillId="0" borderId="1" xfId="1596" applyFont="1" applyBorder="1" applyProtection="1">
      <protection hidden="1"/>
    </xf>
    <xf numFmtId="0" fontId="118" fillId="0" borderId="1" xfId="1596" applyFont="1" applyBorder="1" applyAlignment="1" applyProtection="1">
      <alignment vertical="center"/>
      <protection hidden="1"/>
    </xf>
    <xf numFmtId="0" fontId="15" fillId="0" borderId="1" xfId="1596" applyFont="1" applyBorder="1" applyProtection="1">
      <protection hidden="1"/>
    </xf>
    <xf numFmtId="0" fontId="15" fillId="0" borderId="1" xfId="1596" applyFont="1" applyBorder="1" applyAlignment="1" applyProtection="1">
      <alignment vertical="center"/>
      <protection hidden="1"/>
    </xf>
    <xf numFmtId="0" fontId="110" fillId="0" borderId="1" xfId="1596" applyFont="1" applyBorder="1" applyProtection="1">
      <protection hidden="1"/>
    </xf>
    <xf numFmtId="0" fontId="110" fillId="0" borderId="1" xfId="1596" applyFont="1" applyBorder="1" applyAlignment="1" applyProtection="1">
      <alignment vertical="center"/>
      <protection hidden="1"/>
    </xf>
    <xf numFmtId="0" fontId="121" fillId="5" borderId="1" xfId="1596" applyFont="1" applyFill="1" applyBorder="1"/>
    <xf numFmtId="0" fontId="121" fillId="5" borderId="1" xfId="1596" applyFont="1" applyFill="1" applyBorder="1" applyAlignment="1">
      <alignment vertical="center"/>
    </xf>
    <xf numFmtId="0" fontId="116" fillId="5" borderId="1" xfId="1596" applyFont="1" applyFill="1" applyBorder="1" applyProtection="1">
      <protection hidden="1"/>
    </xf>
    <xf numFmtId="0" fontId="116" fillId="5" borderId="1" xfId="1596" applyFont="1" applyFill="1" applyBorder="1" applyAlignment="1" applyProtection="1">
      <alignment vertical="center"/>
      <protection hidden="1"/>
    </xf>
    <xf numFmtId="0" fontId="117" fillId="5" borderId="1" xfId="1596" applyFont="1" applyFill="1" applyBorder="1" applyProtection="1">
      <protection hidden="1"/>
    </xf>
    <xf numFmtId="0" fontId="117" fillId="5" borderId="1" xfId="1596" applyFont="1" applyFill="1" applyBorder="1" applyAlignment="1" applyProtection="1">
      <alignment vertical="center"/>
      <protection hidden="1"/>
    </xf>
    <xf numFmtId="0" fontId="112" fillId="2" borderId="1" xfId="1596" applyFont="1" applyFill="1" applyBorder="1" applyProtection="1">
      <protection hidden="1"/>
    </xf>
    <xf numFmtId="0" fontId="112" fillId="2" borderId="1" xfId="1596" applyFont="1" applyFill="1" applyBorder="1" applyAlignment="1" applyProtection="1">
      <alignment vertical="center"/>
      <protection hidden="1"/>
    </xf>
    <xf numFmtId="177" fontId="112" fillId="2" borderId="1" xfId="43997" applyNumberFormat="1" applyFont="1" applyFill="1" applyBorder="1" applyAlignment="1" applyProtection="1">
      <alignment vertical="center"/>
      <protection hidden="1"/>
    </xf>
    <xf numFmtId="177" fontId="12" fillId="4" borderId="1" xfId="43997" applyNumberFormat="1" applyFont="1" applyFill="1" applyBorder="1" applyAlignment="1">
      <alignment horizontal="center" vertical="center"/>
    </xf>
    <xf numFmtId="177" fontId="6" fillId="4" borderId="1" xfId="43997" applyNumberFormat="1" applyFont="1" applyFill="1" applyBorder="1" applyAlignment="1" applyProtection="1">
      <alignment horizontal="center" vertical="center" wrapText="1"/>
      <protection hidden="1"/>
    </xf>
    <xf numFmtId="177" fontId="15" fillId="4" borderId="1" xfId="43997" applyNumberFormat="1" applyFont="1" applyFill="1" applyBorder="1" applyAlignment="1" applyProtection="1">
      <alignment horizontal="center" vertical="center"/>
      <protection hidden="1"/>
    </xf>
    <xf numFmtId="177" fontId="4" fillId="0" borderId="1" xfId="1596" applyNumberFormat="1" applyFont="1" applyBorder="1" applyAlignment="1">
      <alignment vertical="center"/>
    </xf>
    <xf numFmtId="177" fontId="4" fillId="0" borderId="1" xfId="1596" applyNumberFormat="1" applyFont="1" applyBorder="1"/>
    <xf numFmtId="0" fontId="9" fillId="4" borderId="1" xfId="1596" applyFont="1" applyFill="1" applyBorder="1" applyAlignment="1" applyProtection="1">
      <alignment horizontal="left" vertical="center"/>
      <protection locked="0"/>
    </xf>
    <xf numFmtId="177" fontId="7" fillId="0" borderId="1" xfId="43997" applyNumberFormat="1" applyFont="1" applyBorder="1" applyAlignment="1">
      <alignment horizontal="center" vertical="center"/>
    </xf>
    <xf numFmtId="177" fontId="122" fillId="0" borderId="1" xfId="43997" applyNumberFormat="1" applyFont="1" applyBorder="1" applyAlignment="1">
      <alignment horizontal="center" vertical="center"/>
    </xf>
    <xf numFmtId="0" fontId="122" fillId="0" borderId="1" xfId="1596" applyFont="1" applyBorder="1"/>
    <xf numFmtId="0" fontId="122" fillId="0" borderId="1" xfId="1596" applyFont="1" applyBorder="1" applyAlignment="1">
      <alignment vertical="center"/>
    </xf>
    <xf numFmtId="177" fontId="3" fillId="0" borderId="1" xfId="43997" applyNumberFormat="1" applyFont="1" applyBorder="1" applyAlignment="1">
      <alignment horizontal="center" vertical="center"/>
    </xf>
    <xf numFmtId="177" fontId="5" fillId="0" borderId="1" xfId="43997" applyNumberFormat="1" applyFont="1" applyBorder="1" applyAlignment="1">
      <alignment horizontal="center" vertical="center"/>
    </xf>
    <xf numFmtId="177" fontId="5" fillId="0" borderId="1" xfId="1596" applyNumberFormat="1" applyFont="1" applyBorder="1" applyAlignment="1">
      <alignment vertical="center"/>
    </xf>
    <xf numFmtId="177" fontId="5" fillId="0" borderId="1" xfId="1596" applyNumberFormat="1" applyFont="1" applyBorder="1"/>
    <xf numFmtId="0" fontId="12" fillId="0" borderId="1" xfId="0" applyFont="1" applyBorder="1" applyAlignment="1">
      <alignment vertical="center"/>
    </xf>
    <xf numFmtId="177" fontId="12" fillId="0" borderId="1" xfId="0" applyNumberFormat="1" applyFont="1" applyBorder="1" applyAlignment="1">
      <alignment vertical="center"/>
    </xf>
    <xf numFmtId="0" fontId="3" fillId="0" borderId="1" xfId="0" applyFont="1" applyBorder="1" applyAlignment="1" applyProtection="1">
      <alignment vertical="center" wrapText="1"/>
      <protection locked="0"/>
    </xf>
    <xf numFmtId="177" fontId="12" fillId="0" borderId="1" xfId="46463" applyNumberFormat="1" applyFont="1" applyBorder="1" applyAlignment="1">
      <alignment vertical="center"/>
    </xf>
    <xf numFmtId="179" fontId="3" fillId="0" borderId="1" xfId="46463" applyNumberFormat="1" applyFont="1" applyBorder="1" applyAlignment="1" applyProtection="1">
      <alignment horizontal="left" vertical="center" wrapText="1"/>
      <protection hidden="1"/>
    </xf>
    <xf numFmtId="177" fontId="3" fillId="0" borderId="1" xfId="46463" applyNumberFormat="1" applyFont="1" applyBorder="1" applyAlignment="1" applyProtection="1">
      <alignment horizontal="left" vertical="center" wrapText="1"/>
      <protection hidden="1"/>
    </xf>
    <xf numFmtId="0" fontId="100" fillId="0" borderId="36" xfId="1599" applyFont="1" applyBorder="1" applyAlignment="1" applyProtection="1">
      <alignment horizontal="center" vertical="center"/>
      <protection hidden="1"/>
    </xf>
    <xf numFmtId="0" fontId="100" fillId="0" borderId="37" xfId="1599" applyFont="1" applyBorder="1" applyAlignment="1" applyProtection="1">
      <alignment horizontal="center" vertical="center" wrapText="1"/>
      <protection hidden="1"/>
    </xf>
    <xf numFmtId="3" fontId="100" fillId="0" borderId="38" xfId="1599" applyNumberFormat="1" applyFont="1" applyBorder="1" applyAlignment="1" applyProtection="1">
      <alignment horizontal="center" vertical="center"/>
      <protection hidden="1"/>
    </xf>
    <xf numFmtId="0" fontId="100" fillId="0" borderId="0" xfId="1599" applyFont="1" applyAlignment="1" applyProtection="1">
      <alignment horizontal="center" vertical="top" wrapText="1"/>
      <protection hidden="1"/>
    </xf>
    <xf numFmtId="0" fontId="114" fillId="0" borderId="39" xfId="1599" applyFont="1" applyBorder="1" applyAlignment="1" applyProtection="1">
      <alignment horizontal="center" vertical="center"/>
      <protection hidden="1"/>
    </xf>
    <xf numFmtId="0" fontId="114" fillId="0" borderId="6" xfId="1599" applyFont="1" applyBorder="1" applyAlignment="1" applyProtection="1">
      <alignment horizontal="justify" vertical="center" wrapText="1"/>
      <protection hidden="1"/>
    </xf>
    <xf numFmtId="0" fontId="100" fillId="66" borderId="0" xfId="1599" applyFont="1" applyFill="1" applyProtection="1">
      <alignment horizontal="justify" vertical="top" wrapText="1"/>
      <protection hidden="1"/>
    </xf>
    <xf numFmtId="0" fontId="114" fillId="74" borderId="41" xfId="1599" applyFont="1" applyFill="1" applyBorder="1" applyAlignment="1" applyProtection="1">
      <alignment horizontal="center" vertical="center"/>
      <protection hidden="1"/>
    </xf>
    <xf numFmtId="0" fontId="100" fillId="74" borderId="42" xfId="1599" applyFont="1" applyFill="1" applyBorder="1" applyAlignment="1" applyProtection="1">
      <alignment horizontal="justify" vertical="center" wrapText="1"/>
      <protection hidden="1"/>
    </xf>
    <xf numFmtId="0" fontId="114" fillId="74" borderId="0" xfId="1599" applyFont="1" applyFill="1" applyProtection="1">
      <alignment horizontal="justify" vertical="top" wrapText="1"/>
      <protection hidden="1"/>
    </xf>
    <xf numFmtId="3" fontId="100" fillId="0" borderId="0" xfId="1599" applyNumberFormat="1" applyFont="1" applyAlignment="1" applyProtection="1">
      <alignment horizontal="center" vertical="center" wrapText="1"/>
      <protection hidden="1"/>
    </xf>
    <xf numFmtId="180" fontId="114" fillId="0" borderId="0" xfId="23122" applyNumberFormat="1" applyFont="1" applyAlignment="1" applyProtection="1">
      <alignment horizontal="justify" vertical="top" wrapText="1"/>
      <protection hidden="1"/>
    </xf>
    <xf numFmtId="180" fontId="114" fillId="0" borderId="0" xfId="1599" applyNumberFormat="1" applyFont="1" applyProtection="1">
      <alignment horizontal="justify" vertical="top" wrapText="1"/>
      <protection hidden="1"/>
    </xf>
    <xf numFmtId="0" fontId="114" fillId="4" borderId="6" xfId="1599" applyFont="1" applyFill="1" applyBorder="1" applyAlignment="1" applyProtection="1">
      <alignment horizontal="justify" vertical="center" wrapText="1"/>
      <protection hidden="1"/>
    </xf>
    <xf numFmtId="0" fontId="114" fillId="4" borderId="39" xfId="1599" applyFont="1" applyFill="1" applyBorder="1" applyAlignment="1" applyProtection="1">
      <alignment horizontal="center" vertical="center"/>
      <protection hidden="1"/>
    </xf>
    <xf numFmtId="177" fontId="114" fillId="0" borderId="40" xfId="46463" applyNumberFormat="1" applyFont="1" applyBorder="1" applyAlignment="1" applyProtection="1">
      <alignment horizontal="center" vertical="center" wrapText="1"/>
      <protection hidden="1"/>
    </xf>
    <xf numFmtId="177" fontId="114" fillId="0" borderId="40" xfId="46463" applyNumberFormat="1" applyFont="1" applyBorder="1" applyAlignment="1" applyProtection="1">
      <alignment horizontal="center" vertical="center"/>
      <protection hidden="1"/>
    </xf>
    <xf numFmtId="177" fontId="100" fillId="74" borderId="43" xfId="46463" applyNumberFormat="1" applyFont="1" applyFill="1" applyBorder="1" applyAlignment="1" applyProtection="1">
      <alignment horizontal="center" vertical="center"/>
      <protection hidden="1"/>
    </xf>
    <xf numFmtId="0" fontId="5" fillId="0" borderId="1" xfId="1596" applyFont="1" applyBorder="1" applyAlignment="1">
      <alignment vertical="center"/>
    </xf>
    <xf numFmtId="0" fontId="118" fillId="4" borderId="1" xfId="1596" applyFont="1" applyFill="1" applyBorder="1" applyAlignment="1">
      <alignment vertical="center"/>
    </xf>
    <xf numFmtId="0" fontId="15" fillId="4" borderId="1" xfId="1596" applyFont="1" applyFill="1" applyBorder="1" applyAlignment="1">
      <alignment vertical="center"/>
    </xf>
    <xf numFmtId="0" fontId="117" fillId="0" borderId="1" xfId="1596" applyFont="1" applyBorder="1" applyAlignment="1" applyProtection="1">
      <alignment vertical="center"/>
      <protection hidden="1"/>
    </xf>
    <xf numFmtId="177" fontId="114" fillId="4" borderId="40" xfId="46463" applyNumberFormat="1" applyFont="1" applyFill="1" applyBorder="1" applyAlignment="1" applyProtection="1">
      <alignment horizontal="center" vertical="center"/>
      <protection hidden="1"/>
    </xf>
    <xf numFmtId="178" fontId="12" fillId="0" borderId="1" xfId="0" applyNumberFormat="1" applyFont="1" applyBorder="1" applyAlignment="1">
      <alignment vertical="center"/>
    </xf>
    <xf numFmtId="0" fontId="98" fillId="4" borderId="1" xfId="1599" applyFont="1" applyFill="1" applyBorder="1" applyAlignment="1" applyProtection="1">
      <alignment horizontal="center" vertical="center" wrapText="1"/>
      <protection hidden="1"/>
    </xf>
    <xf numFmtId="0" fontId="6" fillId="0" borderId="1" xfId="1599" applyFont="1" applyBorder="1" applyAlignment="1" applyProtection="1">
      <alignment horizontal="center" vertical="center" wrapText="1"/>
      <protection hidden="1"/>
    </xf>
    <xf numFmtId="177" fontId="104" fillId="0" borderId="1" xfId="46463" applyNumberFormat="1" applyFont="1" applyBorder="1" applyAlignment="1" applyProtection="1">
      <alignment horizontal="center" vertical="center" wrapText="1"/>
      <protection hidden="1"/>
    </xf>
    <xf numFmtId="177" fontId="6" fillId="0" borderId="1" xfId="46463" applyNumberFormat="1" applyFont="1" applyBorder="1" applyAlignment="1" applyProtection="1">
      <alignment horizontal="center" vertical="center" wrapText="1"/>
      <protection hidden="1"/>
    </xf>
    <xf numFmtId="0" fontId="114" fillId="4" borderId="44" xfId="1599" applyFont="1" applyFill="1" applyBorder="1" applyAlignment="1" applyProtection="1">
      <alignment horizontal="center" vertical="center"/>
      <protection hidden="1"/>
    </xf>
    <xf numFmtId="0" fontId="114" fillId="4" borderId="45" xfId="1599" applyFont="1" applyFill="1" applyBorder="1" applyAlignment="1" applyProtection="1">
      <alignment horizontal="justify" vertical="center" wrapText="1"/>
      <protection hidden="1"/>
    </xf>
    <xf numFmtId="177" fontId="114" fillId="4" borderId="46" xfId="46463" applyNumberFormat="1" applyFont="1" applyFill="1" applyBorder="1" applyAlignment="1" applyProtection="1">
      <alignment horizontal="center" vertical="center"/>
      <protection hidden="1"/>
    </xf>
    <xf numFmtId="3" fontId="123" fillId="0" borderId="0" xfId="1599" applyNumberFormat="1" applyFont="1" applyAlignment="1" applyProtection="1">
      <alignment horizontal="center" vertical="center" wrapText="1"/>
      <protection hidden="1"/>
    </xf>
    <xf numFmtId="3" fontId="100" fillId="0" borderId="0" xfId="1599" applyNumberFormat="1" applyFont="1" applyAlignment="1" applyProtection="1">
      <alignment horizontal="center" vertical="center" wrapText="1"/>
      <protection hidden="1"/>
    </xf>
    <xf numFmtId="0" fontId="9" fillId="5" borderId="1" xfId="0" applyFont="1" applyFill="1" applyBorder="1" applyAlignment="1" applyProtection="1">
      <alignment horizontal="left" vertical="center"/>
      <protection locked="0"/>
    </xf>
    <xf numFmtId="0" fontId="120" fillId="4" borderId="3" xfId="0" applyFont="1" applyFill="1" applyBorder="1" applyAlignment="1" applyProtection="1">
      <alignment horizontal="center" vertical="center"/>
      <protection locked="0"/>
    </xf>
    <xf numFmtId="0" fontId="120" fillId="4" borderId="2" xfId="0" applyFont="1" applyFill="1" applyBorder="1" applyAlignment="1" applyProtection="1">
      <alignment horizontal="center" vertical="center"/>
      <protection locked="0"/>
    </xf>
    <xf numFmtId="0" fontId="120" fillId="4" borderId="4" xfId="0" applyFont="1" applyFill="1" applyBorder="1" applyAlignment="1" applyProtection="1">
      <alignment horizontal="center" vertical="center"/>
      <protection locked="0"/>
    </xf>
    <xf numFmtId="0" fontId="120" fillId="4" borderId="3" xfId="1599" applyFont="1" applyFill="1" applyBorder="1" applyAlignment="1" applyProtection="1">
      <alignment horizontal="center" vertical="center"/>
      <protection locked="0"/>
    </xf>
    <xf numFmtId="0" fontId="120" fillId="4" borderId="2" xfId="1599" applyFont="1" applyFill="1" applyBorder="1" applyAlignment="1" applyProtection="1">
      <alignment horizontal="center" vertical="center"/>
      <protection locked="0"/>
    </xf>
    <xf numFmtId="0" fontId="120" fillId="4" borderId="4" xfId="1599" applyFont="1" applyFill="1" applyBorder="1" applyAlignment="1" applyProtection="1">
      <alignment horizontal="center" vertical="center"/>
      <protection locked="0"/>
    </xf>
    <xf numFmtId="3" fontId="103" fillId="5" borderId="33" xfId="1599" applyNumberFormat="1" applyFont="1" applyFill="1" applyBorder="1" applyAlignment="1" applyProtection="1">
      <alignment horizontal="left" vertical="center"/>
      <protection hidden="1"/>
    </xf>
    <xf numFmtId="3" fontId="103" fillId="5" borderId="2" xfId="1599" applyNumberFormat="1" applyFont="1" applyFill="1" applyBorder="1" applyAlignment="1" applyProtection="1">
      <alignment horizontal="left" vertical="center"/>
      <protection hidden="1"/>
    </xf>
    <xf numFmtId="3" fontId="103" fillId="5" borderId="4" xfId="1599" applyNumberFormat="1" applyFont="1" applyFill="1" applyBorder="1" applyAlignment="1" applyProtection="1">
      <alignment horizontal="left" vertical="center"/>
      <protection hidden="1"/>
    </xf>
    <xf numFmtId="0" fontId="9" fillId="5" borderId="1" xfId="1599" applyFont="1" applyFill="1" applyBorder="1" applyAlignment="1" applyProtection="1">
      <alignment horizontal="left" vertical="center"/>
      <protection locked="0"/>
    </xf>
    <xf numFmtId="0" fontId="106" fillId="2" borderId="1" xfId="1599" applyFont="1" applyFill="1" applyBorder="1" applyAlignment="1" applyProtection="1">
      <alignment horizontal="center" vertical="center" wrapText="1"/>
      <protection hidden="1"/>
    </xf>
    <xf numFmtId="0" fontId="120" fillId="4" borderId="3" xfId="1596" applyFont="1" applyFill="1" applyBorder="1" applyAlignment="1" applyProtection="1">
      <alignment horizontal="center" vertical="center"/>
      <protection locked="0"/>
    </xf>
    <xf numFmtId="0" fontId="120" fillId="4" borderId="2" xfId="1596" applyFont="1" applyFill="1" applyBorder="1" applyAlignment="1" applyProtection="1">
      <alignment horizontal="center" vertical="center"/>
      <protection locked="0"/>
    </xf>
    <xf numFmtId="0" fontId="115" fillId="5" borderId="1" xfId="1596" applyFont="1" applyFill="1" applyBorder="1" applyAlignment="1" applyProtection="1">
      <alignment horizontal="left" vertical="center" wrapText="1"/>
      <protection hidden="1"/>
    </xf>
    <xf numFmtId="0" fontId="7" fillId="0" borderId="1" xfId="1596" applyBorder="1" applyAlignment="1">
      <alignment horizontal="left" vertical="center" wrapText="1"/>
    </xf>
    <xf numFmtId="0" fontId="9" fillId="5" borderId="1" xfId="1596" applyFont="1" applyFill="1" applyBorder="1" applyAlignment="1" applyProtection="1">
      <alignment horizontal="left" vertical="center"/>
      <protection locked="0"/>
    </xf>
    <xf numFmtId="0" fontId="115" fillId="5" borderId="1" xfId="1596" applyFont="1" applyFill="1" applyBorder="1" applyAlignment="1">
      <alignment horizontal="left" vertical="center" wrapText="1"/>
    </xf>
    <xf numFmtId="0" fontId="120" fillId="4" borderId="4" xfId="1596" applyFont="1" applyFill="1" applyBorder="1" applyAlignment="1" applyProtection="1">
      <alignment horizontal="center" vertical="center"/>
      <protection locked="0"/>
    </xf>
    <xf numFmtId="3" fontId="124" fillId="0" borderId="6" xfId="0" applyNumberFormat="1" applyFont="1" applyBorder="1" applyAlignment="1">
      <alignment horizontal="right" vertical="center"/>
    </xf>
  </cellXfs>
  <cellStyles count="46469">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00000000-0005-0000-0000-0000C6090000}"/>
    <cellStyle name="Normal 126 3" xfId="46467" xr:uid="{00000000-0005-0000-0000-0000C7090000}"/>
    <cellStyle name="Normal 13" xfId="1659" xr:uid="{00000000-0005-0000-0000-0000C8090000}"/>
    <cellStyle name="Normal 13 2" xfId="1660" xr:uid="{00000000-0005-0000-0000-0000C9090000}"/>
    <cellStyle name="Normal 13 2 2" xfId="1661" xr:uid="{00000000-0005-0000-0000-0000CA090000}"/>
    <cellStyle name="Normal 13 2 2 2" xfId="44347" xr:uid="{00000000-0005-0000-0000-0000CB090000}"/>
    <cellStyle name="Normal 13 2 3" xfId="45101" xr:uid="{00000000-0005-0000-0000-0000CC090000}"/>
    <cellStyle name="Normal 13 3" xfId="1662" xr:uid="{00000000-0005-0000-0000-0000CD090000}"/>
    <cellStyle name="Normal 13 3 2" xfId="1663" xr:uid="{00000000-0005-0000-0000-0000CE090000}"/>
    <cellStyle name="Normal 13 4" xfId="1664" xr:uid="{00000000-0005-0000-0000-0000CF090000}"/>
    <cellStyle name="Normal 13 5" xfId="44004" xr:uid="{00000000-0005-0000-0000-0000D0090000}"/>
    <cellStyle name="Normal 135" xfId="46466" xr:uid="{00000000-0005-0000-0000-0000D1090000}"/>
    <cellStyle name="Normal 136" xfId="46465" xr:uid="{00000000-0005-0000-0000-0000D2090000}"/>
    <cellStyle name="Normal 14" xfId="1665" xr:uid="{00000000-0005-0000-0000-0000D3090000}"/>
    <cellStyle name="Normal 14 2" xfId="1666" xr:uid="{00000000-0005-0000-0000-0000D4090000}"/>
    <cellStyle name="Normal 14 2 2" xfId="1667" xr:uid="{00000000-0005-0000-0000-0000D5090000}"/>
    <cellStyle name="Normal 14 2 2 2" xfId="1668" xr:uid="{00000000-0005-0000-0000-0000D6090000}"/>
    <cellStyle name="Normal 14 2 2 3" xfId="1669" xr:uid="{00000000-0005-0000-0000-0000D7090000}"/>
    <cellStyle name="Normal 14 2 2 3 2" xfId="1670" xr:uid="{00000000-0005-0000-0000-0000D8090000}"/>
    <cellStyle name="Normal 14 2 2 3 2 2" xfId="34016" xr:uid="{00000000-0005-0000-0000-0000D9090000}"/>
    <cellStyle name="Normal 14 2 2 3 2 3" xfId="46417" xr:uid="{00000000-0005-0000-0000-0000DA090000}"/>
    <cellStyle name="Normal 14 2 2 3 3" xfId="23387" xr:uid="{00000000-0005-0000-0000-0000DB090000}"/>
    <cellStyle name="Normal 14 2 2 3 4" xfId="44125" xr:uid="{00000000-0005-0000-0000-0000DC090000}"/>
    <cellStyle name="Normal 14 2 2 4" xfId="1671" xr:uid="{00000000-0005-0000-0000-0000DD090000}"/>
    <cellStyle name="Normal 14 2 2 4 2" xfId="1672" xr:uid="{00000000-0005-0000-0000-0000DE090000}"/>
    <cellStyle name="Normal 14 2 2 4 2 2" xfId="43836" xr:uid="{00000000-0005-0000-0000-0000DF090000}"/>
    <cellStyle name="Normal 14 2 2 4 3" xfId="33821" xr:uid="{00000000-0005-0000-0000-0000E0090000}"/>
    <cellStyle name="Normal 14 2 2 4 4" xfId="45102" xr:uid="{00000000-0005-0000-0000-0000E1090000}"/>
    <cellStyle name="Normal 14 2 2 5" xfId="1673" xr:uid="{00000000-0005-0000-0000-0000E2090000}"/>
    <cellStyle name="Normal 14 2 2 5 2" xfId="33961" xr:uid="{00000000-0005-0000-0000-0000E3090000}"/>
    <cellStyle name="Normal 14 2 2 5 3" xfId="45103" xr:uid="{00000000-0005-0000-0000-0000E4090000}"/>
    <cellStyle name="Normal 14 2 2 6" xfId="23290" xr:uid="{00000000-0005-0000-0000-0000E5090000}"/>
    <cellStyle name="Normal 14 2 2 6 2" xfId="46358" xr:uid="{00000000-0005-0000-0000-0000E6090000}"/>
    <cellStyle name="Normal 14 2 2 7" xfId="44079" xr:uid="{00000000-0005-0000-0000-0000E7090000}"/>
    <cellStyle name="Normal 14 2 3" xfId="1674" xr:uid="{00000000-0005-0000-0000-0000E8090000}"/>
    <cellStyle name="Normal 14 2 4" xfId="1675" xr:uid="{00000000-0005-0000-0000-0000E9090000}"/>
    <cellStyle name="Normal 14 2 4 2" xfId="1676" xr:uid="{00000000-0005-0000-0000-0000EA090000}"/>
    <cellStyle name="Normal 14 2 4 3" xfId="1677" xr:uid="{00000000-0005-0000-0000-0000EB090000}"/>
    <cellStyle name="Normal 14 2 4 3 2" xfId="1678" xr:uid="{00000000-0005-0000-0000-0000EC090000}"/>
    <cellStyle name="Normal 14 2 4 3 2 2" xfId="34017" xr:uid="{00000000-0005-0000-0000-0000ED090000}"/>
    <cellStyle name="Normal 14 2 4 3 2 3" xfId="46418" xr:uid="{00000000-0005-0000-0000-0000EE090000}"/>
    <cellStyle name="Normal 14 2 4 3 3" xfId="23388" xr:uid="{00000000-0005-0000-0000-0000EF090000}"/>
    <cellStyle name="Normal 14 2 4 3 4" xfId="44126" xr:uid="{00000000-0005-0000-0000-0000F0090000}"/>
    <cellStyle name="Normal 14 2 4 4" xfId="1679" xr:uid="{00000000-0005-0000-0000-0000F1090000}"/>
    <cellStyle name="Normal 14 2 4 4 2" xfId="1680" xr:uid="{00000000-0005-0000-0000-0000F2090000}"/>
    <cellStyle name="Normal 14 2 4 4 2 2" xfId="43837" xr:uid="{00000000-0005-0000-0000-0000F3090000}"/>
    <cellStyle name="Normal 14 2 4 4 3" xfId="33822" xr:uid="{00000000-0005-0000-0000-0000F4090000}"/>
    <cellStyle name="Normal 14 2 4 4 4" xfId="45104" xr:uid="{00000000-0005-0000-0000-0000F5090000}"/>
    <cellStyle name="Normal 14 2 4 5" xfId="1681" xr:uid="{00000000-0005-0000-0000-0000F6090000}"/>
    <cellStyle name="Normal 14 2 4 5 2" xfId="33962" xr:uid="{00000000-0005-0000-0000-0000F7090000}"/>
    <cellStyle name="Normal 14 2 4 5 3" xfId="45105" xr:uid="{00000000-0005-0000-0000-0000F8090000}"/>
    <cellStyle name="Normal 14 2 4 6" xfId="23291" xr:uid="{00000000-0005-0000-0000-0000F9090000}"/>
    <cellStyle name="Normal 14 2 4 6 2" xfId="46359" xr:uid="{00000000-0005-0000-0000-0000FA090000}"/>
    <cellStyle name="Normal 14 2 4 7" xfId="44080" xr:uid="{00000000-0005-0000-0000-0000FB090000}"/>
    <cellStyle name="Normal 14 2 5" xfId="44348" xr:uid="{00000000-0005-0000-0000-0000FC090000}"/>
    <cellStyle name="Normal 14 3" xfId="1682" xr:uid="{00000000-0005-0000-0000-0000FD090000}"/>
    <cellStyle name="Normal 14 3 2" xfId="1683" xr:uid="{00000000-0005-0000-0000-0000FE090000}"/>
    <cellStyle name="Normal 14 3 2 2" xfId="1684" xr:uid="{00000000-0005-0000-0000-0000FF090000}"/>
    <cellStyle name="Normal 14 3 2 3" xfId="1685" xr:uid="{00000000-0005-0000-0000-0000000A0000}"/>
    <cellStyle name="Normal 14 3 2 3 2" xfId="1686" xr:uid="{00000000-0005-0000-0000-0000010A0000}"/>
    <cellStyle name="Normal 14 3 2 3 2 2" xfId="34018" xr:uid="{00000000-0005-0000-0000-0000020A0000}"/>
    <cellStyle name="Normal 14 3 2 3 2 3" xfId="46419" xr:uid="{00000000-0005-0000-0000-0000030A0000}"/>
    <cellStyle name="Normal 14 3 2 3 3" xfId="23389" xr:uid="{00000000-0005-0000-0000-0000040A0000}"/>
    <cellStyle name="Normal 14 3 2 3 4" xfId="44127" xr:uid="{00000000-0005-0000-0000-0000050A0000}"/>
    <cellStyle name="Normal 14 3 2 4" xfId="1687" xr:uid="{00000000-0005-0000-0000-0000060A0000}"/>
    <cellStyle name="Normal 14 3 2 4 2" xfId="1688" xr:uid="{00000000-0005-0000-0000-0000070A0000}"/>
    <cellStyle name="Normal 14 3 2 4 2 2" xfId="43838" xr:uid="{00000000-0005-0000-0000-0000080A0000}"/>
    <cellStyle name="Normal 14 3 2 4 3" xfId="33823" xr:uid="{00000000-0005-0000-0000-0000090A0000}"/>
    <cellStyle name="Normal 14 3 2 4 4" xfId="45106" xr:uid="{00000000-0005-0000-0000-00000A0A0000}"/>
    <cellStyle name="Normal 14 3 2 5" xfId="1689" xr:uid="{00000000-0005-0000-0000-00000B0A0000}"/>
    <cellStyle name="Normal 14 3 2 5 2" xfId="33963" xr:uid="{00000000-0005-0000-0000-00000C0A0000}"/>
    <cellStyle name="Normal 14 3 2 5 3" xfId="45107" xr:uid="{00000000-0005-0000-0000-00000D0A0000}"/>
    <cellStyle name="Normal 14 3 2 6" xfId="23292" xr:uid="{00000000-0005-0000-0000-00000E0A0000}"/>
    <cellStyle name="Normal 14 3 2 6 2" xfId="46360" xr:uid="{00000000-0005-0000-0000-00000F0A0000}"/>
    <cellStyle name="Normal 14 3 2 7" xfId="44081" xr:uid="{00000000-0005-0000-0000-0000100A0000}"/>
    <cellStyle name="Normal 14 4" xfId="1690" xr:uid="{00000000-0005-0000-0000-0000110A0000}"/>
    <cellStyle name="Normal 14 5" xfId="1691" xr:uid="{00000000-0005-0000-0000-0000120A0000}"/>
    <cellStyle name="Normal 14 5 2" xfId="1692" xr:uid="{00000000-0005-0000-0000-0000130A0000}"/>
    <cellStyle name="Normal 14 5 3" xfId="1693" xr:uid="{00000000-0005-0000-0000-0000140A0000}"/>
    <cellStyle name="Normal 14 5 3 2" xfId="1694" xr:uid="{00000000-0005-0000-0000-0000150A0000}"/>
    <cellStyle name="Normal 14 5 3 2 2" xfId="34019" xr:uid="{00000000-0005-0000-0000-0000160A0000}"/>
    <cellStyle name="Normal 14 5 3 2 3" xfId="46420" xr:uid="{00000000-0005-0000-0000-0000170A0000}"/>
    <cellStyle name="Normal 14 5 3 3" xfId="23390" xr:uid="{00000000-0005-0000-0000-0000180A0000}"/>
    <cellStyle name="Normal 14 5 3 4" xfId="44128" xr:uid="{00000000-0005-0000-0000-0000190A0000}"/>
    <cellStyle name="Normal 14 5 4" xfId="1695" xr:uid="{00000000-0005-0000-0000-00001A0A0000}"/>
    <cellStyle name="Normal 14 5 4 2" xfId="1696" xr:uid="{00000000-0005-0000-0000-00001B0A0000}"/>
    <cellStyle name="Normal 14 5 4 2 2" xfId="43839" xr:uid="{00000000-0005-0000-0000-00001C0A0000}"/>
    <cellStyle name="Normal 14 5 4 3" xfId="33824" xr:uid="{00000000-0005-0000-0000-00001D0A0000}"/>
    <cellStyle name="Normal 14 5 4 4" xfId="45108" xr:uid="{00000000-0005-0000-0000-00001E0A0000}"/>
    <cellStyle name="Normal 14 5 5" xfId="1697" xr:uid="{00000000-0005-0000-0000-00001F0A0000}"/>
    <cellStyle name="Normal 14 5 5 2" xfId="33964" xr:uid="{00000000-0005-0000-0000-0000200A0000}"/>
    <cellStyle name="Normal 14 5 5 3" xfId="45109" xr:uid="{00000000-0005-0000-0000-0000210A0000}"/>
    <cellStyle name="Normal 14 5 6" xfId="23293" xr:uid="{00000000-0005-0000-0000-0000220A0000}"/>
    <cellStyle name="Normal 14 5 6 2" xfId="46361" xr:uid="{00000000-0005-0000-0000-0000230A0000}"/>
    <cellStyle name="Normal 14 5 7" xfId="44082" xr:uid="{00000000-0005-0000-0000-0000240A0000}"/>
    <cellStyle name="Normal 14 6" xfId="1698" xr:uid="{00000000-0005-0000-0000-0000250A0000}"/>
    <cellStyle name="Normal 14 7" xfId="1699" xr:uid="{00000000-0005-0000-0000-0000260A0000}"/>
    <cellStyle name="Normal 14 7 2" xfId="1700" xr:uid="{00000000-0005-0000-0000-0000270A0000}"/>
    <cellStyle name="Normal 14 7 3" xfId="1701" xr:uid="{00000000-0005-0000-0000-0000280A0000}"/>
    <cellStyle name="Normal 14 7 3 2" xfId="1702" xr:uid="{00000000-0005-0000-0000-0000290A0000}"/>
    <cellStyle name="Normal 14 7 3 2 2" xfId="34020" xr:uid="{00000000-0005-0000-0000-00002A0A0000}"/>
    <cellStyle name="Normal 14 7 3 2 3" xfId="46421" xr:uid="{00000000-0005-0000-0000-00002B0A0000}"/>
    <cellStyle name="Normal 14 7 3 3" xfId="23391" xr:uid="{00000000-0005-0000-0000-00002C0A0000}"/>
    <cellStyle name="Normal 14 7 3 4" xfId="44129" xr:uid="{00000000-0005-0000-0000-00002D0A0000}"/>
    <cellStyle name="Normal 14 7 4" xfId="1703" xr:uid="{00000000-0005-0000-0000-00002E0A0000}"/>
    <cellStyle name="Normal 14 7 4 2" xfId="1704" xr:uid="{00000000-0005-0000-0000-00002F0A0000}"/>
    <cellStyle name="Normal 14 7 4 2 2" xfId="43840" xr:uid="{00000000-0005-0000-0000-0000300A0000}"/>
    <cellStyle name="Normal 14 7 4 3" xfId="33825" xr:uid="{00000000-0005-0000-0000-0000310A0000}"/>
    <cellStyle name="Normal 14 7 4 4" xfId="45110" xr:uid="{00000000-0005-0000-0000-0000320A0000}"/>
    <cellStyle name="Normal 14 7 5" xfId="1705" xr:uid="{00000000-0005-0000-0000-0000330A0000}"/>
    <cellStyle name="Normal 14 7 5 2" xfId="33965" xr:uid="{00000000-0005-0000-0000-0000340A0000}"/>
    <cellStyle name="Normal 14 7 5 3" xfId="45111" xr:uid="{00000000-0005-0000-0000-0000350A0000}"/>
    <cellStyle name="Normal 14 7 6" xfId="23294" xr:uid="{00000000-0005-0000-0000-0000360A0000}"/>
    <cellStyle name="Normal 14 7 6 2" xfId="46362" xr:uid="{00000000-0005-0000-0000-0000370A0000}"/>
    <cellStyle name="Normal 14 7 7" xfId="44083" xr:uid="{00000000-0005-0000-0000-0000380A0000}"/>
    <cellStyle name="Normal 14 8" xfId="1706" xr:uid="{00000000-0005-0000-0000-0000390A0000}"/>
    <cellStyle name="Normal 14 9" xfId="44005" xr:uid="{00000000-0005-0000-0000-00003A0A0000}"/>
    <cellStyle name="Normal 15" xfId="1707" xr:uid="{00000000-0005-0000-0000-00003B0A0000}"/>
    <cellStyle name="Normal 15 2" xfId="1708" xr:uid="{00000000-0005-0000-0000-00003C0A0000}"/>
    <cellStyle name="Normal 15 2 2" xfId="1709" xr:uid="{00000000-0005-0000-0000-00003D0A0000}"/>
    <cellStyle name="Normal 15 2 2 2" xfId="1710" xr:uid="{00000000-0005-0000-0000-00003E0A0000}"/>
    <cellStyle name="Normal 15 2 2 3" xfId="1711" xr:uid="{00000000-0005-0000-0000-00003F0A0000}"/>
    <cellStyle name="Normal 15 2 2 3 2" xfId="1712" xr:uid="{00000000-0005-0000-0000-0000400A0000}"/>
    <cellStyle name="Normal 15 2 2 3 2 2" xfId="34021" xr:uid="{00000000-0005-0000-0000-0000410A0000}"/>
    <cellStyle name="Normal 15 2 2 3 2 3" xfId="46422" xr:uid="{00000000-0005-0000-0000-0000420A0000}"/>
    <cellStyle name="Normal 15 2 2 3 3" xfId="23392" xr:uid="{00000000-0005-0000-0000-0000430A0000}"/>
    <cellStyle name="Normal 15 2 2 3 4" xfId="44130" xr:uid="{00000000-0005-0000-0000-0000440A0000}"/>
    <cellStyle name="Normal 15 2 2 4" xfId="1713" xr:uid="{00000000-0005-0000-0000-0000450A0000}"/>
    <cellStyle name="Normal 15 2 2 4 2" xfId="1714" xr:uid="{00000000-0005-0000-0000-0000460A0000}"/>
    <cellStyle name="Normal 15 2 2 4 2 2" xfId="43841" xr:uid="{00000000-0005-0000-0000-0000470A0000}"/>
    <cellStyle name="Normal 15 2 2 4 3" xfId="33826" xr:uid="{00000000-0005-0000-0000-0000480A0000}"/>
    <cellStyle name="Normal 15 2 2 4 4" xfId="45112" xr:uid="{00000000-0005-0000-0000-0000490A0000}"/>
    <cellStyle name="Normal 15 2 2 5" xfId="1715" xr:uid="{00000000-0005-0000-0000-00004A0A0000}"/>
    <cellStyle name="Normal 15 2 2 5 2" xfId="33966" xr:uid="{00000000-0005-0000-0000-00004B0A0000}"/>
    <cellStyle name="Normal 15 2 2 5 3" xfId="45113" xr:uid="{00000000-0005-0000-0000-00004C0A0000}"/>
    <cellStyle name="Normal 15 2 2 6" xfId="23295" xr:uid="{00000000-0005-0000-0000-00004D0A0000}"/>
    <cellStyle name="Normal 15 2 2 6 2" xfId="46363" xr:uid="{00000000-0005-0000-0000-00004E0A0000}"/>
    <cellStyle name="Normal 15 2 2 7" xfId="44084" xr:uid="{00000000-0005-0000-0000-00004F0A0000}"/>
    <cellStyle name="Normal 15 2 3" xfId="1716" xr:uid="{00000000-0005-0000-0000-0000500A0000}"/>
    <cellStyle name="Normal 15 2 4" xfId="1717" xr:uid="{00000000-0005-0000-0000-0000510A0000}"/>
    <cellStyle name="Normal 15 2 4 2" xfId="1718" xr:uid="{00000000-0005-0000-0000-0000520A0000}"/>
    <cellStyle name="Normal 15 2 4 3" xfId="1719" xr:uid="{00000000-0005-0000-0000-0000530A0000}"/>
    <cellStyle name="Normal 15 2 4 3 2" xfId="1720" xr:uid="{00000000-0005-0000-0000-0000540A0000}"/>
    <cellStyle name="Normal 15 2 4 3 2 2" xfId="34022" xr:uid="{00000000-0005-0000-0000-0000550A0000}"/>
    <cellStyle name="Normal 15 2 4 3 2 3" xfId="46423" xr:uid="{00000000-0005-0000-0000-0000560A0000}"/>
    <cellStyle name="Normal 15 2 4 3 3" xfId="23393" xr:uid="{00000000-0005-0000-0000-0000570A0000}"/>
    <cellStyle name="Normal 15 2 4 3 4" xfId="44131" xr:uid="{00000000-0005-0000-0000-0000580A0000}"/>
    <cellStyle name="Normal 15 2 4 4" xfId="1721" xr:uid="{00000000-0005-0000-0000-0000590A0000}"/>
    <cellStyle name="Normal 15 2 4 4 2" xfId="1722" xr:uid="{00000000-0005-0000-0000-00005A0A0000}"/>
    <cellStyle name="Normal 15 2 4 4 2 2" xfId="43842" xr:uid="{00000000-0005-0000-0000-00005B0A0000}"/>
    <cellStyle name="Normal 15 2 4 4 3" xfId="33827" xr:uid="{00000000-0005-0000-0000-00005C0A0000}"/>
    <cellStyle name="Normal 15 2 4 4 4" xfId="45114" xr:uid="{00000000-0005-0000-0000-00005D0A0000}"/>
    <cellStyle name="Normal 15 2 4 5" xfId="1723" xr:uid="{00000000-0005-0000-0000-00005E0A0000}"/>
    <cellStyle name="Normal 15 2 4 5 2" xfId="33967" xr:uid="{00000000-0005-0000-0000-00005F0A0000}"/>
    <cellStyle name="Normal 15 2 4 5 3" xfId="45115" xr:uid="{00000000-0005-0000-0000-0000600A0000}"/>
    <cellStyle name="Normal 15 2 4 6" xfId="23296" xr:uid="{00000000-0005-0000-0000-0000610A0000}"/>
    <cellStyle name="Normal 15 2 4 6 2" xfId="46364" xr:uid="{00000000-0005-0000-0000-0000620A0000}"/>
    <cellStyle name="Normal 15 2 4 7" xfId="44085" xr:uid="{00000000-0005-0000-0000-0000630A0000}"/>
    <cellStyle name="Normal 15 2 5" xfId="44349" xr:uid="{00000000-0005-0000-0000-0000640A0000}"/>
    <cellStyle name="Normal 15 3" xfId="1724" xr:uid="{00000000-0005-0000-0000-0000650A0000}"/>
    <cellStyle name="Normal 15 3 2" xfId="1725" xr:uid="{00000000-0005-0000-0000-0000660A0000}"/>
    <cellStyle name="Normal 15 3 3" xfId="1726" xr:uid="{00000000-0005-0000-0000-0000670A0000}"/>
    <cellStyle name="Normal 15 3 3 2" xfId="1727" xr:uid="{00000000-0005-0000-0000-0000680A0000}"/>
    <cellStyle name="Normal 15 3 3 2 2" xfId="34023" xr:uid="{00000000-0005-0000-0000-0000690A0000}"/>
    <cellStyle name="Normal 15 3 3 2 3" xfId="46424" xr:uid="{00000000-0005-0000-0000-00006A0A0000}"/>
    <cellStyle name="Normal 15 3 3 3" xfId="23394" xr:uid="{00000000-0005-0000-0000-00006B0A0000}"/>
    <cellStyle name="Normal 15 3 3 4" xfId="44132" xr:uid="{00000000-0005-0000-0000-00006C0A0000}"/>
    <cellStyle name="Normal 15 3 4" xfId="1728" xr:uid="{00000000-0005-0000-0000-00006D0A0000}"/>
    <cellStyle name="Normal 15 3 4 2" xfId="1729" xr:uid="{00000000-0005-0000-0000-00006E0A0000}"/>
    <cellStyle name="Normal 15 3 4 2 2" xfId="43843" xr:uid="{00000000-0005-0000-0000-00006F0A0000}"/>
    <cellStyle name="Normal 15 3 4 3" xfId="33828" xr:uid="{00000000-0005-0000-0000-0000700A0000}"/>
    <cellStyle name="Normal 15 3 4 4" xfId="45116" xr:uid="{00000000-0005-0000-0000-0000710A0000}"/>
    <cellStyle name="Normal 15 3 5" xfId="1730" xr:uid="{00000000-0005-0000-0000-0000720A0000}"/>
    <cellStyle name="Normal 15 3 5 2" xfId="33968" xr:uid="{00000000-0005-0000-0000-0000730A0000}"/>
    <cellStyle name="Normal 15 3 5 3" xfId="45117" xr:uid="{00000000-0005-0000-0000-0000740A0000}"/>
    <cellStyle name="Normal 15 3 6" xfId="23297" xr:uid="{00000000-0005-0000-0000-0000750A0000}"/>
    <cellStyle name="Normal 15 3 6 2" xfId="46365" xr:uid="{00000000-0005-0000-0000-0000760A0000}"/>
    <cellStyle name="Normal 15 3 7" xfId="44086" xr:uid="{00000000-0005-0000-0000-0000770A0000}"/>
    <cellStyle name="Normal 15 4" xfId="1731" xr:uid="{00000000-0005-0000-0000-0000780A0000}"/>
    <cellStyle name="Normal 15 5" xfId="1732" xr:uid="{00000000-0005-0000-0000-0000790A0000}"/>
    <cellStyle name="Normal 15 5 2" xfId="1733" xr:uid="{00000000-0005-0000-0000-00007A0A0000}"/>
    <cellStyle name="Normal 15 5 3" xfId="1734" xr:uid="{00000000-0005-0000-0000-00007B0A0000}"/>
    <cellStyle name="Normal 15 5 3 2" xfId="1735" xr:uid="{00000000-0005-0000-0000-00007C0A0000}"/>
    <cellStyle name="Normal 15 5 3 2 2" xfId="34024" xr:uid="{00000000-0005-0000-0000-00007D0A0000}"/>
    <cellStyle name="Normal 15 5 3 2 3" xfId="46425" xr:uid="{00000000-0005-0000-0000-00007E0A0000}"/>
    <cellStyle name="Normal 15 5 3 3" xfId="23395" xr:uid="{00000000-0005-0000-0000-00007F0A0000}"/>
    <cellStyle name="Normal 15 5 3 4" xfId="44133" xr:uid="{00000000-0005-0000-0000-0000800A0000}"/>
    <cellStyle name="Normal 15 5 4" xfId="1736" xr:uid="{00000000-0005-0000-0000-0000810A0000}"/>
    <cellStyle name="Normal 15 5 4 2" xfId="1737" xr:uid="{00000000-0005-0000-0000-0000820A0000}"/>
    <cellStyle name="Normal 15 5 4 2 2" xfId="43844" xr:uid="{00000000-0005-0000-0000-0000830A0000}"/>
    <cellStyle name="Normal 15 5 4 3" xfId="33829" xr:uid="{00000000-0005-0000-0000-0000840A0000}"/>
    <cellStyle name="Normal 15 5 4 4" xfId="45118" xr:uid="{00000000-0005-0000-0000-0000850A0000}"/>
    <cellStyle name="Normal 15 5 5" xfId="1738" xr:uid="{00000000-0005-0000-0000-0000860A0000}"/>
    <cellStyle name="Normal 15 5 5 2" xfId="33969" xr:uid="{00000000-0005-0000-0000-0000870A0000}"/>
    <cellStyle name="Normal 15 5 5 3" xfId="45119" xr:uid="{00000000-0005-0000-0000-0000880A0000}"/>
    <cellStyle name="Normal 15 5 6" xfId="23298" xr:uid="{00000000-0005-0000-0000-0000890A0000}"/>
    <cellStyle name="Normal 15 5 6 2" xfId="46366" xr:uid="{00000000-0005-0000-0000-00008A0A0000}"/>
    <cellStyle name="Normal 15 5 7" xfId="44087" xr:uid="{00000000-0005-0000-0000-00008B0A0000}"/>
    <cellStyle name="Normal 15 6" xfId="1739" xr:uid="{00000000-0005-0000-0000-00008C0A0000}"/>
    <cellStyle name="Normal 15 6 2" xfId="1740" xr:uid="{00000000-0005-0000-0000-00008D0A0000}"/>
    <cellStyle name="Normal 15 6 3" xfId="1741" xr:uid="{00000000-0005-0000-0000-00008E0A0000}"/>
    <cellStyle name="Normal 15 6 3 2" xfId="1742" xr:uid="{00000000-0005-0000-0000-00008F0A0000}"/>
    <cellStyle name="Normal 15 6 3 2 2" xfId="34025" xr:uid="{00000000-0005-0000-0000-0000900A0000}"/>
    <cellStyle name="Normal 15 6 3 2 3" xfId="46426" xr:uid="{00000000-0005-0000-0000-0000910A0000}"/>
    <cellStyle name="Normal 15 6 3 3" xfId="23396" xr:uid="{00000000-0005-0000-0000-0000920A0000}"/>
    <cellStyle name="Normal 15 6 3 4" xfId="44134" xr:uid="{00000000-0005-0000-0000-0000930A0000}"/>
    <cellStyle name="Normal 15 6 4" xfId="1743" xr:uid="{00000000-0005-0000-0000-0000940A0000}"/>
    <cellStyle name="Normal 15 6 4 2" xfId="1744" xr:uid="{00000000-0005-0000-0000-0000950A0000}"/>
    <cellStyle name="Normal 15 6 4 2 2" xfId="43845" xr:uid="{00000000-0005-0000-0000-0000960A0000}"/>
    <cellStyle name="Normal 15 6 4 3" xfId="33830" xr:uid="{00000000-0005-0000-0000-0000970A0000}"/>
    <cellStyle name="Normal 15 6 4 4" xfId="45120" xr:uid="{00000000-0005-0000-0000-0000980A0000}"/>
    <cellStyle name="Normal 15 6 5" xfId="1745" xr:uid="{00000000-0005-0000-0000-0000990A0000}"/>
    <cellStyle name="Normal 15 6 5 2" xfId="33970" xr:uid="{00000000-0005-0000-0000-00009A0A0000}"/>
    <cellStyle name="Normal 15 6 5 3" xfId="45121" xr:uid="{00000000-0005-0000-0000-00009B0A0000}"/>
    <cellStyle name="Normal 15 6 6" xfId="23299" xr:uid="{00000000-0005-0000-0000-00009C0A0000}"/>
    <cellStyle name="Normal 15 6 6 2" xfId="46367" xr:uid="{00000000-0005-0000-0000-00009D0A0000}"/>
    <cellStyle name="Normal 15 6 7" xfId="44088" xr:uid="{00000000-0005-0000-0000-00009E0A0000}"/>
    <cellStyle name="Normal 15 7" xfId="1746" xr:uid="{00000000-0005-0000-0000-00009F0A0000}"/>
    <cellStyle name="Normal 15 8" xfId="44006" xr:uid="{00000000-0005-0000-0000-0000A00A0000}"/>
    <cellStyle name="Normal 16" xfId="1747" xr:uid="{00000000-0005-0000-0000-0000A10A0000}"/>
    <cellStyle name="Normal 16 2" xfId="1748" xr:uid="{00000000-0005-0000-0000-0000A20A0000}"/>
    <cellStyle name="Normal 16 2 2" xfId="1749" xr:uid="{00000000-0005-0000-0000-0000A30A0000}"/>
    <cellStyle name="Normal 16 2 2 2" xfId="1750" xr:uid="{00000000-0005-0000-0000-0000A40A0000}"/>
    <cellStyle name="Normal 16 2 2 3" xfId="1751" xr:uid="{00000000-0005-0000-0000-0000A50A0000}"/>
    <cellStyle name="Normal 16 2 2 3 2" xfId="1752" xr:uid="{00000000-0005-0000-0000-0000A60A0000}"/>
    <cellStyle name="Normal 16 2 2 3 2 2" xfId="34026" xr:uid="{00000000-0005-0000-0000-0000A70A0000}"/>
    <cellStyle name="Normal 16 2 2 3 2 3" xfId="46427" xr:uid="{00000000-0005-0000-0000-0000A80A0000}"/>
    <cellStyle name="Normal 16 2 2 3 3" xfId="23397" xr:uid="{00000000-0005-0000-0000-0000A90A0000}"/>
    <cellStyle name="Normal 16 2 2 3 4" xfId="44135" xr:uid="{00000000-0005-0000-0000-0000AA0A0000}"/>
    <cellStyle name="Normal 16 2 2 4" xfId="1753" xr:uid="{00000000-0005-0000-0000-0000AB0A0000}"/>
    <cellStyle name="Normal 16 2 2 4 2" xfId="1754" xr:uid="{00000000-0005-0000-0000-0000AC0A0000}"/>
    <cellStyle name="Normal 16 2 2 4 2 2" xfId="43846" xr:uid="{00000000-0005-0000-0000-0000AD0A0000}"/>
    <cellStyle name="Normal 16 2 2 4 3" xfId="33831" xr:uid="{00000000-0005-0000-0000-0000AE0A0000}"/>
    <cellStyle name="Normal 16 2 2 4 4" xfId="45122" xr:uid="{00000000-0005-0000-0000-0000AF0A0000}"/>
    <cellStyle name="Normal 16 2 2 5" xfId="1755" xr:uid="{00000000-0005-0000-0000-0000B00A0000}"/>
    <cellStyle name="Normal 16 2 2 5 2" xfId="33971" xr:uid="{00000000-0005-0000-0000-0000B10A0000}"/>
    <cellStyle name="Normal 16 2 2 5 3" xfId="45123" xr:uid="{00000000-0005-0000-0000-0000B20A0000}"/>
    <cellStyle name="Normal 16 2 2 6" xfId="23300" xr:uid="{00000000-0005-0000-0000-0000B30A0000}"/>
    <cellStyle name="Normal 16 2 2 6 2" xfId="46368" xr:uid="{00000000-0005-0000-0000-0000B40A0000}"/>
    <cellStyle name="Normal 16 2 2 7" xfId="44089" xr:uid="{00000000-0005-0000-0000-0000B50A0000}"/>
    <cellStyle name="Normal 16 2 3" xfId="1756" xr:uid="{00000000-0005-0000-0000-0000B60A0000}"/>
    <cellStyle name="Normal 16 2 4" xfId="1757" xr:uid="{00000000-0005-0000-0000-0000B70A0000}"/>
    <cellStyle name="Normal 16 2 4 2" xfId="1758" xr:uid="{00000000-0005-0000-0000-0000B80A0000}"/>
    <cellStyle name="Normal 16 2 4 3" xfId="1759" xr:uid="{00000000-0005-0000-0000-0000B90A0000}"/>
    <cellStyle name="Normal 16 2 4 3 2" xfId="1760" xr:uid="{00000000-0005-0000-0000-0000BA0A0000}"/>
    <cellStyle name="Normal 16 2 4 3 2 2" xfId="34027" xr:uid="{00000000-0005-0000-0000-0000BB0A0000}"/>
    <cellStyle name="Normal 16 2 4 3 2 3" xfId="46428" xr:uid="{00000000-0005-0000-0000-0000BC0A0000}"/>
    <cellStyle name="Normal 16 2 4 3 3" xfId="23398" xr:uid="{00000000-0005-0000-0000-0000BD0A0000}"/>
    <cellStyle name="Normal 16 2 4 3 4" xfId="44136" xr:uid="{00000000-0005-0000-0000-0000BE0A0000}"/>
    <cellStyle name="Normal 16 2 4 4" xfId="1761" xr:uid="{00000000-0005-0000-0000-0000BF0A0000}"/>
    <cellStyle name="Normal 16 2 4 4 2" xfId="1762" xr:uid="{00000000-0005-0000-0000-0000C00A0000}"/>
    <cellStyle name="Normal 16 2 4 4 2 2" xfId="43847" xr:uid="{00000000-0005-0000-0000-0000C10A0000}"/>
    <cellStyle name="Normal 16 2 4 4 3" xfId="33832" xr:uid="{00000000-0005-0000-0000-0000C20A0000}"/>
    <cellStyle name="Normal 16 2 4 4 4" xfId="45124" xr:uid="{00000000-0005-0000-0000-0000C30A0000}"/>
    <cellStyle name="Normal 16 2 4 5" xfId="1763" xr:uid="{00000000-0005-0000-0000-0000C40A0000}"/>
    <cellStyle name="Normal 16 2 4 5 2" xfId="33972" xr:uid="{00000000-0005-0000-0000-0000C50A0000}"/>
    <cellStyle name="Normal 16 2 4 5 3" xfId="45125" xr:uid="{00000000-0005-0000-0000-0000C60A0000}"/>
    <cellStyle name="Normal 16 2 4 6" xfId="23301" xr:uid="{00000000-0005-0000-0000-0000C70A0000}"/>
    <cellStyle name="Normal 16 2 4 6 2" xfId="46369" xr:uid="{00000000-0005-0000-0000-0000C80A0000}"/>
    <cellStyle name="Normal 16 2 4 7" xfId="44090" xr:uid="{00000000-0005-0000-0000-0000C90A0000}"/>
    <cellStyle name="Normal 16 2 5" xfId="44350" xr:uid="{00000000-0005-0000-0000-0000CA0A0000}"/>
    <cellStyle name="Normal 16 3" xfId="1764" xr:uid="{00000000-0005-0000-0000-0000CB0A0000}"/>
    <cellStyle name="Normal 16 3 2" xfId="1765" xr:uid="{00000000-0005-0000-0000-0000CC0A0000}"/>
    <cellStyle name="Normal 16 3 2 2" xfId="1766" xr:uid="{00000000-0005-0000-0000-0000CD0A0000}"/>
    <cellStyle name="Normal 16 3 2 3" xfId="1767" xr:uid="{00000000-0005-0000-0000-0000CE0A0000}"/>
    <cellStyle name="Normal 16 3 2 3 2" xfId="1768" xr:uid="{00000000-0005-0000-0000-0000CF0A0000}"/>
    <cellStyle name="Normal 16 3 2 3 2 2" xfId="34028" xr:uid="{00000000-0005-0000-0000-0000D00A0000}"/>
    <cellStyle name="Normal 16 3 2 3 2 3" xfId="46429" xr:uid="{00000000-0005-0000-0000-0000D10A0000}"/>
    <cellStyle name="Normal 16 3 2 3 3" xfId="23399" xr:uid="{00000000-0005-0000-0000-0000D20A0000}"/>
    <cellStyle name="Normal 16 3 2 3 4" xfId="44137" xr:uid="{00000000-0005-0000-0000-0000D30A0000}"/>
    <cellStyle name="Normal 16 3 2 4" xfId="1769" xr:uid="{00000000-0005-0000-0000-0000D40A0000}"/>
    <cellStyle name="Normal 16 3 2 4 2" xfId="1770" xr:uid="{00000000-0005-0000-0000-0000D50A0000}"/>
    <cellStyle name="Normal 16 3 2 4 2 2" xfId="43848" xr:uid="{00000000-0005-0000-0000-0000D60A0000}"/>
    <cellStyle name="Normal 16 3 2 4 3" xfId="33833" xr:uid="{00000000-0005-0000-0000-0000D70A0000}"/>
    <cellStyle name="Normal 16 3 2 4 4" xfId="45126" xr:uid="{00000000-0005-0000-0000-0000D80A0000}"/>
    <cellStyle name="Normal 16 3 2 5" xfId="1771" xr:uid="{00000000-0005-0000-0000-0000D90A0000}"/>
    <cellStyle name="Normal 16 3 2 5 2" xfId="33973" xr:uid="{00000000-0005-0000-0000-0000DA0A0000}"/>
    <cellStyle name="Normal 16 3 2 5 3" xfId="45127" xr:uid="{00000000-0005-0000-0000-0000DB0A0000}"/>
    <cellStyle name="Normal 16 3 2 6" xfId="23302" xr:uid="{00000000-0005-0000-0000-0000DC0A0000}"/>
    <cellStyle name="Normal 16 3 2 6 2" xfId="46370" xr:uid="{00000000-0005-0000-0000-0000DD0A0000}"/>
    <cellStyle name="Normal 16 3 2 7" xfId="44091" xr:uid="{00000000-0005-0000-0000-0000DE0A0000}"/>
    <cellStyle name="Normal 16 4" xfId="1772" xr:uid="{00000000-0005-0000-0000-0000DF0A0000}"/>
    <cellStyle name="Normal 16 5" xfId="1773" xr:uid="{00000000-0005-0000-0000-0000E00A0000}"/>
    <cellStyle name="Normal 16 6" xfId="1774" xr:uid="{00000000-0005-0000-0000-0000E10A0000}"/>
    <cellStyle name="Normal 16 6 2" xfId="1775" xr:uid="{00000000-0005-0000-0000-0000E20A0000}"/>
    <cellStyle name="Normal 16 6 3" xfId="1776" xr:uid="{00000000-0005-0000-0000-0000E30A0000}"/>
    <cellStyle name="Normal 16 6 3 2" xfId="1777" xr:uid="{00000000-0005-0000-0000-0000E40A0000}"/>
    <cellStyle name="Normal 16 6 3 2 2" xfId="34029" xr:uid="{00000000-0005-0000-0000-0000E50A0000}"/>
    <cellStyle name="Normal 16 6 3 2 3" xfId="46430" xr:uid="{00000000-0005-0000-0000-0000E60A0000}"/>
    <cellStyle name="Normal 16 6 3 3" xfId="23400" xr:uid="{00000000-0005-0000-0000-0000E70A0000}"/>
    <cellStyle name="Normal 16 6 3 4" xfId="44138" xr:uid="{00000000-0005-0000-0000-0000E80A0000}"/>
    <cellStyle name="Normal 16 6 4" xfId="1778" xr:uid="{00000000-0005-0000-0000-0000E90A0000}"/>
    <cellStyle name="Normal 16 6 4 2" xfId="1779" xr:uid="{00000000-0005-0000-0000-0000EA0A0000}"/>
    <cellStyle name="Normal 16 6 4 2 2" xfId="43849" xr:uid="{00000000-0005-0000-0000-0000EB0A0000}"/>
    <cellStyle name="Normal 16 6 4 3" xfId="33834" xr:uid="{00000000-0005-0000-0000-0000EC0A0000}"/>
    <cellStyle name="Normal 16 6 4 4" xfId="45128" xr:uid="{00000000-0005-0000-0000-0000ED0A0000}"/>
    <cellStyle name="Normal 16 6 5" xfId="1780" xr:uid="{00000000-0005-0000-0000-0000EE0A0000}"/>
    <cellStyle name="Normal 16 6 5 2" xfId="33974" xr:uid="{00000000-0005-0000-0000-0000EF0A0000}"/>
    <cellStyle name="Normal 16 6 5 3" xfId="45129" xr:uid="{00000000-0005-0000-0000-0000F00A0000}"/>
    <cellStyle name="Normal 16 6 6" xfId="23303" xr:uid="{00000000-0005-0000-0000-0000F10A0000}"/>
    <cellStyle name="Normal 16 6 6 2" xfId="46371" xr:uid="{00000000-0005-0000-0000-0000F20A0000}"/>
    <cellStyle name="Normal 16 6 7" xfId="44092" xr:uid="{00000000-0005-0000-0000-0000F30A0000}"/>
    <cellStyle name="Normal 16 7" xfId="1781" xr:uid="{00000000-0005-0000-0000-0000F40A0000}"/>
    <cellStyle name="Normal 16 8" xfId="1782" xr:uid="{00000000-0005-0000-0000-0000F50A0000}"/>
    <cellStyle name="Normal 16 8 2" xfId="1783" xr:uid="{00000000-0005-0000-0000-0000F60A0000}"/>
    <cellStyle name="Normal 16 8 3" xfId="1784" xr:uid="{00000000-0005-0000-0000-0000F70A0000}"/>
    <cellStyle name="Normal 16 8 3 2" xfId="1785" xr:uid="{00000000-0005-0000-0000-0000F80A0000}"/>
    <cellStyle name="Normal 16 8 3 2 2" xfId="34030" xr:uid="{00000000-0005-0000-0000-0000F90A0000}"/>
    <cellStyle name="Normal 16 8 3 2 3" xfId="46431" xr:uid="{00000000-0005-0000-0000-0000FA0A0000}"/>
    <cellStyle name="Normal 16 8 3 3" xfId="23401" xr:uid="{00000000-0005-0000-0000-0000FB0A0000}"/>
    <cellStyle name="Normal 16 8 3 4" xfId="44139" xr:uid="{00000000-0005-0000-0000-0000FC0A0000}"/>
    <cellStyle name="Normal 16 8 4" xfId="1786" xr:uid="{00000000-0005-0000-0000-0000FD0A0000}"/>
    <cellStyle name="Normal 16 8 4 2" xfId="1787" xr:uid="{00000000-0005-0000-0000-0000FE0A0000}"/>
    <cellStyle name="Normal 16 8 4 2 2" xfId="43850" xr:uid="{00000000-0005-0000-0000-0000FF0A0000}"/>
    <cellStyle name="Normal 16 8 4 3" xfId="33835" xr:uid="{00000000-0005-0000-0000-0000000B0000}"/>
    <cellStyle name="Normal 16 8 4 4" xfId="45130" xr:uid="{00000000-0005-0000-0000-0000010B0000}"/>
    <cellStyle name="Normal 16 8 5" xfId="1788" xr:uid="{00000000-0005-0000-0000-0000020B0000}"/>
    <cellStyle name="Normal 16 8 5 2" xfId="33975" xr:uid="{00000000-0005-0000-0000-0000030B0000}"/>
    <cellStyle name="Normal 16 8 5 3" xfId="45131" xr:uid="{00000000-0005-0000-0000-0000040B0000}"/>
    <cellStyle name="Normal 16 8 6" xfId="23304" xr:uid="{00000000-0005-0000-0000-0000050B0000}"/>
    <cellStyle name="Normal 16 8 6 2" xfId="46372" xr:uid="{00000000-0005-0000-0000-0000060B0000}"/>
    <cellStyle name="Normal 16 8 7" xfId="44093" xr:uid="{00000000-0005-0000-0000-0000070B0000}"/>
    <cellStyle name="Normal 16 9" xfId="44007" xr:uid="{00000000-0005-0000-0000-0000080B0000}"/>
    <cellStyle name="Normal 166" xfId="23124" xr:uid="{00000000-0005-0000-0000-0000090B0000}"/>
    <cellStyle name="Normal 17" xfId="1789" xr:uid="{00000000-0005-0000-0000-00000A0B0000}"/>
    <cellStyle name="Normal 17 2" xfId="1790" xr:uid="{00000000-0005-0000-0000-00000B0B0000}"/>
    <cellStyle name="Normal 17 3" xfId="1791" xr:uid="{00000000-0005-0000-0000-00000C0B0000}"/>
    <cellStyle name="Normal 17 4" xfId="1792" xr:uid="{00000000-0005-0000-0000-00000D0B0000}"/>
    <cellStyle name="Normal 17 5" xfId="1793" xr:uid="{00000000-0005-0000-0000-00000E0B0000}"/>
    <cellStyle name="Normal 17 6" xfId="44008" xr:uid="{00000000-0005-0000-0000-00000F0B0000}"/>
    <cellStyle name="Normal 174" xfId="23125" xr:uid="{00000000-0005-0000-0000-0000100B0000}"/>
    <cellStyle name="Normal 175" xfId="23126" xr:uid="{00000000-0005-0000-0000-0000110B0000}"/>
    <cellStyle name="Normal 176" xfId="1794" xr:uid="{00000000-0005-0000-0000-0000120B0000}"/>
    <cellStyle name="Normal 18" xfId="4" xr:uid="{00000000-0005-0000-0000-0000130B0000}"/>
    <cellStyle name="Normal 18 2" xfId="1795" xr:uid="{00000000-0005-0000-0000-0000140B0000}"/>
    <cellStyle name="Normal 18 3" xfId="1796" xr:uid="{00000000-0005-0000-0000-0000150B0000}"/>
    <cellStyle name="Normal 18 4" xfId="1797" xr:uid="{00000000-0005-0000-0000-0000160B0000}"/>
    <cellStyle name="Normal 18 5" xfId="1798" xr:uid="{00000000-0005-0000-0000-0000170B0000}"/>
    <cellStyle name="Normal 18 6" xfId="44009" xr:uid="{00000000-0005-0000-0000-0000180B0000}"/>
    <cellStyle name="Normal 19" xfId="1799" xr:uid="{00000000-0005-0000-0000-0000190B0000}"/>
    <cellStyle name="Normal 19 2" xfId="1800" xr:uid="{00000000-0005-0000-0000-00001A0B0000}"/>
    <cellStyle name="Normal 19 2 2" xfId="1801" xr:uid="{00000000-0005-0000-0000-00001B0B0000}"/>
    <cellStyle name="Normal 19 2 2 2" xfId="45132" xr:uid="{00000000-0005-0000-0000-00001C0B0000}"/>
    <cellStyle name="Normal 19 3" xfId="1802" xr:uid="{00000000-0005-0000-0000-00001D0B0000}"/>
    <cellStyle name="Normal 19 3 2" xfId="1803" xr:uid="{00000000-0005-0000-0000-00001E0B0000}"/>
    <cellStyle name="Normal 19 4" xfId="1804" xr:uid="{00000000-0005-0000-0000-00001F0B0000}"/>
    <cellStyle name="Normal 19 4 2" xfId="1805" xr:uid="{00000000-0005-0000-0000-0000200B0000}"/>
    <cellStyle name="Normal 19 4 3" xfId="1806" xr:uid="{00000000-0005-0000-0000-0000210B0000}"/>
    <cellStyle name="Normal 19 4 3 2" xfId="1807" xr:uid="{00000000-0005-0000-0000-0000220B0000}"/>
    <cellStyle name="Normal 19 4 3 2 2" xfId="34031" xr:uid="{00000000-0005-0000-0000-0000230B0000}"/>
    <cellStyle name="Normal 19 4 3 2 3" xfId="46432" xr:uid="{00000000-0005-0000-0000-0000240B0000}"/>
    <cellStyle name="Normal 19 4 3 3" xfId="23402" xr:uid="{00000000-0005-0000-0000-0000250B0000}"/>
    <cellStyle name="Normal 19 4 3 4" xfId="44140" xr:uid="{00000000-0005-0000-0000-0000260B0000}"/>
    <cellStyle name="Normal 19 4 4" xfId="1808" xr:uid="{00000000-0005-0000-0000-0000270B0000}"/>
    <cellStyle name="Normal 19 4 4 2" xfId="1809" xr:uid="{00000000-0005-0000-0000-0000280B0000}"/>
    <cellStyle name="Normal 19 4 4 2 2" xfId="43851" xr:uid="{00000000-0005-0000-0000-0000290B0000}"/>
    <cellStyle name="Normal 19 4 4 3" xfId="33836" xr:uid="{00000000-0005-0000-0000-00002A0B0000}"/>
    <cellStyle name="Normal 19 4 4 4" xfId="45133" xr:uid="{00000000-0005-0000-0000-00002B0B0000}"/>
    <cellStyle name="Normal 19 4 5" xfId="1810" xr:uid="{00000000-0005-0000-0000-00002C0B0000}"/>
    <cellStyle name="Normal 19 4 5 2" xfId="33976" xr:uid="{00000000-0005-0000-0000-00002D0B0000}"/>
    <cellStyle name="Normal 19 4 5 3" xfId="45134" xr:uid="{00000000-0005-0000-0000-00002E0B0000}"/>
    <cellStyle name="Normal 19 4 6" xfId="23305" xr:uid="{00000000-0005-0000-0000-00002F0B0000}"/>
    <cellStyle name="Normal 19 4 6 2" xfId="46373" xr:uid="{00000000-0005-0000-0000-0000300B0000}"/>
    <cellStyle name="Normal 19 4 7" xfId="44094" xr:uid="{00000000-0005-0000-0000-0000310B0000}"/>
    <cellStyle name="Normal 19 5" xfId="1811" xr:uid="{00000000-0005-0000-0000-0000320B0000}"/>
    <cellStyle name="Normal 19 6" xfId="44010" xr:uid="{00000000-0005-0000-0000-0000330B0000}"/>
    <cellStyle name="Normal 2" xfId="1812" xr:uid="{00000000-0005-0000-0000-0000340B0000}"/>
    <cellStyle name="Normal 2 10" xfId="1813" xr:uid="{00000000-0005-0000-0000-0000350B0000}"/>
    <cellStyle name="Normal 2 10 2" xfId="1814" xr:uid="{00000000-0005-0000-0000-0000360B0000}"/>
    <cellStyle name="Normal 2 10 2 2" xfId="34066" xr:uid="{00000000-0005-0000-0000-0000370B0000}"/>
    <cellStyle name="Normal 2 10 3" xfId="23445" xr:uid="{00000000-0005-0000-0000-0000380B0000}"/>
    <cellStyle name="Normal 2 10 4" xfId="45135" xr:uid="{00000000-0005-0000-0000-0000390B0000}"/>
    <cellStyle name="Normal 2 11" xfId="1815" xr:uid="{00000000-0005-0000-0000-00003A0B0000}"/>
    <cellStyle name="Normal 2 11 2" xfId="1816" xr:uid="{00000000-0005-0000-0000-00003B0B0000}"/>
    <cellStyle name="Normal 2 11 2 2" xfId="43806" xr:uid="{00000000-0005-0000-0000-00003C0B0000}"/>
    <cellStyle name="Normal 2 11 3" xfId="33790" xr:uid="{00000000-0005-0000-0000-00003D0B0000}"/>
    <cellStyle name="Normal 2 12" xfId="1817" xr:uid="{00000000-0005-0000-0000-00003E0B0000}"/>
    <cellStyle name="Normal 2 12 2" xfId="43887" xr:uid="{00000000-0005-0000-0000-00003F0B0000}"/>
    <cellStyle name="Normal 2 13" xfId="23129" xr:uid="{00000000-0005-0000-0000-0000400B0000}"/>
    <cellStyle name="Normal 2 14" xfId="43996" xr:uid="{00000000-0005-0000-0000-0000410B0000}"/>
    <cellStyle name="Normal 2 15" xfId="44023" xr:uid="{00000000-0005-0000-0000-0000420B0000}"/>
    <cellStyle name="Normal 2 2" xfId="1818" xr:uid="{00000000-0005-0000-0000-0000430B0000}"/>
    <cellStyle name="Normal 2 2 2" xfId="1819" xr:uid="{00000000-0005-0000-0000-0000440B0000}"/>
    <cellStyle name="Normal 2 3" xfId="1820" xr:uid="{00000000-0005-0000-0000-0000450B0000}"/>
    <cellStyle name="Normal 2 3 2" xfId="1821" xr:uid="{00000000-0005-0000-0000-0000460B0000}"/>
    <cellStyle name="Normal 2 3 2 2" xfId="1822" xr:uid="{00000000-0005-0000-0000-0000470B0000}"/>
    <cellStyle name="Normal 2 3 2 2 2" xfId="45136" xr:uid="{00000000-0005-0000-0000-0000480B0000}"/>
    <cellStyle name="Normal 2 3 2 3" xfId="1823" xr:uid="{00000000-0005-0000-0000-0000490B0000}"/>
    <cellStyle name="Normal 2 3 2 3 2" xfId="1824" xr:uid="{00000000-0005-0000-0000-00004A0B0000}"/>
    <cellStyle name="Normal 2 3 2 3 2 2" xfId="43832" xr:uid="{00000000-0005-0000-0000-00004B0B0000}"/>
    <cellStyle name="Normal 2 3 2 3 3" xfId="33816" xr:uid="{00000000-0005-0000-0000-00004C0B0000}"/>
    <cellStyle name="Normal 2 3 2 3 4" xfId="44351" xr:uid="{00000000-0005-0000-0000-00004D0B0000}"/>
    <cellStyle name="Normal 2 3 2 4" xfId="1825" xr:uid="{00000000-0005-0000-0000-00004E0B0000}"/>
    <cellStyle name="Normal 2 3 2 4 2" xfId="33878" xr:uid="{00000000-0005-0000-0000-00004F0B0000}"/>
    <cellStyle name="Normal 2 3 2 4 3" xfId="45137" xr:uid="{00000000-0005-0000-0000-0000500B0000}"/>
    <cellStyle name="Normal 2 3 2 5" xfId="23254" xr:uid="{00000000-0005-0000-0000-0000510B0000}"/>
    <cellStyle name="Normal 2 3 2 5 2" xfId="46374" xr:uid="{00000000-0005-0000-0000-0000520B0000}"/>
    <cellStyle name="Normal 2 3 2 6" xfId="44062" xr:uid="{00000000-0005-0000-0000-0000530B0000}"/>
    <cellStyle name="Normal 2 3 3" xfId="1826" xr:uid="{00000000-0005-0000-0000-0000540B0000}"/>
    <cellStyle name="Normal 2 3 3 2" xfId="45138" xr:uid="{00000000-0005-0000-0000-0000550B0000}"/>
    <cellStyle name="Normal 2 3 4" xfId="1827" xr:uid="{00000000-0005-0000-0000-0000560B0000}"/>
    <cellStyle name="Normal 2 3 5" xfId="1828" xr:uid="{00000000-0005-0000-0000-0000570B0000}"/>
    <cellStyle name="Normal 2 3 5 2" xfId="44240" xr:uid="{00000000-0005-0000-0000-0000580B0000}"/>
    <cellStyle name="Normal 2 3 6" xfId="1829" xr:uid="{00000000-0005-0000-0000-0000590B0000}"/>
    <cellStyle name="Normal 2 3 6 2" xfId="1830" xr:uid="{00000000-0005-0000-0000-00005A0B0000}"/>
    <cellStyle name="Normal 2 3 6 2 2" xfId="43820" xr:uid="{00000000-0005-0000-0000-00005B0B0000}"/>
    <cellStyle name="Normal 2 3 6 3" xfId="33804" xr:uid="{00000000-0005-0000-0000-00005C0B0000}"/>
    <cellStyle name="Normal 2 3 7" xfId="1831" xr:uid="{00000000-0005-0000-0000-00005D0B0000}"/>
    <cellStyle name="Normal 2 4" xfId="1832" xr:uid="{00000000-0005-0000-0000-00005E0B0000}"/>
    <cellStyle name="Normal 2 4 2" xfId="1833" xr:uid="{00000000-0005-0000-0000-00005F0B0000}"/>
    <cellStyle name="Normal 2 4 3" xfId="1834" xr:uid="{00000000-0005-0000-0000-0000600B0000}"/>
    <cellStyle name="Normal 2 4 4" xfId="1835" xr:uid="{00000000-0005-0000-0000-0000610B0000}"/>
    <cellStyle name="Normal 2 4 5" xfId="1836" xr:uid="{00000000-0005-0000-0000-0000620B0000}"/>
    <cellStyle name="Normal 2 4 5 2" xfId="1837" xr:uid="{00000000-0005-0000-0000-0000630B0000}"/>
    <cellStyle name="Normal 2 4 5 2 2" xfId="34086" xr:uid="{00000000-0005-0000-0000-0000640B0000}"/>
    <cellStyle name="Normal 2 4 5 3" xfId="23484" xr:uid="{00000000-0005-0000-0000-0000650B0000}"/>
    <cellStyle name="Normal 2 4 6" xfId="44042" xr:uid="{00000000-0005-0000-0000-0000660B0000}"/>
    <cellStyle name="Normal 2 5" xfId="1838" xr:uid="{00000000-0005-0000-0000-0000670B0000}"/>
    <cellStyle name="Normal 2 5 2" xfId="1839" xr:uid="{00000000-0005-0000-0000-0000680B0000}"/>
    <cellStyle name="Normal 2 5 2 2" xfId="45139" xr:uid="{00000000-0005-0000-0000-0000690B0000}"/>
    <cellStyle name="Normal 2 5 3" xfId="1840" xr:uid="{00000000-0005-0000-0000-00006A0B0000}"/>
    <cellStyle name="Normal 2 5 4" xfId="1841" xr:uid="{00000000-0005-0000-0000-00006B0B0000}"/>
    <cellStyle name="Normal 2 5 4 2" xfId="1842" xr:uid="{00000000-0005-0000-0000-00006C0B0000}"/>
    <cellStyle name="Normal 2 5 4 2 2" xfId="34087" xr:uid="{00000000-0005-0000-0000-00006D0B0000}"/>
    <cellStyle name="Normal 2 5 4 3" xfId="23485" xr:uid="{00000000-0005-0000-0000-00006E0B0000}"/>
    <cellStyle name="Normal 2 5 5" xfId="44043" xr:uid="{00000000-0005-0000-0000-00006F0B0000}"/>
    <cellStyle name="Normal 2 6" xfId="1843" xr:uid="{00000000-0005-0000-0000-0000700B0000}"/>
    <cellStyle name="Normal 2 6 2" xfId="45140" xr:uid="{00000000-0005-0000-0000-0000710B0000}"/>
    <cellStyle name="Normal 2 7" xfId="1844" xr:uid="{00000000-0005-0000-0000-0000720B0000}"/>
    <cellStyle name="Normal 2 7 2" xfId="45141" xr:uid="{00000000-0005-0000-0000-0000730B0000}"/>
    <cellStyle name="Normal 2 8" xfId="1845" xr:uid="{00000000-0005-0000-0000-0000740B0000}"/>
    <cellStyle name="Normal 2 8 2" xfId="45142" xr:uid="{00000000-0005-0000-0000-0000750B0000}"/>
    <cellStyle name="Normal 2 9" xfId="1846" xr:uid="{00000000-0005-0000-0000-0000760B0000}"/>
    <cellStyle name="Normal 2 9 2" xfId="45143" xr:uid="{00000000-0005-0000-0000-0000770B0000}"/>
    <cellStyle name="Normal 2_0830_Voltage Drop Calcs" xfId="1847" xr:uid="{00000000-0005-0000-0000-0000780B0000}"/>
    <cellStyle name="Normal 20" xfId="1848" xr:uid="{00000000-0005-0000-0000-0000790B0000}"/>
    <cellStyle name="Normal 20 2" xfId="1849" xr:uid="{00000000-0005-0000-0000-00007A0B0000}"/>
    <cellStyle name="Normal 20 2 2" xfId="1850" xr:uid="{00000000-0005-0000-0000-00007B0B0000}"/>
    <cellStyle name="Normal 20 3" xfId="1851" xr:uid="{00000000-0005-0000-0000-00007C0B0000}"/>
    <cellStyle name="Normal 20 3 2" xfId="1852" xr:uid="{00000000-0005-0000-0000-00007D0B0000}"/>
    <cellStyle name="Normal 20 4" xfId="1853" xr:uid="{00000000-0005-0000-0000-00007E0B0000}"/>
    <cellStyle name="Normal 20 4 2" xfId="1854" xr:uid="{00000000-0005-0000-0000-00007F0B0000}"/>
    <cellStyle name="Normal 20 4 3" xfId="1855" xr:uid="{00000000-0005-0000-0000-0000800B0000}"/>
    <cellStyle name="Normal 20 4 3 2" xfId="1856" xr:uid="{00000000-0005-0000-0000-0000810B0000}"/>
    <cellStyle name="Normal 20 4 3 2 2" xfId="34032" xr:uid="{00000000-0005-0000-0000-0000820B0000}"/>
    <cellStyle name="Normal 20 4 3 2 3" xfId="46433" xr:uid="{00000000-0005-0000-0000-0000830B0000}"/>
    <cellStyle name="Normal 20 4 3 3" xfId="23403" xr:uid="{00000000-0005-0000-0000-0000840B0000}"/>
    <cellStyle name="Normal 20 4 3 4" xfId="44141" xr:uid="{00000000-0005-0000-0000-0000850B0000}"/>
    <cellStyle name="Normal 20 4 4" xfId="1857" xr:uid="{00000000-0005-0000-0000-0000860B0000}"/>
    <cellStyle name="Normal 20 4 4 2" xfId="1858" xr:uid="{00000000-0005-0000-0000-0000870B0000}"/>
    <cellStyle name="Normal 20 4 4 2 2" xfId="43852" xr:uid="{00000000-0005-0000-0000-0000880B0000}"/>
    <cellStyle name="Normal 20 4 4 3" xfId="33837" xr:uid="{00000000-0005-0000-0000-0000890B0000}"/>
    <cellStyle name="Normal 20 4 4 4" xfId="45144" xr:uid="{00000000-0005-0000-0000-00008A0B0000}"/>
    <cellStyle name="Normal 20 4 5" xfId="1859" xr:uid="{00000000-0005-0000-0000-00008B0B0000}"/>
    <cellStyle name="Normal 20 4 5 2" xfId="33977" xr:uid="{00000000-0005-0000-0000-00008C0B0000}"/>
    <cellStyle name="Normal 20 4 5 3" xfId="45145" xr:uid="{00000000-0005-0000-0000-00008D0B0000}"/>
    <cellStyle name="Normal 20 4 6" xfId="23306" xr:uid="{00000000-0005-0000-0000-00008E0B0000}"/>
    <cellStyle name="Normal 20 4 6 2" xfId="46375" xr:uid="{00000000-0005-0000-0000-00008F0B0000}"/>
    <cellStyle name="Normal 20 4 7" xfId="44095" xr:uid="{00000000-0005-0000-0000-0000900B0000}"/>
    <cellStyle name="Normal 20 5" xfId="1860" xr:uid="{00000000-0005-0000-0000-0000910B0000}"/>
    <cellStyle name="Normal 20 6" xfId="44011" xr:uid="{00000000-0005-0000-0000-0000920B0000}"/>
    <cellStyle name="Normal 21" xfId="1861" xr:uid="{00000000-0005-0000-0000-0000930B0000}"/>
    <cellStyle name="Normal 21 2" xfId="1862" xr:uid="{00000000-0005-0000-0000-0000940B0000}"/>
    <cellStyle name="Normal 21 2 2" xfId="1863" xr:uid="{00000000-0005-0000-0000-0000950B0000}"/>
    <cellStyle name="Normal 21 3" xfId="1864" xr:uid="{00000000-0005-0000-0000-0000960B0000}"/>
    <cellStyle name="Normal 21 3 2" xfId="1865" xr:uid="{00000000-0005-0000-0000-0000970B0000}"/>
    <cellStyle name="Normal 21 4" xfId="1866" xr:uid="{00000000-0005-0000-0000-0000980B0000}"/>
    <cellStyle name="Normal 21 4 2" xfId="1867" xr:uid="{00000000-0005-0000-0000-0000990B0000}"/>
    <cellStyle name="Normal 21 4 3" xfId="1868" xr:uid="{00000000-0005-0000-0000-00009A0B0000}"/>
    <cellStyle name="Normal 21 4 3 2" xfId="1869" xr:uid="{00000000-0005-0000-0000-00009B0B0000}"/>
    <cellStyle name="Normal 21 4 3 2 2" xfId="34033" xr:uid="{00000000-0005-0000-0000-00009C0B0000}"/>
    <cellStyle name="Normal 21 4 3 2 3" xfId="46434" xr:uid="{00000000-0005-0000-0000-00009D0B0000}"/>
    <cellStyle name="Normal 21 4 3 3" xfId="23404" xr:uid="{00000000-0005-0000-0000-00009E0B0000}"/>
    <cellStyle name="Normal 21 4 3 4" xfId="44142" xr:uid="{00000000-0005-0000-0000-00009F0B0000}"/>
    <cellStyle name="Normal 21 4 4" xfId="1870" xr:uid="{00000000-0005-0000-0000-0000A00B0000}"/>
    <cellStyle name="Normal 21 4 4 2" xfId="1871" xr:uid="{00000000-0005-0000-0000-0000A10B0000}"/>
    <cellStyle name="Normal 21 4 4 2 2" xfId="43853" xr:uid="{00000000-0005-0000-0000-0000A20B0000}"/>
    <cellStyle name="Normal 21 4 4 3" xfId="33838" xr:uid="{00000000-0005-0000-0000-0000A30B0000}"/>
    <cellStyle name="Normal 21 4 4 4" xfId="45146" xr:uid="{00000000-0005-0000-0000-0000A40B0000}"/>
    <cellStyle name="Normal 21 4 5" xfId="1872" xr:uid="{00000000-0005-0000-0000-0000A50B0000}"/>
    <cellStyle name="Normal 21 4 5 2" xfId="33978" xr:uid="{00000000-0005-0000-0000-0000A60B0000}"/>
    <cellStyle name="Normal 21 4 5 3" xfId="45147" xr:uid="{00000000-0005-0000-0000-0000A70B0000}"/>
    <cellStyle name="Normal 21 4 6" xfId="23307" xr:uid="{00000000-0005-0000-0000-0000A80B0000}"/>
    <cellStyle name="Normal 21 4 6 2" xfId="46376" xr:uid="{00000000-0005-0000-0000-0000A90B0000}"/>
    <cellStyle name="Normal 21 4 7" xfId="44096" xr:uid="{00000000-0005-0000-0000-0000AA0B0000}"/>
    <cellStyle name="Normal 21 5" xfId="1873" xr:uid="{00000000-0005-0000-0000-0000AB0B0000}"/>
    <cellStyle name="Normal 21 6" xfId="44012" xr:uid="{00000000-0005-0000-0000-0000AC0B0000}"/>
    <cellStyle name="Normal 22" xfId="1874" xr:uid="{00000000-0005-0000-0000-0000AD0B0000}"/>
    <cellStyle name="Normal 22 2" xfId="1875" xr:uid="{00000000-0005-0000-0000-0000AE0B0000}"/>
    <cellStyle name="Normal 22 2 2" xfId="1876" xr:uid="{00000000-0005-0000-0000-0000AF0B0000}"/>
    <cellStyle name="Normal 22 3" xfId="1877" xr:uid="{00000000-0005-0000-0000-0000B00B0000}"/>
    <cellStyle name="Normal 22 3 2" xfId="1878" xr:uid="{00000000-0005-0000-0000-0000B10B0000}"/>
    <cellStyle name="Normal 22 3 2 2" xfId="45148" xr:uid="{00000000-0005-0000-0000-0000B20B0000}"/>
    <cellStyle name="Normal 22 4" xfId="1879" xr:uid="{00000000-0005-0000-0000-0000B30B0000}"/>
    <cellStyle name="Normal 22 4 2" xfId="1880" xr:uid="{00000000-0005-0000-0000-0000B40B0000}"/>
    <cellStyle name="Normal 22 4 2 2" xfId="45149" xr:uid="{00000000-0005-0000-0000-0000B50B0000}"/>
    <cellStyle name="Normal 22 4 3" xfId="1881" xr:uid="{00000000-0005-0000-0000-0000B60B0000}"/>
    <cellStyle name="Normal 22 4 3 2" xfId="1882" xr:uid="{00000000-0005-0000-0000-0000B70B0000}"/>
    <cellStyle name="Normal 22 4 3 2 2" xfId="33979" xr:uid="{00000000-0005-0000-0000-0000B80B0000}"/>
    <cellStyle name="Normal 22 4 3 2 3" xfId="45150" xr:uid="{00000000-0005-0000-0000-0000B90B0000}"/>
    <cellStyle name="Normal 22 4 3 3" xfId="23308" xr:uid="{00000000-0005-0000-0000-0000BA0B0000}"/>
    <cellStyle name="Normal 22 4 3 3 2" xfId="45151" xr:uid="{00000000-0005-0000-0000-0000BB0B0000}"/>
    <cellStyle name="Normal 22 4 3 4" xfId="46377" xr:uid="{00000000-0005-0000-0000-0000BC0B0000}"/>
    <cellStyle name="Normal 22 4 3 5" xfId="44097" xr:uid="{00000000-0005-0000-0000-0000BD0B0000}"/>
    <cellStyle name="Normal 22 4 4" xfId="1883" xr:uid="{00000000-0005-0000-0000-0000BE0B0000}"/>
    <cellStyle name="Normal 22 4 4 2" xfId="1884" xr:uid="{00000000-0005-0000-0000-0000BF0B0000}"/>
    <cellStyle name="Normal 22 4 4 2 2" xfId="34034" xr:uid="{00000000-0005-0000-0000-0000C00B0000}"/>
    <cellStyle name="Normal 22 4 4 2 3" xfId="46435" xr:uid="{00000000-0005-0000-0000-0000C10B0000}"/>
    <cellStyle name="Normal 22 4 4 3" xfId="23405" xr:uid="{00000000-0005-0000-0000-0000C20B0000}"/>
    <cellStyle name="Normal 22 4 4 4" xfId="44143" xr:uid="{00000000-0005-0000-0000-0000C30B0000}"/>
    <cellStyle name="Normal 22 4 5" xfId="1885" xr:uid="{00000000-0005-0000-0000-0000C40B0000}"/>
    <cellStyle name="Normal 22 4 5 2" xfId="1886" xr:uid="{00000000-0005-0000-0000-0000C50B0000}"/>
    <cellStyle name="Normal 22 4 5 2 2" xfId="43855" xr:uid="{00000000-0005-0000-0000-0000C60B0000}"/>
    <cellStyle name="Normal 22 4 5 3" xfId="33840" xr:uid="{00000000-0005-0000-0000-0000C70B0000}"/>
    <cellStyle name="Normal 22 5" xfId="1887" xr:uid="{00000000-0005-0000-0000-0000C80B0000}"/>
    <cellStyle name="Normal 22 6" xfId="1888" xr:uid="{00000000-0005-0000-0000-0000C90B0000}"/>
    <cellStyle name="Normal 22 7" xfId="44013" xr:uid="{00000000-0005-0000-0000-0000CA0B0000}"/>
    <cellStyle name="Normal 23" xfId="1889" xr:uid="{00000000-0005-0000-0000-0000CB0B0000}"/>
    <cellStyle name="Normal 23 2" xfId="1890" xr:uid="{00000000-0005-0000-0000-0000CC0B0000}"/>
    <cellStyle name="Normal 23 2 2" xfId="1891" xr:uid="{00000000-0005-0000-0000-0000CD0B0000}"/>
    <cellStyle name="Normal 23 3" xfId="1892" xr:uid="{00000000-0005-0000-0000-0000CE0B0000}"/>
    <cellStyle name="Normal 23 3 2" xfId="1893" xr:uid="{00000000-0005-0000-0000-0000CF0B0000}"/>
    <cellStyle name="Normal 23 3 2 2" xfId="45152" xr:uid="{00000000-0005-0000-0000-0000D00B0000}"/>
    <cellStyle name="Normal 23 4" xfId="1894" xr:uid="{00000000-0005-0000-0000-0000D10B0000}"/>
    <cellStyle name="Normal 23 4 2" xfId="1895" xr:uid="{00000000-0005-0000-0000-0000D20B0000}"/>
    <cellStyle name="Normal 23 4 3" xfId="1896" xr:uid="{00000000-0005-0000-0000-0000D30B0000}"/>
    <cellStyle name="Normal 23 4 3 2" xfId="1897" xr:uid="{00000000-0005-0000-0000-0000D40B0000}"/>
    <cellStyle name="Normal 23 4 3 2 2" xfId="34035" xr:uid="{00000000-0005-0000-0000-0000D50B0000}"/>
    <cellStyle name="Normal 23 4 3 2 3" xfId="45153" xr:uid="{00000000-0005-0000-0000-0000D60B0000}"/>
    <cellStyle name="Normal 23 4 3 3" xfId="23406" xr:uid="{00000000-0005-0000-0000-0000D70B0000}"/>
    <cellStyle name="Normal 23 4 3 3 2" xfId="46436" xr:uid="{00000000-0005-0000-0000-0000D80B0000}"/>
    <cellStyle name="Normal 23 4 3 4" xfId="44144" xr:uid="{00000000-0005-0000-0000-0000D90B0000}"/>
    <cellStyle name="Normal 23 4 4" xfId="1898" xr:uid="{00000000-0005-0000-0000-0000DA0B0000}"/>
    <cellStyle name="Normal 23 4 4 2" xfId="1899" xr:uid="{00000000-0005-0000-0000-0000DB0B0000}"/>
    <cellStyle name="Normal 23 4 4 2 2" xfId="43856" xr:uid="{00000000-0005-0000-0000-0000DC0B0000}"/>
    <cellStyle name="Normal 23 4 4 3" xfId="33841" xr:uid="{00000000-0005-0000-0000-0000DD0B0000}"/>
    <cellStyle name="Normal 23 4 4 4" xfId="45154" xr:uid="{00000000-0005-0000-0000-0000DE0B0000}"/>
    <cellStyle name="Normal 23 4 5" xfId="1900" xr:uid="{00000000-0005-0000-0000-0000DF0B0000}"/>
    <cellStyle name="Normal 23 4 5 2" xfId="33980" xr:uid="{00000000-0005-0000-0000-0000E00B0000}"/>
    <cellStyle name="Normal 23 4 5 3" xfId="45155" xr:uid="{00000000-0005-0000-0000-0000E10B0000}"/>
    <cellStyle name="Normal 23 4 6" xfId="23309" xr:uid="{00000000-0005-0000-0000-0000E20B0000}"/>
    <cellStyle name="Normal 23 4 6 2" xfId="46378" xr:uid="{00000000-0005-0000-0000-0000E30B0000}"/>
    <cellStyle name="Normal 23 4 7" xfId="44098" xr:uid="{00000000-0005-0000-0000-0000E40B0000}"/>
    <cellStyle name="Normal 23 5" xfId="1901" xr:uid="{00000000-0005-0000-0000-0000E50B0000}"/>
    <cellStyle name="Normal 23 6" xfId="44014" xr:uid="{00000000-0005-0000-0000-0000E60B0000}"/>
    <cellStyle name="Normal 24" xfId="1902" xr:uid="{00000000-0005-0000-0000-0000E70B0000}"/>
    <cellStyle name="Normal 24 2" xfId="1903" xr:uid="{00000000-0005-0000-0000-0000E80B0000}"/>
    <cellStyle name="Normal 24 2 2" xfId="1904" xr:uid="{00000000-0005-0000-0000-0000E90B0000}"/>
    <cellStyle name="Normal 24 3" xfId="1905" xr:uid="{00000000-0005-0000-0000-0000EA0B0000}"/>
    <cellStyle name="Normal 24 3 2" xfId="1906" xr:uid="{00000000-0005-0000-0000-0000EB0B0000}"/>
    <cellStyle name="Normal 24 3 2 2" xfId="45156" xr:uid="{00000000-0005-0000-0000-0000EC0B0000}"/>
    <cellStyle name="Normal 24 3 3" xfId="1907" xr:uid="{00000000-0005-0000-0000-0000ED0B0000}"/>
    <cellStyle name="Normal 24 3 3 2" xfId="1908" xr:uid="{00000000-0005-0000-0000-0000EE0B0000}"/>
    <cellStyle name="Normal 24 3 3 2 2" xfId="33981" xr:uid="{00000000-0005-0000-0000-0000EF0B0000}"/>
    <cellStyle name="Normal 24 3 3 2 3" xfId="45157" xr:uid="{00000000-0005-0000-0000-0000F00B0000}"/>
    <cellStyle name="Normal 24 3 3 3" xfId="23310" xr:uid="{00000000-0005-0000-0000-0000F10B0000}"/>
    <cellStyle name="Normal 24 3 3 3 2" xfId="45158" xr:uid="{00000000-0005-0000-0000-0000F20B0000}"/>
    <cellStyle name="Normal 24 3 3 4" xfId="46379" xr:uid="{00000000-0005-0000-0000-0000F30B0000}"/>
    <cellStyle name="Normal 24 3 3 5" xfId="44099" xr:uid="{00000000-0005-0000-0000-0000F40B0000}"/>
    <cellStyle name="Normal 24 3 4" xfId="1909" xr:uid="{00000000-0005-0000-0000-0000F50B0000}"/>
    <cellStyle name="Normal 24 3 4 2" xfId="1910" xr:uid="{00000000-0005-0000-0000-0000F60B0000}"/>
    <cellStyle name="Normal 24 3 4 2 2" xfId="34036" xr:uid="{00000000-0005-0000-0000-0000F70B0000}"/>
    <cellStyle name="Normal 24 3 4 2 3" xfId="46437" xr:uid="{00000000-0005-0000-0000-0000F80B0000}"/>
    <cellStyle name="Normal 24 3 4 3" xfId="23407" xr:uid="{00000000-0005-0000-0000-0000F90B0000}"/>
    <cellStyle name="Normal 24 3 4 4" xfId="44145" xr:uid="{00000000-0005-0000-0000-0000FA0B0000}"/>
    <cellStyle name="Normal 24 3 5" xfId="1911" xr:uid="{00000000-0005-0000-0000-0000FB0B0000}"/>
    <cellStyle name="Normal 24 3 5 2" xfId="1912" xr:uid="{00000000-0005-0000-0000-0000FC0B0000}"/>
    <cellStyle name="Normal 24 3 5 2 2" xfId="43857" xr:uid="{00000000-0005-0000-0000-0000FD0B0000}"/>
    <cellStyle name="Normal 24 3 5 3" xfId="33842" xr:uid="{00000000-0005-0000-0000-0000FE0B0000}"/>
    <cellStyle name="Normal 24 4" xfId="1913" xr:uid="{00000000-0005-0000-0000-0000FF0B0000}"/>
    <cellStyle name="Normal 24 4 2" xfId="45159" xr:uid="{00000000-0005-0000-0000-0000000C0000}"/>
    <cellStyle name="Normal 24 5" xfId="44015" xr:uid="{00000000-0005-0000-0000-0000010C0000}"/>
    <cellStyle name="Normal 25" xfId="1914" xr:uid="{00000000-0005-0000-0000-0000020C0000}"/>
    <cellStyle name="Normal 25 2" xfId="1915" xr:uid="{00000000-0005-0000-0000-0000030C0000}"/>
    <cellStyle name="Normal 25 2 2" xfId="1916" xr:uid="{00000000-0005-0000-0000-0000040C0000}"/>
    <cellStyle name="Normal 25 2 2 2" xfId="45160" xr:uid="{00000000-0005-0000-0000-0000050C0000}"/>
    <cellStyle name="Normal 25 3" xfId="1917" xr:uid="{00000000-0005-0000-0000-0000060C0000}"/>
    <cellStyle name="Normal 25 3 2" xfId="1918" xr:uid="{00000000-0005-0000-0000-0000070C0000}"/>
    <cellStyle name="Normal 25 3 3" xfId="1919" xr:uid="{00000000-0005-0000-0000-0000080C0000}"/>
    <cellStyle name="Normal 25 3 3 2" xfId="1920" xr:uid="{00000000-0005-0000-0000-0000090C0000}"/>
    <cellStyle name="Normal 25 3 3 2 2" xfId="34037" xr:uid="{00000000-0005-0000-0000-00000A0C0000}"/>
    <cellStyle name="Normal 25 3 3 2 3" xfId="45161" xr:uid="{00000000-0005-0000-0000-00000B0C0000}"/>
    <cellStyle name="Normal 25 3 3 3" xfId="23408" xr:uid="{00000000-0005-0000-0000-00000C0C0000}"/>
    <cellStyle name="Normal 25 3 3 3 2" xfId="46438" xr:uid="{00000000-0005-0000-0000-00000D0C0000}"/>
    <cellStyle name="Normal 25 3 3 4" xfId="44146" xr:uid="{00000000-0005-0000-0000-00000E0C0000}"/>
    <cellStyle name="Normal 25 3 4" xfId="1921" xr:uid="{00000000-0005-0000-0000-00000F0C0000}"/>
    <cellStyle name="Normal 25 3 4 2" xfId="1922" xr:uid="{00000000-0005-0000-0000-0000100C0000}"/>
    <cellStyle name="Normal 25 3 4 2 2" xfId="43858" xr:uid="{00000000-0005-0000-0000-0000110C0000}"/>
    <cellStyle name="Normal 25 3 4 3" xfId="33843" xr:uid="{00000000-0005-0000-0000-0000120C0000}"/>
    <cellStyle name="Normal 25 3 4 4" xfId="45162" xr:uid="{00000000-0005-0000-0000-0000130C0000}"/>
    <cellStyle name="Normal 25 3 5" xfId="1923" xr:uid="{00000000-0005-0000-0000-0000140C0000}"/>
    <cellStyle name="Normal 25 3 5 2" xfId="33982" xr:uid="{00000000-0005-0000-0000-0000150C0000}"/>
    <cellStyle name="Normal 25 3 5 3" xfId="45163" xr:uid="{00000000-0005-0000-0000-0000160C0000}"/>
    <cellStyle name="Normal 25 3 6" xfId="23311" xr:uid="{00000000-0005-0000-0000-0000170C0000}"/>
    <cellStyle name="Normal 25 3 6 2" xfId="46380" xr:uid="{00000000-0005-0000-0000-0000180C0000}"/>
    <cellStyle name="Normal 25 3 7" xfId="44100" xr:uid="{00000000-0005-0000-0000-0000190C0000}"/>
    <cellStyle name="Normal 25 4" xfId="1924" xr:uid="{00000000-0005-0000-0000-00001A0C0000}"/>
    <cellStyle name="Normal 25 5" xfId="44016" xr:uid="{00000000-0005-0000-0000-00001B0C0000}"/>
    <cellStyle name="Normal 26" xfId="1925" xr:uid="{00000000-0005-0000-0000-00001C0C0000}"/>
    <cellStyle name="Normal 26 2" xfId="1926" xr:uid="{00000000-0005-0000-0000-00001D0C0000}"/>
    <cellStyle name="Normal 26 2 2" xfId="1927" xr:uid="{00000000-0005-0000-0000-00001E0C0000}"/>
    <cellStyle name="Normal 26 2 2 2" xfId="45164" xr:uid="{00000000-0005-0000-0000-00001F0C0000}"/>
    <cellStyle name="Normal 26 3" xfId="1928" xr:uid="{00000000-0005-0000-0000-0000200C0000}"/>
    <cellStyle name="Normal 26 3 2" xfId="45165" xr:uid="{00000000-0005-0000-0000-0000210C0000}"/>
    <cellStyle name="Normal 26 4" xfId="1929" xr:uid="{00000000-0005-0000-0000-0000220C0000}"/>
    <cellStyle name="Normal 27" xfId="1930" xr:uid="{00000000-0005-0000-0000-0000230C0000}"/>
    <cellStyle name="Normal 27 2" xfId="1931" xr:uid="{00000000-0005-0000-0000-0000240C0000}"/>
    <cellStyle name="Normal 27 2 2" xfId="1932" xr:uid="{00000000-0005-0000-0000-0000250C0000}"/>
    <cellStyle name="Normal 27 2 2 2" xfId="45166" xr:uid="{00000000-0005-0000-0000-0000260C0000}"/>
    <cellStyle name="Normal 27 3" xfId="1933" xr:uid="{00000000-0005-0000-0000-0000270C0000}"/>
    <cellStyle name="Normal 27 3 2" xfId="45167" xr:uid="{00000000-0005-0000-0000-0000280C0000}"/>
    <cellStyle name="Normal 27 4" xfId="1934" xr:uid="{00000000-0005-0000-0000-0000290C0000}"/>
    <cellStyle name="Normal 27 5" xfId="44017" xr:uid="{00000000-0005-0000-0000-00002A0C0000}"/>
    <cellStyle name="Normal 28" xfId="1935" xr:uid="{00000000-0005-0000-0000-00002B0C0000}"/>
    <cellStyle name="Normal 28 2" xfId="1936" xr:uid="{00000000-0005-0000-0000-00002C0C0000}"/>
    <cellStyle name="Normal 28 2 2" xfId="1937" xr:uid="{00000000-0005-0000-0000-00002D0C0000}"/>
    <cellStyle name="Normal 28 2 2 2" xfId="45168" xr:uid="{00000000-0005-0000-0000-00002E0C0000}"/>
    <cellStyle name="Normal 28 3" xfId="1938" xr:uid="{00000000-0005-0000-0000-00002F0C0000}"/>
    <cellStyle name="Normal 28 3 2" xfId="45169" xr:uid="{00000000-0005-0000-0000-0000300C0000}"/>
    <cellStyle name="Normal 28 4" xfId="1939" xr:uid="{00000000-0005-0000-0000-0000310C0000}"/>
    <cellStyle name="Normal 28 4 2" xfId="45170" xr:uid="{00000000-0005-0000-0000-0000320C0000}"/>
    <cellStyle name="Normal 29" xfId="1940" xr:uid="{00000000-0005-0000-0000-0000330C0000}"/>
    <cellStyle name="Normal 29 2" xfId="1941" xr:uid="{00000000-0005-0000-0000-0000340C0000}"/>
    <cellStyle name="Normal 29 2 2" xfId="1942" xr:uid="{00000000-0005-0000-0000-0000350C0000}"/>
    <cellStyle name="Normal 29 2 2 2" xfId="45171" xr:uid="{00000000-0005-0000-0000-0000360C0000}"/>
    <cellStyle name="Normal 29 3" xfId="1943" xr:uid="{00000000-0005-0000-0000-0000370C0000}"/>
    <cellStyle name="Normal 29 3 2" xfId="45172" xr:uid="{00000000-0005-0000-0000-0000380C0000}"/>
    <cellStyle name="Normal 29 4" xfId="1944" xr:uid="{00000000-0005-0000-0000-0000390C0000}"/>
    <cellStyle name="Normal 29 5" xfId="1945" xr:uid="{00000000-0005-0000-0000-00003A0C0000}"/>
    <cellStyle name="Normal 3" xfId="1946" xr:uid="{00000000-0005-0000-0000-00003B0C0000}"/>
    <cellStyle name="Normal 3 10" xfId="23250" xr:uid="{00000000-0005-0000-0000-00003C0C0000}"/>
    <cellStyle name="Normal 3 11" xfId="44060" xr:uid="{00000000-0005-0000-0000-00003D0C0000}"/>
    <cellStyle name="Normal 3 2" xfId="1947" xr:uid="{00000000-0005-0000-0000-00003E0C0000}"/>
    <cellStyle name="Normal 3 2 10" xfId="44063" xr:uid="{00000000-0005-0000-0000-00003F0C0000}"/>
    <cellStyle name="Normal 3 2 2" xfId="1948" xr:uid="{00000000-0005-0000-0000-0000400C0000}"/>
    <cellStyle name="Normal 3 2 2 10" xfId="44032" xr:uid="{00000000-0005-0000-0000-0000410C0000}"/>
    <cellStyle name="Normal 3 2 2 11" xfId="44064" xr:uid="{00000000-0005-0000-0000-0000420C0000}"/>
    <cellStyle name="Normal 3 2 2 2" xfId="1949" xr:uid="{00000000-0005-0000-0000-0000430C0000}"/>
    <cellStyle name="Normal 3 2 2 2 2" xfId="1950" xr:uid="{00000000-0005-0000-0000-0000440C0000}"/>
    <cellStyle name="Normal 3 2 2 2 2 2" xfId="1951" xr:uid="{00000000-0005-0000-0000-0000450C0000}"/>
    <cellStyle name="Normal 3 2 2 2 2 2 2" xfId="34096" xr:uid="{00000000-0005-0000-0000-0000460C0000}"/>
    <cellStyle name="Normal 3 2 2 2 2 3" xfId="23494" xr:uid="{00000000-0005-0000-0000-0000470C0000}"/>
    <cellStyle name="Normal 3 2 2 2 2 4" xfId="45173" xr:uid="{00000000-0005-0000-0000-0000480C0000}"/>
    <cellStyle name="Normal 3 2 2 2 3" xfId="1952" xr:uid="{00000000-0005-0000-0000-0000490C0000}"/>
    <cellStyle name="Normal 3 2 2 2 4" xfId="44052" xr:uid="{00000000-0005-0000-0000-00004A0C0000}"/>
    <cellStyle name="Normal 3 2 2 3" xfId="1953" xr:uid="{00000000-0005-0000-0000-00004B0C0000}"/>
    <cellStyle name="Normal 3 2 2 3 2" xfId="1954" xr:uid="{00000000-0005-0000-0000-00004C0C0000}"/>
    <cellStyle name="Normal 3 2 2 3 3" xfId="1955" xr:uid="{00000000-0005-0000-0000-00004D0C0000}"/>
    <cellStyle name="Normal 3 2 2 3 3 2" xfId="1956" xr:uid="{00000000-0005-0000-0000-00004E0C0000}"/>
    <cellStyle name="Normal 3 2 2 3 3 2 2" xfId="34038" xr:uid="{00000000-0005-0000-0000-00004F0C0000}"/>
    <cellStyle name="Normal 3 2 2 3 3 2 3" xfId="46439" xr:uid="{00000000-0005-0000-0000-0000500C0000}"/>
    <cellStyle name="Normal 3 2 2 3 3 3" xfId="23409" xr:uid="{00000000-0005-0000-0000-0000510C0000}"/>
    <cellStyle name="Normal 3 2 2 3 3 4" xfId="44147" xr:uid="{00000000-0005-0000-0000-0000520C0000}"/>
    <cellStyle name="Normal 3 2 2 3 4" xfId="1957" xr:uid="{00000000-0005-0000-0000-0000530C0000}"/>
    <cellStyle name="Normal 3 2 2 3 4 2" xfId="1958" xr:uid="{00000000-0005-0000-0000-0000540C0000}"/>
    <cellStyle name="Normal 3 2 2 3 4 2 2" xfId="43859" xr:uid="{00000000-0005-0000-0000-0000550C0000}"/>
    <cellStyle name="Normal 3 2 2 3 4 3" xfId="33844" xr:uid="{00000000-0005-0000-0000-0000560C0000}"/>
    <cellStyle name="Normal 3 2 2 3 4 4" xfId="45174" xr:uid="{00000000-0005-0000-0000-0000570C0000}"/>
    <cellStyle name="Normal 3 2 2 3 5" xfId="1959" xr:uid="{00000000-0005-0000-0000-0000580C0000}"/>
    <cellStyle name="Normal 3 2 2 3 5 2" xfId="33983" xr:uid="{00000000-0005-0000-0000-0000590C0000}"/>
    <cellStyle name="Normal 3 2 2 3 5 3" xfId="45175" xr:uid="{00000000-0005-0000-0000-00005A0C0000}"/>
    <cellStyle name="Normal 3 2 2 3 6" xfId="23312" xr:uid="{00000000-0005-0000-0000-00005B0C0000}"/>
    <cellStyle name="Normal 3 2 2 3 6 2" xfId="46382" xr:uid="{00000000-0005-0000-0000-00005C0C0000}"/>
    <cellStyle name="Normal 3 2 2 3 7" xfId="44101" xr:uid="{00000000-0005-0000-0000-00005D0C0000}"/>
    <cellStyle name="Normal 3 2 2 4" xfId="1960" xr:uid="{00000000-0005-0000-0000-00005E0C0000}"/>
    <cellStyle name="Normal 3 2 2 5" xfId="1961" xr:uid="{00000000-0005-0000-0000-00005F0C0000}"/>
    <cellStyle name="Normal 3 2 2 6" xfId="1962" xr:uid="{00000000-0005-0000-0000-0000600C0000}"/>
    <cellStyle name="Normal 3 2 2 6 2" xfId="1963" xr:uid="{00000000-0005-0000-0000-0000610C0000}"/>
    <cellStyle name="Normal 3 2 2 6 2 2" xfId="34076" xr:uid="{00000000-0005-0000-0000-0000620C0000}"/>
    <cellStyle name="Normal 3 2 2 6 3" xfId="23473" xr:uid="{00000000-0005-0000-0000-0000630C0000}"/>
    <cellStyle name="Normal 3 2 2 6 4" xfId="45176" xr:uid="{00000000-0005-0000-0000-0000640C0000}"/>
    <cellStyle name="Normal 3 2 2 7" xfId="1964" xr:uid="{00000000-0005-0000-0000-0000650C0000}"/>
    <cellStyle name="Normal 3 2 2 7 2" xfId="33880" xr:uid="{00000000-0005-0000-0000-0000660C0000}"/>
    <cellStyle name="Normal 3 2 2 7 3" xfId="45177" xr:uid="{00000000-0005-0000-0000-0000670C0000}"/>
    <cellStyle name="Normal 3 2 2 8" xfId="1965" xr:uid="{00000000-0005-0000-0000-0000680C0000}"/>
    <cellStyle name="Normal 3 2 2 8 2" xfId="45178" xr:uid="{00000000-0005-0000-0000-0000690C0000}"/>
    <cellStyle name="Normal 3 2 2 9" xfId="23256" xr:uid="{00000000-0005-0000-0000-00006A0C0000}"/>
    <cellStyle name="Normal 3 2 2 9 2" xfId="46381" xr:uid="{00000000-0005-0000-0000-00006B0C0000}"/>
    <cellStyle name="Normal 3 2 3" xfId="1966" xr:uid="{00000000-0005-0000-0000-00006C0C0000}"/>
    <cellStyle name="Normal 3 2 3 2" xfId="1967" xr:uid="{00000000-0005-0000-0000-00006D0C0000}"/>
    <cellStyle name="Normal 3 2 3 2 2" xfId="1968" xr:uid="{00000000-0005-0000-0000-00006E0C0000}"/>
    <cellStyle name="Normal 3 2 3 2 3" xfId="1969" xr:uid="{00000000-0005-0000-0000-00006F0C0000}"/>
    <cellStyle name="Normal 3 2 3 2 3 2" xfId="1970" xr:uid="{00000000-0005-0000-0000-0000700C0000}"/>
    <cellStyle name="Normal 3 2 3 2 3 2 2" xfId="34040" xr:uid="{00000000-0005-0000-0000-0000710C0000}"/>
    <cellStyle name="Normal 3 2 3 2 3 2 3" xfId="46440" xr:uid="{00000000-0005-0000-0000-0000720C0000}"/>
    <cellStyle name="Normal 3 2 3 2 3 3" xfId="23411" xr:uid="{00000000-0005-0000-0000-0000730C0000}"/>
    <cellStyle name="Normal 3 2 3 2 3 4" xfId="44149" xr:uid="{00000000-0005-0000-0000-0000740C0000}"/>
    <cellStyle name="Normal 3 2 3 2 4" xfId="1971" xr:uid="{00000000-0005-0000-0000-0000750C0000}"/>
    <cellStyle name="Normal 3 2 3 2 4 2" xfId="1972" xr:uid="{00000000-0005-0000-0000-0000760C0000}"/>
    <cellStyle name="Normal 3 2 3 2 4 2 2" xfId="34100" xr:uid="{00000000-0005-0000-0000-0000770C0000}"/>
    <cellStyle name="Normal 3 2 3 2 4 3" xfId="23498" xr:uid="{00000000-0005-0000-0000-0000780C0000}"/>
    <cellStyle name="Normal 3 2 3 2 4 4" xfId="45179" xr:uid="{00000000-0005-0000-0000-0000790C0000}"/>
    <cellStyle name="Normal 3 2 3 2 5" xfId="1973" xr:uid="{00000000-0005-0000-0000-00007A0C0000}"/>
    <cellStyle name="Normal 3 2 3 2 5 2" xfId="1974" xr:uid="{00000000-0005-0000-0000-00007B0C0000}"/>
    <cellStyle name="Normal 3 2 3 2 5 2 2" xfId="43861" xr:uid="{00000000-0005-0000-0000-00007C0C0000}"/>
    <cellStyle name="Normal 3 2 3 2 5 3" xfId="33846" xr:uid="{00000000-0005-0000-0000-00007D0C0000}"/>
    <cellStyle name="Normal 3 2 3 2 5 4" xfId="45180" xr:uid="{00000000-0005-0000-0000-00007E0C0000}"/>
    <cellStyle name="Normal 3 2 3 2 6" xfId="1975" xr:uid="{00000000-0005-0000-0000-00007F0C0000}"/>
    <cellStyle name="Normal 3 2 3 2 6 2" xfId="33985" xr:uid="{00000000-0005-0000-0000-0000800C0000}"/>
    <cellStyle name="Normal 3 2 3 2 6 3" xfId="46383" xr:uid="{00000000-0005-0000-0000-0000810C0000}"/>
    <cellStyle name="Normal 3 2 3 2 7" xfId="23314" xr:uid="{00000000-0005-0000-0000-0000820C0000}"/>
    <cellStyle name="Normal 3 2 3 2 8" xfId="44056" xr:uid="{00000000-0005-0000-0000-0000830C0000}"/>
    <cellStyle name="Normal 3 2 3 2 9" xfId="44103" xr:uid="{00000000-0005-0000-0000-0000840C0000}"/>
    <cellStyle name="Normal 3 2 3 3" xfId="1976" xr:uid="{00000000-0005-0000-0000-0000850C0000}"/>
    <cellStyle name="Normal 3 2 3 4" xfId="1977" xr:uid="{00000000-0005-0000-0000-0000860C0000}"/>
    <cellStyle name="Normal 3 2 3 4 2" xfId="1978" xr:uid="{00000000-0005-0000-0000-0000870C0000}"/>
    <cellStyle name="Normal 3 2 3 4 2 2" xfId="1979" xr:uid="{00000000-0005-0000-0000-0000880C0000}"/>
    <cellStyle name="Normal 3 2 3 4 2 2 2" xfId="43860" xr:uid="{00000000-0005-0000-0000-0000890C0000}"/>
    <cellStyle name="Normal 3 2 3 4 2 3" xfId="33845" xr:uid="{00000000-0005-0000-0000-00008A0C0000}"/>
    <cellStyle name="Normal 3 2 3 4 2 4" xfId="45181" xr:uid="{00000000-0005-0000-0000-00008B0C0000}"/>
    <cellStyle name="Normal 3 2 3 4 3" xfId="1980" xr:uid="{00000000-0005-0000-0000-00008C0C0000}"/>
    <cellStyle name="Normal 3 2 3 4 3 2" xfId="33984" xr:uid="{00000000-0005-0000-0000-00008D0C0000}"/>
    <cellStyle name="Normal 3 2 3 4 3 3" xfId="45182" xr:uid="{00000000-0005-0000-0000-00008E0C0000}"/>
    <cellStyle name="Normal 3 2 3 4 4" xfId="23313" xr:uid="{00000000-0005-0000-0000-00008F0C0000}"/>
    <cellStyle name="Normal 3 2 3 4 4 2" xfId="46384" xr:uid="{00000000-0005-0000-0000-0000900C0000}"/>
    <cellStyle name="Normal 3 2 3 4 5" xfId="44102" xr:uid="{00000000-0005-0000-0000-0000910C0000}"/>
    <cellStyle name="Normal 3 2 3 5" xfId="1981" xr:uid="{00000000-0005-0000-0000-0000920C0000}"/>
    <cellStyle name="Normal 3 2 3 5 2" xfId="1982" xr:uid="{00000000-0005-0000-0000-0000930C0000}"/>
    <cellStyle name="Normal 3 2 3 5 2 2" xfId="34039" xr:uid="{00000000-0005-0000-0000-0000940C0000}"/>
    <cellStyle name="Normal 3 2 3 5 2 3" xfId="46441" xr:uid="{00000000-0005-0000-0000-0000950C0000}"/>
    <cellStyle name="Normal 3 2 3 5 3" xfId="23410" xr:uid="{00000000-0005-0000-0000-0000960C0000}"/>
    <cellStyle name="Normal 3 2 3 5 4" xfId="44148" xr:uid="{00000000-0005-0000-0000-0000970C0000}"/>
    <cellStyle name="Normal 3 2 3 6" xfId="1983" xr:uid="{00000000-0005-0000-0000-0000980C0000}"/>
    <cellStyle name="Normal 3 2 3 6 2" xfId="1984" xr:uid="{00000000-0005-0000-0000-0000990C0000}"/>
    <cellStyle name="Normal 3 2 3 6 2 2" xfId="34080" xr:uid="{00000000-0005-0000-0000-00009A0C0000}"/>
    <cellStyle name="Normal 3 2 3 6 3" xfId="23477" xr:uid="{00000000-0005-0000-0000-00009B0C0000}"/>
    <cellStyle name="Normal 3 2 3 7" xfId="1985" xr:uid="{00000000-0005-0000-0000-00009C0C0000}"/>
    <cellStyle name="Normal 3 2 3 8" xfId="44036" xr:uid="{00000000-0005-0000-0000-00009D0C0000}"/>
    <cellStyle name="Normal 3 2 4" xfId="1986" xr:uid="{00000000-0005-0000-0000-00009E0C0000}"/>
    <cellStyle name="Normal 3 2 4 2" xfId="1987" xr:uid="{00000000-0005-0000-0000-00009F0C0000}"/>
    <cellStyle name="Normal 3 2 4 2 2" xfId="1988" xr:uid="{00000000-0005-0000-0000-0000A00C0000}"/>
    <cellStyle name="Normal 3 2 4 2 3" xfId="1989" xr:uid="{00000000-0005-0000-0000-0000A10C0000}"/>
    <cellStyle name="Normal 3 2 4 2 3 2" xfId="1990" xr:uid="{00000000-0005-0000-0000-0000A20C0000}"/>
    <cellStyle name="Normal 3 2 4 2 3 2 2" xfId="34042" xr:uid="{00000000-0005-0000-0000-0000A30C0000}"/>
    <cellStyle name="Normal 3 2 4 2 3 2 3" xfId="46442" xr:uid="{00000000-0005-0000-0000-0000A40C0000}"/>
    <cellStyle name="Normal 3 2 4 2 3 3" xfId="23413" xr:uid="{00000000-0005-0000-0000-0000A50C0000}"/>
    <cellStyle name="Normal 3 2 4 2 3 4" xfId="44151" xr:uid="{00000000-0005-0000-0000-0000A60C0000}"/>
    <cellStyle name="Normal 3 2 4 2 4" xfId="1991" xr:uid="{00000000-0005-0000-0000-0000A70C0000}"/>
    <cellStyle name="Normal 3 2 4 2 4 2" xfId="1992" xr:uid="{00000000-0005-0000-0000-0000A80C0000}"/>
    <cellStyle name="Normal 3 2 4 2 4 2 2" xfId="43863" xr:uid="{00000000-0005-0000-0000-0000A90C0000}"/>
    <cellStyle name="Normal 3 2 4 2 4 3" xfId="33848" xr:uid="{00000000-0005-0000-0000-0000AA0C0000}"/>
    <cellStyle name="Normal 3 2 4 2 4 4" xfId="45183" xr:uid="{00000000-0005-0000-0000-0000AB0C0000}"/>
    <cellStyle name="Normal 3 2 4 2 5" xfId="1993" xr:uid="{00000000-0005-0000-0000-0000AC0C0000}"/>
    <cellStyle name="Normal 3 2 4 2 5 2" xfId="33987" xr:uid="{00000000-0005-0000-0000-0000AD0C0000}"/>
    <cellStyle name="Normal 3 2 4 2 5 3" xfId="45184" xr:uid="{00000000-0005-0000-0000-0000AE0C0000}"/>
    <cellStyle name="Normal 3 2 4 2 6" xfId="23316" xr:uid="{00000000-0005-0000-0000-0000AF0C0000}"/>
    <cellStyle name="Normal 3 2 4 2 6 2" xfId="46385" xr:uid="{00000000-0005-0000-0000-0000B00C0000}"/>
    <cellStyle name="Normal 3 2 4 2 7" xfId="44105" xr:uid="{00000000-0005-0000-0000-0000B10C0000}"/>
    <cellStyle name="Normal 3 2 4 3" xfId="1994" xr:uid="{00000000-0005-0000-0000-0000B20C0000}"/>
    <cellStyle name="Normal 3 2 4 4" xfId="1995" xr:uid="{00000000-0005-0000-0000-0000B30C0000}"/>
    <cellStyle name="Normal 3 2 4 4 2" xfId="1996" xr:uid="{00000000-0005-0000-0000-0000B40C0000}"/>
    <cellStyle name="Normal 3 2 4 4 2 2" xfId="33986" xr:uid="{00000000-0005-0000-0000-0000B50C0000}"/>
    <cellStyle name="Normal 3 2 4 4 2 3" xfId="45185" xr:uid="{00000000-0005-0000-0000-0000B60C0000}"/>
    <cellStyle name="Normal 3 2 4 4 3" xfId="23315" xr:uid="{00000000-0005-0000-0000-0000B70C0000}"/>
    <cellStyle name="Normal 3 2 4 4 3 2" xfId="45186" xr:uid="{00000000-0005-0000-0000-0000B80C0000}"/>
    <cellStyle name="Normal 3 2 4 4 4" xfId="46386" xr:uid="{00000000-0005-0000-0000-0000B90C0000}"/>
    <cellStyle name="Normal 3 2 4 4 5" xfId="44104" xr:uid="{00000000-0005-0000-0000-0000BA0C0000}"/>
    <cellStyle name="Normal 3 2 4 5" xfId="1997" xr:uid="{00000000-0005-0000-0000-0000BB0C0000}"/>
    <cellStyle name="Normal 3 2 4 5 2" xfId="1998" xr:uid="{00000000-0005-0000-0000-0000BC0C0000}"/>
    <cellStyle name="Normal 3 2 4 5 2 2" xfId="34041" xr:uid="{00000000-0005-0000-0000-0000BD0C0000}"/>
    <cellStyle name="Normal 3 2 4 5 2 3" xfId="46443" xr:uid="{00000000-0005-0000-0000-0000BE0C0000}"/>
    <cellStyle name="Normal 3 2 4 5 3" xfId="23412" xr:uid="{00000000-0005-0000-0000-0000BF0C0000}"/>
    <cellStyle name="Normal 3 2 4 5 4" xfId="44150" xr:uid="{00000000-0005-0000-0000-0000C00C0000}"/>
    <cellStyle name="Normal 3 2 4 6" xfId="1999" xr:uid="{00000000-0005-0000-0000-0000C10C0000}"/>
    <cellStyle name="Normal 3 2 4 6 2" xfId="2000" xr:uid="{00000000-0005-0000-0000-0000C20C0000}"/>
    <cellStyle name="Normal 3 2 4 6 2 2" xfId="43862" xr:uid="{00000000-0005-0000-0000-0000C30C0000}"/>
    <cellStyle name="Normal 3 2 4 6 3" xfId="33847" xr:uid="{00000000-0005-0000-0000-0000C40C0000}"/>
    <cellStyle name="Normal 3 2 5" xfId="2001" xr:uid="{00000000-0005-0000-0000-0000C50C0000}"/>
    <cellStyle name="Normal 3 2 5 2" xfId="2002" xr:uid="{00000000-0005-0000-0000-0000C60C0000}"/>
    <cellStyle name="Normal 3 2 5 3" xfId="2003" xr:uid="{00000000-0005-0000-0000-0000C70C0000}"/>
    <cellStyle name="Normal 3 2 5 3 2" xfId="2004" xr:uid="{00000000-0005-0000-0000-0000C80C0000}"/>
    <cellStyle name="Normal 3 2 5 3 2 2" xfId="34043" xr:uid="{00000000-0005-0000-0000-0000C90C0000}"/>
    <cellStyle name="Normal 3 2 5 3 2 3" xfId="46444" xr:uid="{00000000-0005-0000-0000-0000CA0C0000}"/>
    <cellStyle name="Normal 3 2 5 3 3" xfId="23414" xr:uid="{00000000-0005-0000-0000-0000CB0C0000}"/>
    <cellStyle name="Normal 3 2 5 3 4" xfId="44152" xr:uid="{00000000-0005-0000-0000-0000CC0C0000}"/>
    <cellStyle name="Normal 3 2 5 4" xfId="2005" xr:uid="{00000000-0005-0000-0000-0000CD0C0000}"/>
    <cellStyle name="Normal 3 2 5 4 2" xfId="2006" xr:uid="{00000000-0005-0000-0000-0000CE0C0000}"/>
    <cellStyle name="Normal 3 2 5 4 2 2" xfId="43864" xr:uid="{00000000-0005-0000-0000-0000CF0C0000}"/>
    <cellStyle name="Normal 3 2 5 4 3" xfId="33849" xr:uid="{00000000-0005-0000-0000-0000D00C0000}"/>
    <cellStyle name="Normal 3 2 5 4 4" xfId="45187" xr:uid="{00000000-0005-0000-0000-0000D10C0000}"/>
    <cellStyle name="Normal 3 2 5 5" xfId="2007" xr:uid="{00000000-0005-0000-0000-0000D20C0000}"/>
    <cellStyle name="Normal 3 2 5 5 2" xfId="33988" xr:uid="{00000000-0005-0000-0000-0000D30C0000}"/>
    <cellStyle name="Normal 3 2 5 5 3" xfId="45188" xr:uid="{00000000-0005-0000-0000-0000D40C0000}"/>
    <cellStyle name="Normal 3 2 5 6" xfId="23317" xr:uid="{00000000-0005-0000-0000-0000D50C0000}"/>
    <cellStyle name="Normal 3 2 5 6 2" xfId="46387" xr:uid="{00000000-0005-0000-0000-0000D60C0000}"/>
    <cellStyle name="Normal 3 2 5 7" xfId="44106" xr:uid="{00000000-0005-0000-0000-0000D70C0000}"/>
    <cellStyle name="Normal 3 2 6" xfId="2008" xr:uid="{00000000-0005-0000-0000-0000D80C0000}"/>
    <cellStyle name="Normal 3 2 6 2" xfId="33879" xr:uid="{00000000-0005-0000-0000-0000D90C0000}"/>
    <cellStyle name="Normal 3 2 6 3" xfId="45189" xr:uid="{00000000-0005-0000-0000-0000DA0C0000}"/>
    <cellStyle name="Normal 3 2 7" xfId="2009" xr:uid="{00000000-0005-0000-0000-0000DB0C0000}"/>
    <cellStyle name="Normal 3 2 7 2" xfId="45190" xr:uid="{00000000-0005-0000-0000-0000DC0C0000}"/>
    <cellStyle name="Normal 3 2 8" xfId="23255" xr:uid="{00000000-0005-0000-0000-0000DD0C0000}"/>
    <cellStyle name="Normal 3 2 8 2" xfId="45191" xr:uid="{00000000-0005-0000-0000-0000DE0C0000}"/>
    <cellStyle name="Normal 3 2 9" xfId="46353" xr:uid="{00000000-0005-0000-0000-0000DF0C0000}"/>
    <cellStyle name="Normal 3 3" xfId="2010" xr:uid="{00000000-0005-0000-0000-0000E00C0000}"/>
    <cellStyle name="Normal 3 3 2" xfId="2011" xr:uid="{00000000-0005-0000-0000-0000E10C0000}"/>
    <cellStyle name="Normal 3 3 2 2" xfId="2012" xr:uid="{00000000-0005-0000-0000-0000E20C0000}"/>
    <cellStyle name="Normal 3 3 2 3" xfId="2013" xr:uid="{00000000-0005-0000-0000-0000E30C0000}"/>
    <cellStyle name="Normal 3 3 3" xfId="2014" xr:uid="{00000000-0005-0000-0000-0000E40C0000}"/>
    <cellStyle name="Normal 3 3 4" xfId="2015" xr:uid="{00000000-0005-0000-0000-0000E50C0000}"/>
    <cellStyle name="Normal 3 3 5" xfId="44018" xr:uid="{00000000-0005-0000-0000-0000E60C0000}"/>
    <cellStyle name="Normal 3 3 5 2" xfId="45192" xr:uid="{00000000-0005-0000-0000-0000E70C0000}"/>
    <cellStyle name="Normal 3 3 6" xfId="46356" xr:uid="{00000000-0005-0000-0000-0000E80C0000}"/>
    <cellStyle name="Normal 3 4" xfId="2016" xr:uid="{00000000-0005-0000-0000-0000E90C0000}"/>
    <cellStyle name="Normal 3 4 2" xfId="2017" xr:uid="{00000000-0005-0000-0000-0000EA0C0000}"/>
    <cellStyle name="Normal 3 4 2 2" xfId="44352" xr:uid="{00000000-0005-0000-0000-0000EB0C0000}"/>
    <cellStyle name="Normal 3 4 3" xfId="2018" xr:uid="{00000000-0005-0000-0000-0000EC0C0000}"/>
    <cellStyle name="Normal 3 5" xfId="2019" xr:uid="{00000000-0005-0000-0000-0000ED0C0000}"/>
    <cellStyle name="Normal 3 5 2" xfId="2020" xr:uid="{00000000-0005-0000-0000-0000EE0C0000}"/>
    <cellStyle name="Normal 3 5 2 2" xfId="34084" xr:uid="{00000000-0005-0000-0000-0000EF0C0000}"/>
    <cellStyle name="Normal 3 5 3" xfId="23482" xr:uid="{00000000-0005-0000-0000-0000F00C0000}"/>
    <cellStyle name="Normal 3 5 4" xfId="44040" xr:uid="{00000000-0005-0000-0000-0000F10C0000}"/>
    <cellStyle name="Normal 3 6" xfId="2021" xr:uid="{00000000-0005-0000-0000-0000F20C0000}"/>
    <cellStyle name="Normal 3 6 2" xfId="33875" xr:uid="{00000000-0005-0000-0000-0000F30C0000}"/>
    <cellStyle name="Normal 3 7" xfId="2022" xr:uid="{00000000-0005-0000-0000-0000F40C0000}"/>
    <cellStyle name="Normal 3 7 2" xfId="43884" xr:uid="{00000000-0005-0000-0000-0000F50C0000}"/>
    <cellStyle name="Normal 3 8" xfId="2023" xr:uid="{00000000-0005-0000-0000-0000F60C0000}"/>
    <cellStyle name="Normal 3 9" xfId="2024" xr:uid="{00000000-0005-0000-0000-0000F70C0000}"/>
    <cellStyle name="Normal 3_1217_HVAC_Cover_000" xfId="2025" xr:uid="{00000000-0005-0000-0000-0000F80C0000}"/>
    <cellStyle name="Normal 30" xfId="2026" xr:uid="{00000000-0005-0000-0000-0000F90C0000}"/>
    <cellStyle name="Normal 30 2" xfId="2027" xr:uid="{00000000-0005-0000-0000-0000FA0C0000}"/>
    <cellStyle name="Normal 30 2 2" xfId="2028" xr:uid="{00000000-0005-0000-0000-0000FB0C0000}"/>
    <cellStyle name="Normal 30 2 2 2" xfId="45193" xr:uid="{00000000-0005-0000-0000-0000FC0C0000}"/>
    <cellStyle name="Normal 30 3" xfId="2029" xr:uid="{00000000-0005-0000-0000-0000FD0C0000}"/>
    <cellStyle name="Normal 30 3 2" xfId="45194" xr:uid="{00000000-0005-0000-0000-0000FE0C0000}"/>
    <cellStyle name="Normal 30 4" xfId="44019" xr:uid="{00000000-0005-0000-0000-0000FF0C0000}"/>
    <cellStyle name="Normal 30 4 2" xfId="45195" xr:uid="{00000000-0005-0000-0000-0000000D0000}"/>
    <cellStyle name="Normal 31" xfId="2030" xr:uid="{00000000-0005-0000-0000-0000010D0000}"/>
    <cellStyle name="Normal 31 2" xfId="2031" xr:uid="{00000000-0005-0000-0000-0000020D0000}"/>
    <cellStyle name="Normal 31 2 2" xfId="2032" xr:uid="{00000000-0005-0000-0000-0000030D0000}"/>
    <cellStyle name="Normal 31 2 2 2" xfId="45196" xr:uid="{00000000-0005-0000-0000-0000040D0000}"/>
    <cellStyle name="Normal 31 3" xfId="2033" xr:uid="{00000000-0005-0000-0000-0000050D0000}"/>
    <cellStyle name="Normal 31 3 2" xfId="45197" xr:uid="{00000000-0005-0000-0000-0000060D0000}"/>
    <cellStyle name="Normal 31 4" xfId="2034" xr:uid="{00000000-0005-0000-0000-0000070D0000}"/>
    <cellStyle name="Normal 31 4 2" xfId="2035" xr:uid="{00000000-0005-0000-0000-0000080D0000}"/>
    <cellStyle name="Normal 31 4 2 2" xfId="34085" xr:uid="{00000000-0005-0000-0000-0000090D0000}"/>
    <cellStyle name="Normal 31 4 3" xfId="23483" xr:uid="{00000000-0005-0000-0000-00000A0D0000}"/>
    <cellStyle name="Normal 31 4 4" xfId="45198" xr:uid="{00000000-0005-0000-0000-00000B0D0000}"/>
    <cellStyle name="Normal 31 5" xfId="44041" xr:uid="{00000000-0005-0000-0000-00000C0D0000}"/>
    <cellStyle name="Normal 32" xfId="2036" xr:uid="{00000000-0005-0000-0000-00000D0D0000}"/>
    <cellStyle name="Normal 32 2" xfId="2037" xr:uid="{00000000-0005-0000-0000-00000E0D0000}"/>
    <cellStyle name="Normal 32 2 2" xfId="2038" xr:uid="{00000000-0005-0000-0000-00000F0D0000}"/>
    <cellStyle name="Normal 32 2 2 2" xfId="45199" xr:uid="{00000000-0005-0000-0000-0000100D0000}"/>
    <cellStyle name="Normal 32 2 3" xfId="2039" xr:uid="{00000000-0005-0000-0000-0000110D0000}"/>
    <cellStyle name="Normal 32 3" xfId="2040" xr:uid="{00000000-0005-0000-0000-0000120D0000}"/>
    <cellStyle name="Normal 32 3 2" xfId="45200" xr:uid="{00000000-0005-0000-0000-0000130D0000}"/>
    <cellStyle name="Normal 32 4" xfId="2041" xr:uid="{00000000-0005-0000-0000-0000140D0000}"/>
    <cellStyle name="Normal 32 4 2" xfId="45201" xr:uid="{00000000-0005-0000-0000-0000150D0000}"/>
    <cellStyle name="Normal 32_1507_Bahria Mosque_ DB-schedules - Parking" xfId="2042" xr:uid="{00000000-0005-0000-0000-0000160D0000}"/>
    <cellStyle name="Normal 33" xfId="2043" xr:uid="{00000000-0005-0000-0000-0000170D0000}"/>
    <cellStyle name="Normal 33 2" xfId="2044" xr:uid="{00000000-0005-0000-0000-0000180D0000}"/>
    <cellStyle name="Normal 33 2 2" xfId="2045" xr:uid="{00000000-0005-0000-0000-0000190D0000}"/>
    <cellStyle name="Normal 33 2 2 2" xfId="45202" xr:uid="{00000000-0005-0000-0000-00001A0D0000}"/>
    <cellStyle name="Normal 33 3" xfId="2046" xr:uid="{00000000-0005-0000-0000-00001B0D0000}"/>
    <cellStyle name="Normal 33 3 2" xfId="45203" xr:uid="{00000000-0005-0000-0000-00001C0D0000}"/>
    <cellStyle name="Normal 33 4" xfId="45204" xr:uid="{00000000-0005-0000-0000-00001D0D0000}"/>
    <cellStyle name="Normal 34" xfId="2047" xr:uid="{00000000-0005-0000-0000-00001E0D0000}"/>
    <cellStyle name="Normal 34 2" xfId="2048" xr:uid="{00000000-0005-0000-0000-00001F0D0000}"/>
    <cellStyle name="Normal 34 2 2" xfId="45205" xr:uid="{00000000-0005-0000-0000-0000200D0000}"/>
    <cellStyle name="Normal 34 3" xfId="2049" xr:uid="{00000000-0005-0000-0000-0000210D0000}"/>
    <cellStyle name="Normal 34 3 2" xfId="45206" xr:uid="{00000000-0005-0000-0000-0000220D0000}"/>
    <cellStyle name="Normal 34 4" xfId="45207" xr:uid="{00000000-0005-0000-0000-0000230D0000}"/>
    <cellStyle name="Normal 35" xfId="2050" xr:uid="{00000000-0005-0000-0000-0000240D0000}"/>
    <cellStyle name="Normal 35 2" xfId="2051" xr:uid="{00000000-0005-0000-0000-0000250D0000}"/>
    <cellStyle name="Normal 35 2 2" xfId="45208" xr:uid="{00000000-0005-0000-0000-0000260D0000}"/>
    <cellStyle name="Normal 35 3" xfId="45209" xr:uid="{00000000-0005-0000-0000-0000270D0000}"/>
    <cellStyle name="Normal 35 4" xfId="45210" xr:uid="{00000000-0005-0000-0000-0000280D0000}"/>
    <cellStyle name="Normal 36" xfId="2052" xr:uid="{00000000-0005-0000-0000-0000290D0000}"/>
    <cellStyle name="Normal 36 2" xfId="2053" xr:uid="{00000000-0005-0000-0000-00002A0D0000}"/>
    <cellStyle name="Normal 36 2 2" xfId="2054" xr:uid="{00000000-0005-0000-0000-00002B0D0000}"/>
    <cellStyle name="Normal 36 2 3" xfId="2055" xr:uid="{00000000-0005-0000-0000-00002C0D0000}"/>
    <cellStyle name="Normal 36 3" xfId="2056" xr:uid="{00000000-0005-0000-0000-00002D0D0000}"/>
    <cellStyle name="Normal 36 3 2" xfId="45211" xr:uid="{00000000-0005-0000-0000-00002E0D0000}"/>
    <cellStyle name="Normal 36 4" xfId="2057" xr:uid="{00000000-0005-0000-0000-00002F0D0000}"/>
    <cellStyle name="Normal 36 4 2" xfId="45212" xr:uid="{00000000-0005-0000-0000-0000300D0000}"/>
    <cellStyle name="Normal 37" xfId="2058" xr:uid="{00000000-0005-0000-0000-0000310D0000}"/>
    <cellStyle name="Normal 37 2" xfId="2059" xr:uid="{00000000-0005-0000-0000-0000320D0000}"/>
    <cellStyle name="Normal 37 2 2" xfId="45213" xr:uid="{00000000-0005-0000-0000-0000330D0000}"/>
    <cellStyle name="Normal 37 3" xfId="2060" xr:uid="{00000000-0005-0000-0000-0000340D0000}"/>
    <cellStyle name="Normal 38" xfId="2061" xr:uid="{00000000-0005-0000-0000-0000350D0000}"/>
    <cellStyle name="Normal 38 2" xfId="2062" xr:uid="{00000000-0005-0000-0000-0000360D0000}"/>
    <cellStyle name="Normal 38 2 2" xfId="45214" xr:uid="{00000000-0005-0000-0000-0000370D0000}"/>
    <cellStyle name="Normal 38 3" xfId="2063" xr:uid="{00000000-0005-0000-0000-0000380D0000}"/>
    <cellStyle name="Normal 39" xfId="2064" xr:uid="{00000000-0005-0000-0000-0000390D0000}"/>
    <cellStyle name="Normal 39 2" xfId="2065" xr:uid="{00000000-0005-0000-0000-00003A0D0000}"/>
    <cellStyle name="Normal 39 2 2" xfId="45215" xr:uid="{00000000-0005-0000-0000-00003B0D0000}"/>
    <cellStyle name="Normal 39 3" xfId="2066" xr:uid="{00000000-0005-0000-0000-00003C0D0000}"/>
    <cellStyle name="Normal 39 3 2" xfId="45216" xr:uid="{00000000-0005-0000-0000-00003D0D0000}"/>
    <cellStyle name="Normal 39 4" xfId="2067" xr:uid="{00000000-0005-0000-0000-00003E0D0000}"/>
    <cellStyle name="Normal 39 4 2" xfId="2068" xr:uid="{00000000-0005-0000-0000-00003F0D0000}"/>
    <cellStyle name="Normal 39 4 2 2" xfId="43835" xr:uid="{00000000-0005-0000-0000-0000400D0000}"/>
    <cellStyle name="Normal 39 4 3" xfId="33819" xr:uid="{00000000-0005-0000-0000-0000410D0000}"/>
    <cellStyle name="Normal 39 4 4" xfId="45217" xr:uid="{00000000-0005-0000-0000-0000420D0000}"/>
    <cellStyle name="Normal 39 5" xfId="2069" xr:uid="{00000000-0005-0000-0000-0000430D0000}"/>
    <cellStyle name="Normal 39 5 2" xfId="33881" xr:uid="{00000000-0005-0000-0000-0000440D0000}"/>
    <cellStyle name="Normal 39 5 3" xfId="45218" xr:uid="{00000000-0005-0000-0000-0000450D0000}"/>
    <cellStyle name="Normal 39 6" xfId="2070" xr:uid="{00000000-0005-0000-0000-0000460D0000}"/>
    <cellStyle name="Normal 39 6 2" xfId="46388" xr:uid="{00000000-0005-0000-0000-0000470D0000}"/>
    <cellStyle name="Normal 39 7" xfId="23257" xr:uid="{00000000-0005-0000-0000-0000480D0000}"/>
    <cellStyle name="Normal 39 8" xfId="44065" xr:uid="{00000000-0005-0000-0000-0000490D0000}"/>
    <cellStyle name="Normal 4" xfId="2071" xr:uid="{00000000-0005-0000-0000-00004A0D0000}"/>
    <cellStyle name="Normal 4 10" xfId="2072" xr:uid="{00000000-0005-0000-0000-00004B0D0000}"/>
    <cellStyle name="Normal 4 10 2" xfId="43888" xr:uid="{00000000-0005-0000-0000-00004C0D0000}"/>
    <cellStyle name="Normal 4 11" xfId="23130" xr:uid="{00000000-0005-0000-0000-00004D0D0000}"/>
    <cellStyle name="Normal 4 12" xfId="23258" xr:uid="{00000000-0005-0000-0000-00004E0D0000}"/>
    <cellStyle name="Normal 4 13" xfId="44024" xr:uid="{00000000-0005-0000-0000-00004F0D0000}"/>
    <cellStyle name="Normal 4 14" xfId="44066" xr:uid="{00000000-0005-0000-0000-0000500D0000}"/>
    <cellStyle name="Normal 4 2" xfId="2073" xr:uid="{00000000-0005-0000-0000-0000510D0000}"/>
    <cellStyle name="Normal 4 2 10" xfId="2074" xr:uid="{00000000-0005-0000-0000-0000520D0000}"/>
    <cellStyle name="Normal 4 2 10 2" xfId="43889" xr:uid="{00000000-0005-0000-0000-0000530D0000}"/>
    <cellStyle name="Normal 4 2 10 3" xfId="45219" xr:uid="{00000000-0005-0000-0000-0000540D0000}"/>
    <cellStyle name="Normal 4 2 11" xfId="23131" xr:uid="{00000000-0005-0000-0000-0000550D0000}"/>
    <cellStyle name="Normal 4 2 11 2" xfId="46354" xr:uid="{00000000-0005-0000-0000-0000560D0000}"/>
    <cellStyle name="Normal 4 2 12" xfId="23259" xr:uid="{00000000-0005-0000-0000-0000570D0000}"/>
    <cellStyle name="Normal 4 2 13" xfId="44025" xr:uid="{00000000-0005-0000-0000-0000580D0000}"/>
    <cellStyle name="Normal 4 2 14" xfId="44067" xr:uid="{00000000-0005-0000-0000-0000590D0000}"/>
    <cellStyle name="Normal 4 2 2" xfId="2075" xr:uid="{00000000-0005-0000-0000-00005A0D0000}"/>
    <cellStyle name="Normal 4 2 2 10" xfId="23260" xr:uid="{00000000-0005-0000-0000-00005B0D0000}"/>
    <cellStyle name="Normal 4 2 2 11" xfId="44033" xr:uid="{00000000-0005-0000-0000-00005C0D0000}"/>
    <cellStyle name="Normal 4 2 2 12" xfId="44068" xr:uid="{00000000-0005-0000-0000-00005D0D0000}"/>
    <cellStyle name="Normal 4 2 2 2" xfId="2076" xr:uid="{00000000-0005-0000-0000-00005E0D0000}"/>
    <cellStyle name="Normal 4 2 2 2 2" xfId="2077" xr:uid="{00000000-0005-0000-0000-00005F0D0000}"/>
    <cellStyle name="Normal 4 2 2 2 2 2" xfId="45220" xr:uid="{00000000-0005-0000-0000-0000600D0000}"/>
    <cellStyle name="Normal 4 2 2 2 3" xfId="2078" xr:uid="{00000000-0005-0000-0000-0000610D0000}"/>
    <cellStyle name="Normal 4 2 2 2 3 2" xfId="2079" xr:uid="{00000000-0005-0000-0000-0000620D0000}"/>
    <cellStyle name="Normal 4 2 2 2 3 2 2" xfId="33989" xr:uid="{00000000-0005-0000-0000-0000630D0000}"/>
    <cellStyle name="Normal 4 2 2 2 3 2 3" xfId="45221" xr:uid="{00000000-0005-0000-0000-0000640D0000}"/>
    <cellStyle name="Normal 4 2 2 2 3 3" xfId="23318" xr:uid="{00000000-0005-0000-0000-0000650D0000}"/>
    <cellStyle name="Normal 4 2 2 2 3 3 2" xfId="45222" xr:uid="{00000000-0005-0000-0000-0000660D0000}"/>
    <cellStyle name="Normal 4 2 2 2 3 4" xfId="46390" xr:uid="{00000000-0005-0000-0000-0000670D0000}"/>
    <cellStyle name="Normal 4 2 2 2 3 5" xfId="44107" xr:uid="{00000000-0005-0000-0000-0000680D0000}"/>
    <cellStyle name="Normal 4 2 2 2 4" xfId="2080" xr:uid="{00000000-0005-0000-0000-0000690D0000}"/>
    <cellStyle name="Normal 4 2 2 2 4 2" xfId="2081" xr:uid="{00000000-0005-0000-0000-00006A0D0000}"/>
    <cellStyle name="Normal 4 2 2 2 4 2 2" xfId="34044" xr:uid="{00000000-0005-0000-0000-00006B0D0000}"/>
    <cellStyle name="Normal 4 2 2 2 4 2 3" xfId="46445" xr:uid="{00000000-0005-0000-0000-00006C0D0000}"/>
    <cellStyle name="Normal 4 2 2 2 4 3" xfId="23415" xr:uid="{00000000-0005-0000-0000-00006D0D0000}"/>
    <cellStyle name="Normal 4 2 2 2 4 4" xfId="44153" xr:uid="{00000000-0005-0000-0000-00006E0D0000}"/>
    <cellStyle name="Normal 4 2 2 2 5" xfId="2082" xr:uid="{00000000-0005-0000-0000-00006F0D0000}"/>
    <cellStyle name="Normal 4 2 2 2 5 2" xfId="2083" xr:uid="{00000000-0005-0000-0000-0000700D0000}"/>
    <cellStyle name="Normal 4 2 2 2 5 2 2" xfId="34097" xr:uid="{00000000-0005-0000-0000-0000710D0000}"/>
    <cellStyle name="Normal 4 2 2 2 5 3" xfId="23495" xr:uid="{00000000-0005-0000-0000-0000720D0000}"/>
    <cellStyle name="Normal 4 2 2 2 6" xfId="2084" xr:uid="{00000000-0005-0000-0000-0000730D0000}"/>
    <cellStyle name="Normal 4 2 2 2 6 2" xfId="2085" xr:uid="{00000000-0005-0000-0000-0000740D0000}"/>
    <cellStyle name="Normal 4 2 2 2 6 2 2" xfId="43829" xr:uid="{00000000-0005-0000-0000-0000750D0000}"/>
    <cellStyle name="Normal 4 2 2 2 6 3" xfId="33813" xr:uid="{00000000-0005-0000-0000-0000760D0000}"/>
    <cellStyle name="Normal 4 2 2 2 7" xfId="44053" xr:uid="{00000000-0005-0000-0000-0000770D0000}"/>
    <cellStyle name="Normal 4 2 2 3" xfId="2086" xr:uid="{00000000-0005-0000-0000-0000780D0000}"/>
    <cellStyle name="Normal 4 2 2 3 2" xfId="2087" xr:uid="{00000000-0005-0000-0000-0000790D0000}"/>
    <cellStyle name="Normal 4 2 2 3 3" xfId="2088" xr:uid="{00000000-0005-0000-0000-00007A0D0000}"/>
    <cellStyle name="Normal 4 2 2 3 3 2" xfId="2089" xr:uid="{00000000-0005-0000-0000-00007B0D0000}"/>
    <cellStyle name="Normal 4 2 2 3 3 2 2" xfId="34045" xr:uid="{00000000-0005-0000-0000-00007C0D0000}"/>
    <cellStyle name="Normal 4 2 2 3 3 2 3" xfId="46446" xr:uid="{00000000-0005-0000-0000-00007D0D0000}"/>
    <cellStyle name="Normal 4 2 2 3 3 3" xfId="23416" xr:uid="{00000000-0005-0000-0000-00007E0D0000}"/>
    <cellStyle name="Normal 4 2 2 3 3 4" xfId="44154" xr:uid="{00000000-0005-0000-0000-00007F0D0000}"/>
    <cellStyle name="Normal 4 2 2 3 4" xfId="2090" xr:uid="{00000000-0005-0000-0000-0000800D0000}"/>
    <cellStyle name="Normal 4 2 2 3 4 2" xfId="2091" xr:uid="{00000000-0005-0000-0000-0000810D0000}"/>
    <cellStyle name="Normal 4 2 2 3 4 2 2" xfId="43865" xr:uid="{00000000-0005-0000-0000-0000820D0000}"/>
    <cellStyle name="Normal 4 2 2 3 4 3" xfId="33850" xr:uid="{00000000-0005-0000-0000-0000830D0000}"/>
    <cellStyle name="Normal 4 2 2 3 4 4" xfId="45223" xr:uid="{00000000-0005-0000-0000-0000840D0000}"/>
    <cellStyle name="Normal 4 2 2 3 5" xfId="2092" xr:uid="{00000000-0005-0000-0000-0000850D0000}"/>
    <cellStyle name="Normal 4 2 2 3 5 2" xfId="33990" xr:uid="{00000000-0005-0000-0000-0000860D0000}"/>
    <cellStyle name="Normal 4 2 2 3 5 3" xfId="45224" xr:uid="{00000000-0005-0000-0000-0000870D0000}"/>
    <cellStyle name="Normal 4 2 2 3 6" xfId="23319" xr:uid="{00000000-0005-0000-0000-0000880D0000}"/>
    <cellStyle name="Normal 4 2 2 3 6 2" xfId="46391" xr:uid="{00000000-0005-0000-0000-0000890D0000}"/>
    <cellStyle name="Normal 4 2 2 3 7" xfId="44108" xr:uid="{00000000-0005-0000-0000-00008A0D0000}"/>
    <cellStyle name="Normal 4 2 2 4" xfId="2093" xr:uid="{00000000-0005-0000-0000-00008B0D0000}"/>
    <cellStyle name="Normal 4 2 2 4 2" xfId="2094" xr:uid="{00000000-0005-0000-0000-00008C0D0000}"/>
    <cellStyle name="Normal 4 2 2 4 3" xfId="2095" xr:uid="{00000000-0005-0000-0000-00008D0D0000}"/>
    <cellStyle name="Normal 4 2 2 4 3 2" xfId="2096" xr:uid="{00000000-0005-0000-0000-00008E0D0000}"/>
    <cellStyle name="Normal 4 2 2 4 3 2 2" xfId="34046" xr:uid="{00000000-0005-0000-0000-00008F0D0000}"/>
    <cellStyle name="Normal 4 2 2 4 3 2 3" xfId="46447" xr:uid="{00000000-0005-0000-0000-0000900D0000}"/>
    <cellStyle name="Normal 4 2 2 4 3 3" xfId="23417" xr:uid="{00000000-0005-0000-0000-0000910D0000}"/>
    <cellStyle name="Normal 4 2 2 4 3 4" xfId="44155" xr:uid="{00000000-0005-0000-0000-0000920D0000}"/>
    <cellStyle name="Normal 4 2 2 4 4" xfId="2097" xr:uid="{00000000-0005-0000-0000-0000930D0000}"/>
    <cellStyle name="Normal 4 2 2 4 4 2" xfId="2098" xr:uid="{00000000-0005-0000-0000-0000940D0000}"/>
    <cellStyle name="Normal 4 2 2 4 4 2 2" xfId="43866" xr:uid="{00000000-0005-0000-0000-0000950D0000}"/>
    <cellStyle name="Normal 4 2 2 4 4 3" xfId="33851" xr:uid="{00000000-0005-0000-0000-0000960D0000}"/>
    <cellStyle name="Normal 4 2 2 4 4 4" xfId="45225" xr:uid="{00000000-0005-0000-0000-0000970D0000}"/>
    <cellStyle name="Normal 4 2 2 4 5" xfId="2099" xr:uid="{00000000-0005-0000-0000-0000980D0000}"/>
    <cellStyle name="Normal 4 2 2 4 5 2" xfId="33991" xr:uid="{00000000-0005-0000-0000-0000990D0000}"/>
    <cellStyle name="Normal 4 2 2 4 5 3" xfId="45226" xr:uid="{00000000-0005-0000-0000-00009A0D0000}"/>
    <cellStyle name="Normal 4 2 2 4 6" xfId="23320" xr:uid="{00000000-0005-0000-0000-00009B0D0000}"/>
    <cellStyle name="Normal 4 2 2 4 6 2" xfId="46392" xr:uid="{00000000-0005-0000-0000-00009C0D0000}"/>
    <cellStyle name="Normal 4 2 2 4 7" xfId="44109" xr:uid="{00000000-0005-0000-0000-00009D0D0000}"/>
    <cellStyle name="Normal 4 2 2 5" xfId="2100" xr:uid="{00000000-0005-0000-0000-00009E0D0000}"/>
    <cellStyle name="Normal 4 2 2 6" xfId="2101" xr:uid="{00000000-0005-0000-0000-00009F0D0000}"/>
    <cellStyle name="Normal 4 2 2 6 2" xfId="2102" xr:uid="{00000000-0005-0000-0000-0000A00D0000}"/>
    <cellStyle name="Normal 4 2 2 6 2 2" xfId="34077" xr:uid="{00000000-0005-0000-0000-0000A10D0000}"/>
    <cellStyle name="Normal 4 2 2 6 3" xfId="23474" xr:uid="{00000000-0005-0000-0000-0000A20D0000}"/>
    <cellStyle name="Normal 4 2 2 6 4" xfId="45227" xr:uid="{00000000-0005-0000-0000-0000A30D0000}"/>
    <cellStyle name="Normal 4 2 2 7" xfId="2103" xr:uid="{00000000-0005-0000-0000-0000A40D0000}"/>
    <cellStyle name="Normal 4 2 2 7 2" xfId="2104" xr:uid="{00000000-0005-0000-0000-0000A50D0000}"/>
    <cellStyle name="Normal 4 2 2 7 2 2" xfId="43817" xr:uid="{00000000-0005-0000-0000-0000A60D0000}"/>
    <cellStyle name="Normal 4 2 2 7 3" xfId="33801" xr:uid="{00000000-0005-0000-0000-0000A70D0000}"/>
    <cellStyle name="Normal 4 2 2 7 4" xfId="45228" xr:uid="{00000000-0005-0000-0000-0000A80D0000}"/>
    <cellStyle name="Normal 4 2 2 8" xfId="2105" xr:uid="{00000000-0005-0000-0000-0000A90D0000}"/>
    <cellStyle name="Normal 4 2 2 8 2" xfId="33884" xr:uid="{00000000-0005-0000-0000-0000AA0D0000}"/>
    <cellStyle name="Normal 4 2 2 8 3" xfId="45229" xr:uid="{00000000-0005-0000-0000-0000AB0D0000}"/>
    <cellStyle name="Normal 4 2 2 9" xfId="2106" xr:uid="{00000000-0005-0000-0000-0000AC0D0000}"/>
    <cellStyle name="Normal 4 2 2 9 2" xfId="46389" xr:uid="{00000000-0005-0000-0000-0000AD0D0000}"/>
    <cellStyle name="Normal 4 2 3" xfId="2107" xr:uid="{00000000-0005-0000-0000-0000AE0D0000}"/>
    <cellStyle name="Normal 4 2 3 2" xfId="2108" xr:uid="{00000000-0005-0000-0000-0000AF0D0000}"/>
    <cellStyle name="Normal 4 2 3 2 2" xfId="2109" xr:uid="{00000000-0005-0000-0000-0000B00D0000}"/>
    <cellStyle name="Normal 4 2 3 2 2 2" xfId="2110" xr:uid="{00000000-0005-0000-0000-0000B10D0000}"/>
    <cellStyle name="Normal 4 2 3 2 2 3" xfId="2111" xr:uid="{00000000-0005-0000-0000-0000B20D0000}"/>
    <cellStyle name="Normal 4 2 3 2 2 3 2" xfId="34101" xr:uid="{00000000-0005-0000-0000-0000B30D0000}"/>
    <cellStyle name="Normal 4 2 3 2 2 4" xfId="23499" xr:uid="{00000000-0005-0000-0000-0000B40D0000}"/>
    <cellStyle name="Normal 4 2 3 2 2 5" xfId="45230" xr:uid="{00000000-0005-0000-0000-0000B50D0000}"/>
    <cellStyle name="Normal 4 2 3 2 3" xfId="2112" xr:uid="{00000000-0005-0000-0000-0000B60D0000}"/>
    <cellStyle name="Normal 4 2 3 2 3 2" xfId="2113" xr:uid="{00000000-0005-0000-0000-0000B70D0000}"/>
    <cellStyle name="Normal 4 2 3 2 3 2 2" xfId="43824" xr:uid="{00000000-0005-0000-0000-0000B80D0000}"/>
    <cellStyle name="Normal 4 2 3 2 3 3" xfId="33808" xr:uid="{00000000-0005-0000-0000-0000B90D0000}"/>
    <cellStyle name="Normal 4 2 3 2 4" xfId="44057" xr:uid="{00000000-0005-0000-0000-0000BA0D0000}"/>
    <cellStyle name="Normal 4 2 3 3" xfId="2114" xr:uid="{00000000-0005-0000-0000-0000BB0D0000}"/>
    <cellStyle name="Normal 4 2 3 3 2" xfId="2115" xr:uid="{00000000-0005-0000-0000-0000BC0D0000}"/>
    <cellStyle name="Normal 4 2 3 3 2 2" xfId="33992" xr:uid="{00000000-0005-0000-0000-0000BD0D0000}"/>
    <cellStyle name="Normal 4 2 3 3 2 3" xfId="45231" xr:uid="{00000000-0005-0000-0000-0000BE0D0000}"/>
    <cellStyle name="Normal 4 2 3 3 3" xfId="23321" xr:uid="{00000000-0005-0000-0000-0000BF0D0000}"/>
    <cellStyle name="Normal 4 2 3 3 3 2" xfId="45232" xr:uid="{00000000-0005-0000-0000-0000C00D0000}"/>
    <cellStyle name="Normal 4 2 3 3 4" xfId="46393" xr:uid="{00000000-0005-0000-0000-0000C10D0000}"/>
    <cellStyle name="Normal 4 2 3 3 5" xfId="44110" xr:uid="{00000000-0005-0000-0000-0000C20D0000}"/>
    <cellStyle name="Normal 4 2 3 4" xfId="2116" xr:uid="{00000000-0005-0000-0000-0000C30D0000}"/>
    <cellStyle name="Normal 4 2 3 4 2" xfId="2117" xr:uid="{00000000-0005-0000-0000-0000C40D0000}"/>
    <cellStyle name="Normal 4 2 3 4 2 2" xfId="34047" xr:uid="{00000000-0005-0000-0000-0000C50D0000}"/>
    <cellStyle name="Normal 4 2 3 4 2 3" xfId="46448" xr:uid="{00000000-0005-0000-0000-0000C60D0000}"/>
    <cellStyle name="Normal 4 2 3 4 3" xfId="23418" xr:uid="{00000000-0005-0000-0000-0000C70D0000}"/>
    <cellStyle name="Normal 4 2 3 4 4" xfId="44156" xr:uid="{00000000-0005-0000-0000-0000C80D0000}"/>
    <cellStyle name="Normal 4 2 3 5" xfId="2118" xr:uid="{00000000-0005-0000-0000-0000C90D0000}"/>
    <cellStyle name="Normal 4 2 3 5 2" xfId="2119" xr:uid="{00000000-0005-0000-0000-0000CA0D0000}"/>
    <cellStyle name="Normal 4 2 3 5 2 2" xfId="34081" xr:uid="{00000000-0005-0000-0000-0000CB0D0000}"/>
    <cellStyle name="Normal 4 2 3 5 3" xfId="23478" xr:uid="{00000000-0005-0000-0000-0000CC0D0000}"/>
    <cellStyle name="Normal 4 2 3 5 4" xfId="44354" xr:uid="{00000000-0005-0000-0000-0000CD0D0000}"/>
    <cellStyle name="Normal 4 2 3 6" xfId="2120" xr:uid="{00000000-0005-0000-0000-0000CE0D0000}"/>
    <cellStyle name="Normal 4 2 3 6 2" xfId="2121" xr:uid="{00000000-0005-0000-0000-0000CF0D0000}"/>
    <cellStyle name="Normal 4 2 3 6 2 2" xfId="43812" xr:uid="{00000000-0005-0000-0000-0000D00D0000}"/>
    <cellStyle name="Normal 4 2 3 6 3" xfId="33796" xr:uid="{00000000-0005-0000-0000-0000D10D0000}"/>
    <cellStyle name="Normal 4 2 3 7" xfId="44037" xr:uid="{00000000-0005-0000-0000-0000D20D0000}"/>
    <cellStyle name="Normal 4 2 4" xfId="2122" xr:uid="{00000000-0005-0000-0000-0000D30D0000}"/>
    <cellStyle name="Normal 4 2 4 2" xfId="2123" xr:uid="{00000000-0005-0000-0000-0000D40D0000}"/>
    <cellStyle name="Normal 4 2 4 2 2" xfId="2124" xr:uid="{00000000-0005-0000-0000-0000D50D0000}"/>
    <cellStyle name="Normal 4 2 4 2 2 2" xfId="34089" xr:uid="{00000000-0005-0000-0000-0000D60D0000}"/>
    <cellStyle name="Normal 4 2 4 2 3" xfId="23487" xr:uid="{00000000-0005-0000-0000-0000D70D0000}"/>
    <cellStyle name="Normal 4 2 4 2 4" xfId="45233" xr:uid="{00000000-0005-0000-0000-0000D80D0000}"/>
    <cellStyle name="Normal 4 2 4 3" xfId="44045" xr:uid="{00000000-0005-0000-0000-0000D90D0000}"/>
    <cellStyle name="Normal 4 2 4 3 2" xfId="45234" xr:uid="{00000000-0005-0000-0000-0000DA0D0000}"/>
    <cellStyle name="Normal 4 2 5" xfId="2125" xr:uid="{00000000-0005-0000-0000-0000DB0D0000}"/>
    <cellStyle name="Normal 4 2 5 2" xfId="2126" xr:uid="{00000000-0005-0000-0000-0000DC0D0000}"/>
    <cellStyle name="Normal 4 2 5 3" xfId="2127" xr:uid="{00000000-0005-0000-0000-0000DD0D0000}"/>
    <cellStyle name="Normal 4 2 5 3 2" xfId="2128" xr:uid="{00000000-0005-0000-0000-0000DE0D0000}"/>
    <cellStyle name="Normal 4 2 5 3 2 2" xfId="34048" xr:uid="{00000000-0005-0000-0000-0000DF0D0000}"/>
    <cellStyle name="Normal 4 2 5 3 2 3" xfId="46449" xr:uid="{00000000-0005-0000-0000-0000E00D0000}"/>
    <cellStyle name="Normal 4 2 5 3 3" xfId="23419" xr:uid="{00000000-0005-0000-0000-0000E10D0000}"/>
    <cellStyle name="Normal 4 2 5 3 4" xfId="44157" xr:uid="{00000000-0005-0000-0000-0000E20D0000}"/>
    <cellStyle name="Normal 4 2 5 4" xfId="2129" xr:uid="{00000000-0005-0000-0000-0000E30D0000}"/>
    <cellStyle name="Normal 4 2 5 4 2" xfId="2130" xr:uid="{00000000-0005-0000-0000-0000E40D0000}"/>
    <cellStyle name="Normal 4 2 5 4 2 2" xfId="43867" xr:uid="{00000000-0005-0000-0000-0000E50D0000}"/>
    <cellStyle name="Normal 4 2 5 4 3" xfId="33852" xr:uid="{00000000-0005-0000-0000-0000E60D0000}"/>
    <cellStyle name="Normal 4 2 5 4 4" xfId="45235" xr:uid="{00000000-0005-0000-0000-0000E70D0000}"/>
    <cellStyle name="Normal 4 2 5 5" xfId="2131" xr:uid="{00000000-0005-0000-0000-0000E80D0000}"/>
    <cellStyle name="Normal 4 2 5 5 2" xfId="33993" xr:uid="{00000000-0005-0000-0000-0000E90D0000}"/>
    <cellStyle name="Normal 4 2 5 5 3" xfId="45236" xr:uid="{00000000-0005-0000-0000-0000EA0D0000}"/>
    <cellStyle name="Normal 4 2 5 6" xfId="23322" xr:uid="{00000000-0005-0000-0000-0000EB0D0000}"/>
    <cellStyle name="Normal 4 2 5 6 2" xfId="46394" xr:uid="{00000000-0005-0000-0000-0000EC0D0000}"/>
    <cellStyle name="Normal 4 2 5 7" xfId="44111" xr:uid="{00000000-0005-0000-0000-0000ED0D0000}"/>
    <cellStyle name="Normal 4 2 6" xfId="2132" xr:uid="{00000000-0005-0000-0000-0000EE0D0000}"/>
    <cellStyle name="Normal 4 2 6 2" xfId="45237" xr:uid="{00000000-0005-0000-0000-0000EF0D0000}"/>
    <cellStyle name="Normal 4 2 7" xfId="2133" xr:uid="{00000000-0005-0000-0000-0000F00D0000}"/>
    <cellStyle name="Normal 4 2 7 2" xfId="2134" xr:uid="{00000000-0005-0000-0000-0000F10D0000}"/>
    <cellStyle name="Normal 4 2 7 3" xfId="2135" xr:uid="{00000000-0005-0000-0000-0000F20D0000}"/>
    <cellStyle name="Normal 4 2 7 3 2" xfId="2136" xr:uid="{00000000-0005-0000-0000-0000F30D0000}"/>
    <cellStyle name="Normal 4 2 7 3 2 2" xfId="34049" xr:uid="{00000000-0005-0000-0000-0000F40D0000}"/>
    <cellStyle name="Normal 4 2 7 3 2 3" xfId="46450" xr:uid="{00000000-0005-0000-0000-0000F50D0000}"/>
    <cellStyle name="Normal 4 2 7 3 3" xfId="23420" xr:uid="{00000000-0005-0000-0000-0000F60D0000}"/>
    <cellStyle name="Normal 4 2 7 3 4" xfId="44158" xr:uid="{00000000-0005-0000-0000-0000F70D0000}"/>
    <cellStyle name="Normal 4 2 7 4" xfId="2137" xr:uid="{00000000-0005-0000-0000-0000F80D0000}"/>
    <cellStyle name="Normal 4 2 7 4 2" xfId="2138" xr:uid="{00000000-0005-0000-0000-0000F90D0000}"/>
    <cellStyle name="Normal 4 2 7 4 2 2" xfId="43868" xr:uid="{00000000-0005-0000-0000-0000FA0D0000}"/>
    <cellStyle name="Normal 4 2 7 4 3" xfId="33853" xr:uid="{00000000-0005-0000-0000-0000FB0D0000}"/>
    <cellStyle name="Normal 4 2 7 4 4" xfId="45238" xr:uid="{00000000-0005-0000-0000-0000FC0D0000}"/>
    <cellStyle name="Normal 4 2 7 5" xfId="2139" xr:uid="{00000000-0005-0000-0000-0000FD0D0000}"/>
    <cellStyle name="Normal 4 2 7 5 2" xfId="33994" xr:uid="{00000000-0005-0000-0000-0000FE0D0000}"/>
    <cellStyle name="Normal 4 2 7 5 3" xfId="45239" xr:uid="{00000000-0005-0000-0000-0000FF0D0000}"/>
    <cellStyle name="Normal 4 2 7 6" xfId="23323" xr:uid="{00000000-0005-0000-0000-0000000E0000}"/>
    <cellStyle name="Normal 4 2 7 6 2" xfId="46395" xr:uid="{00000000-0005-0000-0000-0000010E0000}"/>
    <cellStyle name="Normal 4 2 7 7" xfId="44112" xr:uid="{00000000-0005-0000-0000-0000020E0000}"/>
    <cellStyle name="Normal 4 2 8" xfId="2140" xr:uid="{00000000-0005-0000-0000-0000030E0000}"/>
    <cellStyle name="Normal 4 2 8 2" xfId="2141" xr:uid="{00000000-0005-0000-0000-0000040E0000}"/>
    <cellStyle name="Normal 4 2 8 2 2" xfId="34068" xr:uid="{00000000-0005-0000-0000-0000050E0000}"/>
    <cellStyle name="Normal 4 2 8 3" xfId="23447" xr:uid="{00000000-0005-0000-0000-0000060E0000}"/>
    <cellStyle name="Normal 4 2 8 4" xfId="44242" xr:uid="{00000000-0005-0000-0000-0000070E0000}"/>
    <cellStyle name="Normal 4 2 9" xfId="2142" xr:uid="{00000000-0005-0000-0000-0000080E0000}"/>
    <cellStyle name="Normal 4 2 9 2" xfId="33883" xr:uid="{00000000-0005-0000-0000-0000090E0000}"/>
    <cellStyle name="Normal 4 2 9 3" xfId="45240" xr:uid="{00000000-0005-0000-0000-00000A0E0000}"/>
    <cellStyle name="Normal 4 3" xfId="2143" xr:uid="{00000000-0005-0000-0000-00000B0E0000}"/>
    <cellStyle name="Normal 4 3 10" xfId="2144" xr:uid="{00000000-0005-0000-0000-00000C0E0000}"/>
    <cellStyle name="Normal 4 3 10 2" xfId="2145" xr:uid="{00000000-0005-0000-0000-00000D0E0000}"/>
    <cellStyle name="Normal 4 3 10 2 2" xfId="2146" xr:uid="{00000000-0005-0000-0000-00000E0E0000}"/>
    <cellStyle name="Normal 4 3 10 2 2 2" xfId="37375" xr:uid="{00000000-0005-0000-0000-00000F0E0000}"/>
    <cellStyle name="Normal 4 3 10 2 3" xfId="27357" xr:uid="{00000000-0005-0000-0000-0000100E0000}"/>
    <cellStyle name="Normal 4 3 10 3" xfId="2147" xr:uid="{00000000-0005-0000-0000-0000110E0000}"/>
    <cellStyle name="Normal 4 3 10 3 2" xfId="2148" xr:uid="{00000000-0005-0000-0000-0000120E0000}"/>
    <cellStyle name="Normal 4 3 10 3 2 2" xfId="37376" xr:uid="{00000000-0005-0000-0000-0000130E0000}"/>
    <cellStyle name="Normal 4 3 10 3 3" xfId="27358" xr:uid="{00000000-0005-0000-0000-0000140E0000}"/>
    <cellStyle name="Normal 4 3 10 4" xfId="2149" xr:uid="{00000000-0005-0000-0000-0000150E0000}"/>
    <cellStyle name="Normal 4 3 10 4 2" xfId="34106" xr:uid="{00000000-0005-0000-0000-0000160E0000}"/>
    <cellStyle name="Normal 4 3 10 5" xfId="23509" xr:uid="{00000000-0005-0000-0000-0000170E0000}"/>
    <cellStyle name="Normal 4 3 11" xfId="2150" xr:uid="{00000000-0005-0000-0000-0000180E0000}"/>
    <cellStyle name="Normal 4 3 11 2" xfId="2151" xr:uid="{00000000-0005-0000-0000-0000190E0000}"/>
    <cellStyle name="Normal 4 3 11 2 2" xfId="2152" xr:uid="{00000000-0005-0000-0000-00001A0E0000}"/>
    <cellStyle name="Normal 4 3 11 2 2 2" xfId="37377" xr:uid="{00000000-0005-0000-0000-00001B0E0000}"/>
    <cellStyle name="Normal 4 3 11 2 3" xfId="27359" xr:uid="{00000000-0005-0000-0000-00001C0E0000}"/>
    <cellStyle name="Normal 4 3 11 3" xfId="2153" xr:uid="{00000000-0005-0000-0000-00001D0E0000}"/>
    <cellStyle name="Normal 4 3 11 3 2" xfId="2154" xr:uid="{00000000-0005-0000-0000-00001E0E0000}"/>
    <cellStyle name="Normal 4 3 11 3 2 2" xfId="37378" xr:uid="{00000000-0005-0000-0000-00001F0E0000}"/>
    <cellStyle name="Normal 4 3 11 3 3" xfId="27360" xr:uid="{00000000-0005-0000-0000-0000200E0000}"/>
    <cellStyle name="Normal 4 3 11 4" xfId="2155" xr:uid="{00000000-0005-0000-0000-0000210E0000}"/>
    <cellStyle name="Normal 4 3 11 4 2" xfId="34107" xr:uid="{00000000-0005-0000-0000-0000220E0000}"/>
    <cellStyle name="Normal 4 3 11 5" xfId="23510" xr:uid="{00000000-0005-0000-0000-0000230E0000}"/>
    <cellStyle name="Normal 4 3 12" xfId="2156" xr:uid="{00000000-0005-0000-0000-0000240E0000}"/>
    <cellStyle name="Normal 4 3 12 2" xfId="2157" xr:uid="{00000000-0005-0000-0000-0000250E0000}"/>
    <cellStyle name="Normal 4 3 12 2 2" xfId="34105" xr:uid="{00000000-0005-0000-0000-0000260E0000}"/>
    <cellStyle name="Normal 4 3 12 3" xfId="23508" xr:uid="{00000000-0005-0000-0000-0000270E0000}"/>
    <cellStyle name="Normal 4 3 13" xfId="2158" xr:uid="{00000000-0005-0000-0000-0000280E0000}"/>
    <cellStyle name="Normal 4 3 13 2" xfId="2159" xr:uid="{00000000-0005-0000-0000-0000290E0000}"/>
    <cellStyle name="Normal 4 3 13 2 2" xfId="37379" xr:uid="{00000000-0005-0000-0000-00002A0E0000}"/>
    <cellStyle name="Normal 4 3 13 3" xfId="27361" xr:uid="{00000000-0005-0000-0000-00002B0E0000}"/>
    <cellStyle name="Normal 4 3 14" xfId="2160" xr:uid="{00000000-0005-0000-0000-00002C0E0000}"/>
    <cellStyle name="Normal 4 3 14 2" xfId="2161" xr:uid="{00000000-0005-0000-0000-00002D0E0000}"/>
    <cellStyle name="Normal 4 3 14 2 2" xfId="37380" xr:uid="{00000000-0005-0000-0000-00002E0E0000}"/>
    <cellStyle name="Normal 4 3 14 3" xfId="27362" xr:uid="{00000000-0005-0000-0000-00002F0E0000}"/>
    <cellStyle name="Normal 4 3 15" xfId="2162" xr:uid="{00000000-0005-0000-0000-0000300E0000}"/>
    <cellStyle name="Normal 4 3 15 2" xfId="2163" xr:uid="{00000000-0005-0000-0000-0000310E0000}"/>
    <cellStyle name="Normal 4 3 15 2 2" xfId="43815" xr:uid="{00000000-0005-0000-0000-0000320E0000}"/>
    <cellStyle name="Normal 4 3 15 3" xfId="33799" xr:uid="{00000000-0005-0000-0000-0000330E0000}"/>
    <cellStyle name="Normal 4 3 16" xfId="2164" xr:uid="{00000000-0005-0000-0000-0000340E0000}"/>
    <cellStyle name="Normal 4 3 16 2" xfId="33885" xr:uid="{00000000-0005-0000-0000-0000350E0000}"/>
    <cellStyle name="Normal 4 3 17" xfId="2165" xr:uid="{00000000-0005-0000-0000-0000360E0000}"/>
    <cellStyle name="Normal 4 3 17 2" xfId="43890" xr:uid="{00000000-0005-0000-0000-0000370E0000}"/>
    <cellStyle name="Normal 4 3 18" xfId="23132" xr:uid="{00000000-0005-0000-0000-0000380E0000}"/>
    <cellStyle name="Normal 4 3 19" xfId="23261" xr:uid="{00000000-0005-0000-0000-0000390E0000}"/>
    <cellStyle name="Normal 4 3 2" xfId="2166" xr:uid="{00000000-0005-0000-0000-00003A0E0000}"/>
    <cellStyle name="Normal 4 3 2 10" xfId="2167" xr:uid="{00000000-0005-0000-0000-00003B0E0000}"/>
    <cellStyle name="Normal 4 3 2 10 2" xfId="2168" xr:uid="{00000000-0005-0000-0000-00003C0E0000}"/>
    <cellStyle name="Normal 4 3 2 10 2 2" xfId="34108" xr:uid="{00000000-0005-0000-0000-00003D0E0000}"/>
    <cellStyle name="Normal 4 3 2 10 3" xfId="23511" xr:uid="{00000000-0005-0000-0000-00003E0E0000}"/>
    <cellStyle name="Normal 4 3 2 11" xfId="2169" xr:uid="{00000000-0005-0000-0000-00003F0E0000}"/>
    <cellStyle name="Normal 4 3 2 11 2" xfId="2170" xr:uid="{00000000-0005-0000-0000-0000400E0000}"/>
    <cellStyle name="Normal 4 3 2 11 2 2" xfId="37381" xr:uid="{00000000-0005-0000-0000-0000410E0000}"/>
    <cellStyle name="Normal 4 3 2 11 3" xfId="27363" xr:uid="{00000000-0005-0000-0000-0000420E0000}"/>
    <cellStyle name="Normal 4 3 2 12" xfId="2171" xr:uid="{00000000-0005-0000-0000-0000430E0000}"/>
    <cellStyle name="Normal 4 3 2 12 2" xfId="2172" xr:uid="{00000000-0005-0000-0000-0000440E0000}"/>
    <cellStyle name="Normal 4 3 2 12 2 2" xfId="37382" xr:uid="{00000000-0005-0000-0000-0000450E0000}"/>
    <cellStyle name="Normal 4 3 2 12 3" xfId="27364" xr:uid="{00000000-0005-0000-0000-0000460E0000}"/>
    <cellStyle name="Normal 4 3 2 13" xfId="2173" xr:uid="{00000000-0005-0000-0000-0000470E0000}"/>
    <cellStyle name="Normal 4 3 2 13 2" xfId="2174" xr:uid="{00000000-0005-0000-0000-0000480E0000}"/>
    <cellStyle name="Normal 4 3 2 13 2 2" xfId="43827" xr:uid="{00000000-0005-0000-0000-0000490E0000}"/>
    <cellStyle name="Normal 4 3 2 13 3" xfId="33811" xr:uid="{00000000-0005-0000-0000-00004A0E0000}"/>
    <cellStyle name="Normal 4 3 2 14" xfId="44034" xr:uid="{00000000-0005-0000-0000-00004B0E0000}"/>
    <cellStyle name="Normal 4 3 2 2" xfId="2175" xr:uid="{00000000-0005-0000-0000-00004C0E0000}"/>
    <cellStyle name="Normal 4 3 2 2 10" xfId="2176" xr:uid="{00000000-0005-0000-0000-00004D0E0000}"/>
    <cellStyle name="Normal 4 3 2 2 10 2" xfId="2177" xr:uid="{00000000-0005-0000-0000-00004E0E0000}"/>
    <cellStyle name="Normal 4 3 2 2 10 2 2" xfId="37383" xr:uid="{00000000-0005-0000-0000-00004F0E0000}"/>
    <cellStyle name="Normal 4 3 2 2 10 3" xfId="27365" xr:uid="{00000000-0005-0000-0000-0000500E0000}"/>
    <cellStyle name="Normal 4 3 2 2 11" xfId="2178" xr:uid="{00000000-0005-0000-0000-0000510E0000}"/>
    <cellStyle name="Normal 4 3 2 2 11 2" xfId="2179" xr:uid="{00000000-0005-0000-0000-0000520E0000}"/>
    <cellStyle name="Normal 4 3 2 2 11 2 2" xfId="37384" xr:uid="{00000000-0005-0000-0000-0000530E0000}"/>
    <cellStyle name="Normal 4 3 2 2 11 3" xfId="27366" xr:uid="{00000000-0005-0000-0000-0000540E0000}"/>
    <cellStyle name="Normal 4 3 2 2 12" xfId="2180" xr:uid="{00000000-0005-0000-0000-0000550E0000}"/>
    <cellStyle name="Normal 4 3 2 2 13" xfId="2181" xr:uid="{00000000-0005-0000-0000-0000560E0000}"/>
    <cellStyle name="Normal 4 3 2 2 13 2" xfId="34098" xr:uid="{00000000-0005-0000-0000-0000570E0000}"/>
    <cellStyle name="Normal 4 3 2 2 14" xfId="23496" xr:uid="{00000000-0005-0000-0000-0000580E0000}"/>
    <cellStyle name="Normal 4 3 2 2 15" xfId="44054" xr:uid="{00000000-0005-0000-0000-0000590E0000}"/>
    <cellStyle name="Normal 4 3 2 2 2" xfId="2182" xr:uid="{00000000-0005-0000-0000-00005A0E0000}"/>
    <cellStyle name="Normal 4 3 2 2 2 10" xfId="23513" xr:uid="{00000000-0005-0000-0000-00005B0E0000}"/>
    <cellStyle name="Normal 4 3 2 2 2 2" xfId="2183" xr:uid="{00000000-0005-0000-0000-00005C0E0000}"/>
    <cellStyle name="Normal 4 3 2 2 2 2 2" xfId="2184" xr:uid="{00000000-0005-0000-0000-00005D0E0000}"/>
    <cellStyle name="Normal 4 3 2 2 2 2 2 2" xfId="2185" xr:uid="{00000000-0005-0000-0000-00005E0E0000}"/>
    <cellStyle name="Normal 4 3 2 2 2 2 2 2 2" xfId="2186" xr:uid="{00000000-0005-0000-0000-00005F0E0000}"/>
    <cellStyle name="Normal 4 3 2 2 2 2 2 2 2 2" xfId="2187" xr:uid="{00000000-0005-0000-0000-0000600E0000}"/>
    <cellStyle name="Normal 4 3 2 2 2 2 2 2 2 2 2" xfId="37385" xr:uid="{00000000-0005-0000-0000-0000610E0000}"/>
    <cellStyle name="Normal 4 3 2 2 2 2 2 2 2 3" xfId="27367" xr:uid="{00000000-0005-0000-0000-0000620E0000}"/>
    <cellStyle name="Normal 4 3 2 2 2 2 2 2 3" xfId="2188" xr:uid="{00000000-0005-0000-0000-0000630E0000}"/>
    <cellStyle name="Normal 4 3 2 2 2 2 2 2 3 2" xfId="2189" xr:uid="{00000000-0005-0000-0000-0000640E0000}"/>
    <cellStyle name="Normal 4 3 2 2 2 2 2 2 3 2 2" xfId="37386" xr:uid="{00000000-0005-0000-0000-0000650E0000}"/>
    <cellStyle name="Normal 4 3 2 2 2 2 2 2 3 3" xfId="27368" xr:uid="{00000000-0005-0000-0000-0000660E0000}"/>
    <cellStyle name="Normal 4 3 2 2 2 2 2 2 4" xfId="2190" xr:uid="{00000000-0005-0000-0000-0000670E0000}"/>
    <cellStyle name="Normal 4 3 2 2 2 2 2 2 4 2" xfId="34113" xr:uid="{00000000-0005-0000-0000-0000680E0000}"/>
    <cellStyle name="Normal 4 3 2 2 2 2 2 2 5" xfId="23516" xr:uid="{00000000-0005-0000-0000-0000690E0000}"/>
    <cellStyle name="Normal 4 3 2 2 2 2 2 3" xfId="2191" xr:uid="{00000000-0005-0000-0000-00006A0E0000}"/>
    <cellStyle name="Normal 4 3 2 2 2 2 2 3 2" xfId="2192" xr:uid="{00000000-0005-0000-0000-00006B0E0000}"/>
    <cellStyle name="Normal 4 3 2 2 2 2 2 3 2 2" xfId="2193" xr:uid="{00000000-0005-0000-0000-00006C0E0000}"/>
    <cellStyle name="Normal 4 3 2 2 2 2 2 3 2 2 2" xfId="37387" xr:uid="{00000000-0005-0000-0000-00006D0E0000}"/>
    <cellStyle name="Normal 4 3 2 2 2 2 2 3 2 3" xfId="27369" xr:uid="{00000000-0005-0000-0000-00006E0E0000}"/>
    <cellStyle name="Normal 4 3 2 2 2 2 2 3 3" xfId="2194" xr:uid="{00000000-0005-0000-0000-00006F0E0000}"/>
    <cellStyle name="Normal 4 3 2 2 2 2 2 3 3 2" xfId="2195" xr:uid="{00000000-0005-0000-0000-0000700E0000}"/>
    <cellStyle name="Normal 4 3 2 2 2 2 2 3 3 2 2" xfId="37388" xr:uid="{00000000-0005-0000-0000-0000710E0000}"/>
    <cellStyle name="Normal 4 3 2 2 2 2 2 3 3 3" xfId="27370" xr:uid="{00000000-0005-0000-0000-0000720E0000}"/>
    <cellStyle name="Normal 4 3 2 2 2 2 2 3 4" xfId="2196" xr:uid="{00000000-0005-0000-0000-0000730E0000}"/>
    <cellStyle name="Normal 4 3 2 2 2 2 2 3 4 2" xfId="34114" xr:uid="{00000000-0005-0000-0000-0000740E0000}"/>
    <cellStyle name="Normal 4 3 2 2 2 2 2 3 5" xfId="23517" xr:uid="{00000000-0005-0000-0000-0000750E0000}"/>
    <cellStyle name="Normal 4 3 2 2 2 2 2 4" xfId="2197" xr:uid="{00000000-0005-0000-0000-0000760E0000}"/>
    <cellStyle name="Normal 4 3 2 2 2 2 2 4 2" xfId="2198" xr:uid="{00000000-0005-0000-0000-0000770E0000}"/>
    <cellStyle name="Normal 4 3 2 2 2 2 2 4 2 2" xfId="37389" xr:uid="{00000000-0005-0000-0000-0000780E0000}"/>
    <cellStyle name="Normal 4 3 2 2 2 2 2 4 3" xfId="27371" xr:uid="{00000000-0005-0000-0000-0000790E0000}"/>
    <cellStyle name="Normal 4 3 2 2 2 2 2 5" xfId="2199" xr:uid="{00000000-0005-0000-0000-00007A0E0000}"/>
    <cellStyle name="Normal 4 3 2 2 2 2 2 5 2" xfId="2200" xr:uid="{00000000-0005-0000-0000-00007B0E0000}"/>
    <cellStyle name="Normal 4 3 2 2 2 2 2 5 2 2" xfId="37390" xr:uid="{00000000-0005-0000-0000-00007C0E0000}"/>
    <cellStyle name="Normal 4 3 2 2 2 2 2 5 3" xfId="27372" xr:uid="{00000000-0005-0000-0000-00007D0E0000}"/>
    <cellStyle name="Normal 4 3 2 2 2 2 2 6" xfId="2201" xr:uid="{00000000-0005-0000-0000-00007E0E0000}"/>
    <cellStyle name="Normal 4 3 2 2 2 2 2 6 2" xfId="34112" xr:uid="{00000000-0005-0000-0000-00007F0E0000}"/>
    <cellStyle name="Normal 4 3 2 2 2 2 2 7" xfId="23515" xr:uid="{00000000-0005-0000-0000-0000800E0000}"/>
    <cellStyle name="Normal 4 3 2 2 2 2 3" xfId="2202" xr:uid="{00000000-0005-0000-0000-0000810E0000}"/>
    <cellStyle name="Normal 4 3 2 2 2 2 3 2" xfId="2203" xr:uid="{00000000-0005-0000-0000-0000820E0000}"/>
    <cellStyle name="Normal 4 3 2 2 2 2 3 2 2" xfId="2204" xr:uid="{00000000-0005-0000-0000-0000830E0000}"/>
    <cellStyle name="Normal 4 3 2 2 2 2 3 2 2 2" xfId="37391" xr:uid="{00000000-0005-0000-0000-0000840E0000}"/>
    <cellStyle name="Normal 4 3 2 2 2 2 3 2 3" xfId="27373" xr:uid="{00000000-0005-0000-0000-0000850E0000}"/>
    <cellStyle name="Normal 4 3 2 2 2 2 3 3" xfId="2205" xr:uid="{00000000-0005-0000-0000-0000860E0000}"/>
    <cellStyle name="Normal 4 3 2 2 2 2 3 3 2" xfId="2206" xr:uid="{00000000-0005-0000-0000-0000870E0000}"/>
    <cellStyle name="Normal 4 3 2 2 2 2 3 3 2 2" xfId="37392" xr:uid="{00000000-0005-0000-0000-0000880E0000}"/>
    <cellStyle name="Normal 4 3 2 2 2 2 3 3 3" xfId="27374" xr:uid="{00000000-0005-0000-0000-0000890E0000}"/>
    <cellStyle name="Normal 4 3 2 2 2 2 3 4" xfId="2207" xr:uid="{00000000-0005-0000-0000-00008A0E0000}"/>
    <cellStyle name="Normal 4 3 2 2 2 2 3 4 2" xfId="34115" xr:uid="{00000000-0005-0000-0000-00008B0E0000}"/>
    <cellStyle name="Normal 4 3 2 2 2 2 3 5" xfId="23518" xr:uid="{00000000-0005-0000-0000-00008C0E0000}"/>
    <cellStyle name="Normal 4 3 2 2 2 2 4" xfId="2208" xr:uid="{00000000-0005-0000-0000-00008D0E0000}"/>
    <cellStyle name="Normal 4 3 2 2 2 2 4 2" xfId="2209" xr:uid="{00000000-0005-0000-0000-00008E0E0000}"/>
    <cellStyle name="Normal 4 3 2 2 2 2 4 2 2" xfId="2210" xr:uid="{00000000-0005-0000-0000-00008F0E0000}"/>
    <cellStyle name="Normal 4 3 2 2 2 2 4 2 2 2" xfId="37393" xr:uid="{00000000-0005-0000-0000-0000900E0000}"/>
    <cellStyle name="Normal 4 3 2 2 2 2 4 2 3" xfId="27375" xr:uid="{00000000-0005-0000-0000-0000910E0000}"/>
    <cellStyle name="Normal 4 3 2 2 2 2 4 3" xfId="2211" xr:uid="{00000000-0005-0000-0000-0000920E0000}"/>
    <cellStyle name="Normal 4 3 2 2 2 2 4 3 2" xfId="2212" xr:uid="{00000000-0005-0000-0000-0000930E0000}"/>
    <cellStyle name="Normal 4 3 2 2 2 2 4 3 2 2" xfId="37394" xr:uid="{00000000-0005-0000-0000-0000940E0000}"/>
    <cellStyle name="Normal 4 3 2 2 2 2 4 3 3" xfId="27376" xr:uid="{00000000-0005-0000-0000-0000950E0000}"/>
    <cellStyle name="Normal 4 3 2 2 2 2 4 4" xfId="2213" xr:uid="{00000000-0005-0000-0000-0000960E0000}"/>
    <cellStyle name="Normal 4 3 2 2 2 2 4 4 2" xfId="34116" xr:uid="{00000000-0005-0000-0000-0000970E0000}"/>
    <cellStyle name="Normal 4 3 2 2 2 2 4 5" xfId="23519" xr:uid="{00000000-0005-0000-0000-0000980E0000}"/>
    <cellStyle name="Normal 4 3 2 2 2 2 5" xfId="2214" xr:uid="{00000000-0005-0000-0000-0000990E0000}"/>
    <cellStyle name="Normal 4 3 2 2 2 2 5 2" xfId="2215" xr:uid="{00000000-0005-0000-0000-00009A0E0000}"/>
    <cellStyle name="Normal 4 3 2 2 2 2 5 2 2" xfId="37395" xr:uid="{00000000-0005-0000-0000-00009B0E0000}"/>
    <cellStyle name="Normal 4 3 2 2 2 2 5 3" xfId="27377" xr:uid="{00000000-0005-0000-0000-00009C0E0000}"/>
    <cellStyle name="Normal 4 3 2 2 2 2 6" xfId="2216" xr:uid="{00000000-0005-0000-0000-00009D0E0000}"/>
    <cellStyle name="Normal 4 3 2 2 2 2 6 2" xfId="2217" xr:uid="{00000000-0005-0000-0000-00009E0E0000}"/>
    <cellStyle name="Normal 4 3 2 2 2 2 6 2 2" xfId="37396" xr:uid="{00000000-0005-0000-0000-00009F0E0000}"/>
    <cellStyle name="Normal 4 3 2 2 2 2 6 3" xfId="27378" xr:uid="{00000000-0005-0000-0000-0000A00E0000}"/>
    <cellStyle name="Normal 4 3 2 2 2 2 7" xfId="2218" xr:uid="{00000000-0005-0000-0000-0000A10E0000}"/>
    <cellStyle name="Normal 4 3 2 2 2 2 7 2" xfId="34111" xr:uid="{00000000-0005-0000-0000-0000A20E0000}"/>
    <cellStyle name="Normal 4 3 2 2 2 2 8" xfId="23514" xr:uid="{00000000-0005-0000-0000-0000A30E0000}"/>
    <cellStyle name="Normal 4 3 2 2 2 3" xfId="2219" xr:uid="{00000000-0005-0000-0000-0000A40E0000}"/>
    <cellStyle name="Normal 4 3 2 2 2 3 2" xfId="2220" xr:uid="{00000000-0005-0000-0000-0000A50E0000}"/>
    <cellStyle name="Normal 4 3 2 2 2 3 2 2" xfId="2221" xr:uid="{00000000-0005-0000-0000-0000A60E0000}"/>
    <cellStyle name="Normal 4 3 2 2 2 3 2 2 2" xfId="2222" xr:uid="{00000000-0005-0000-0000-0000A70E0000}"/>
    <cellStyle name="Normal 4 3 2 2 2 3 2 2 2 2" xfId="2223" xr:uid="{00000000-0005-0000-0000-0000A80E0000}"/>
    <cellStyle name="Normal 4 3 2 2 2 3 2 2 2 2 2" xfId="37397" xr:uid="{00000000-0005-0000-0000-0000A90E0000}"/>
    <cellStyle name="Normal 4 3 2 2 2 3 2 2 2 3" xfId="27379" xr:uid="{00000000-0005-0000-0000-0000AA0E0000}"/>
    <cellStyle name="Normal 4 3 2 2 2 3 2 2 3" xfId="2224" xr:uid="{00000000-0005-0000-0000-0000AB0E0000}"/>
    <cellStyle name="Normal 4 3 2 2 2 3 2 2 3 2" xfId="2225" xr:uid="{00000000-0005-0000-0000-0000AC0E0000}"/>
    <cellStyle name="Normal 4 3 2 2 2 3 2 2 3 2 2" xfId="37398" xr:uid="{00000000-0005-0000-0000-0000AD0E0000}"/>
    <cellStyle name="Normal 4 3 2 2 2 3 2 2 3 3" xfId="27380" xr:uid="{00000000-0005-0000-0000-0000AE0E0000}"/>
    <cellStyle name="Normal 4 3 2 2 2 3 2 2 4" xfId="2226" xr:uid="{00000000-0005-0000-0000-0000AF0E0000}"/>
    <cellStyle name="Normal 4 3 2 2 2 3 2 2 4 2" xfId="34119" xr:uid="{00000000-0005-0000-0000-0000B00E0000}"/>
    <cellStyle name="Normal 4 3 2 2 2 3 2 2 5" xfId="23522" xr:uid="{00000000-0005-0000-0000-0000B10E0000}"/>
    <cellStyle name="Normal 4 3 2 2 2 3 2 3" xfId="2227" xr:uid="{00000000-0005-0000-0000-0000B20E0000}"/>
    <cellStyle name="Normal 4 3 2 2 2 3 2 3 2" xfId="2228" xr:uid="{00000000-0005-0000-0000-0000B30E0000}"/>
    <cellStyle name="Normal 4 3 2 2 2 3 2 3 2 2" xfId="2229" xr:uid="{00000000-0005-0000-0000-0000B40E0000}"/>
    <cellStyle name="Normal 4 3 2 2 2 3 2 3 2 2 2" xfId="37399" xr:uid="{00000000-0005-0000-0000-0000B50E0000}"/>
    <cellStyle name="Normal 4 3 2 2 2 3 2 3 2 3" xfId="27381" xr:uid="{00000000-0005-0000-0000-0000B60E0000}"/>
    <cellStyle name="Normal 4 3 2 2 2 3 2 3 3" xfId="2230" xr:uid="{00000000-0005-0000-0000-0000B70E0000}"/>
    <cellStyle name="Normal 4 3 2 2 2 3 2 3 3 2" xfId="2231" xr:uid="{00000000-0005-0000-0000-0000B80E0000}"/>
    <cellStyle name="Normal 4 3 2 2 2 3 2 3 3 2 2" xfId="37400" xr:uid="{00000000-0005-0000-0000-0000B90E0000}"/>
    <cellStyle name="Normal 4 3 2 2 2 3 2 3 3 3" xfId="27382" xr:uid="{00000000-0005-0000-0000-0000BA0E0000}"/>
    <cellStyle name="Normal 4 3 2 2 2 3 2 3 4" xfId="2232" xr:uid="{00000000-0005-0000-0000-0000BB0E0000}"/>
    <cellStyle name="Normal 4 3 2 2 2 3 2 3 4 2" xfId="34120" xr:uid="{00000000-0005-0000-0000-0000BC0E0000}"/>
    <cellStyle name="Normal 4 3 2 2 2 3 2 3 5" xfId="23523" xr:uid="{00000000-0005-0000-0000-0000BD0E0000}"/>
    <cellStyle name="Normal 4 3 2 2 2 3 2 4" xfId="2233" xr:uid="{00000000-0005-0000-0000-0000BE0E0000}"/>
    <cellStyle name="Normal 4 3 2 2 2 3 2 4 2" xfId="2234" xr:uid="{00000000-0005-0000-0000-0000BF0E0000}"/>
    <cellStyle name="Normal 4 3 2 2 2 3 2 4 2 2" xfId="37401" xr:uid="{00000000-0005-0000-0000-0000C00E0000}"/>
    <cellStyle name="Normal 4 3 2 2 2 3 2 4 3" xfId="27383" xr:uid="{00000000-0005-0000-0000-0000C10E0000}"/>
    <cellStyle name="Normal 4 3 2 2 2 3 2 5" xfId="2235" xr:uid="{00000000-0005-0000-0000-0000C20E0000}"/>
    <cellStyle name="Normal 4 3 2 2 2 3 2 5 2" xfId="2236" xr:uid="{00000000-0005-0000-0000-0000C30E0000}"/>
    <cellStyle name="Normal 4 3 2 2 2 3 2 5 2 2" xfId="37402" xr:uid="{00000000-0005-0000-0000-0000C40E0000}"/>
    <cellStyle name="Normal 4 3 2 2 2 3 2 5 3" xfId="27384" xr:uid="{00000000-0005-0000-0000-0000C50E0000}"/>
    <cellStyle name="Normal 4 3 2 2 2 3 2 6" xfId="2237" xr:uid="{00000000-0005-0000-0000-0000C60E0000}"/>
    <cellStyle name="Normal 4 3 2 2 2 3 2 6 2" xfId="34118" xr:uid="{00000000-0005-0000-0000-0000C70E0000}"/>
    <cellStyle name="Normal 4 3 2 2 2 3 2 7" xfId="23521" xr:uid="{00000000-0005-0000-0000-0000C80E0000}"/>
    <cellStyle name="Normal 4 3 2 2 2 3 3" xfId="2238" xr:uid="{00000000-0005-0000-0000-0000C90E0000}"/>
    <cellStyle name="Normal 4 3 2 2 2 3 3 2" xfId="2239" xr:uid="{00000000-0005-0000-0000-0000CA0E0000}"/>
    <cellStyle name="Normal 4 3 2 2 2 3 3 2 2" xfId="2240" xr:uid="{00000000-0005-0000-0000-0000CB0E0000}"/>
    <cellStyle name="Normal 4 3 2 2 2 3 3 2 2 2" xfId="37403" xr:uid="{00000000-0005-0000-0000-0000CC0E0000}"/>
    <cellStyle name="Normal 4 3 2 2 2 3 3 2 3" xfId="27385" xr:uid="{00000000-0005-0000-0000-0000CD0E0000}"/>
    <cellStyle name="Normal 4 3 2 2 2 3 3 3" xfId="2241" xr:uid="{00000000-0005-0000-0000-0000CE0E0000}"/>
    <cellStyle name="Normal 4 3 2 2 2 3 3 3 2" xfId="2242" xr:uid="{00000000-0005-0000-0000-0000CF0E0000}"/>
    <cellStyle name="Normal 4 3 2 2 2 3 3 3 2 2" xfId="37404" xr:uid="{00000000-0005-0000-0000-0000D00E0000}"/>
    <cellStyle name="Normal 4 3 2 2 2 3 3 3 3" xfId="27386" xr:uid="{00000000-0005-0000-0000-0000D10E0000}"/>
    <cellStyle name="Normal 4 3 2 2 2 3 3 4" xfId="2243" xr:uid="{00000000-0005-0000-0000-0000D20E0000}"/>
    <cellStyle name="Normal 4 3 2 2 2 3 3 4 2" xfId="34121" xr:uid="{00000000-0005-0000-0000-0000D30E0000}"/>
    <cellStyle name="Normal 4 3 2 2 2 3 3 5" xfId="23524" xr:uid="{00000000-0005-0000-0000-0000D40E0000}"/>
    <cellStyle name="Normal 4 3 2 2 2 3 4" xfId="2244" xr:uid="{00000000-0005-0000-0000-0000D50E0000}"/>
    <cellStyle name="Normal 4 3 2 2 2 3 4 2" xfId="2245" xr:uid="{00000000-0005-0000-0000-0000D60E0000}"/>
    <cellStyle name="Normal 4 3 2 2 2 3 4 2 2" xfId="2246" xr:uid="{00000000-0005-0000-0000-0000D70E0000}"/>
    <cellStyle name="Normal 4 3 2 2 2 3 4 2 2 2" xfId="37405" xr:uid="{00000000-0005-0000-0000-0000D80E0000}"/>
    <cellStyle name="Normal 4 3 2 2 2 3 4 2 3" xfId="27387" xr:uid="{00000000-0005-0000-0000-0000D90E0000}"/>
    <cellStyle name="Normal 4 3 2 2 2 3 4 3" xfId="2247" xr:uid="{00000000-0005-0000-0000-0000DA0E0000}"/>
    <cellStyle name="Normal 4 3 2 2 2 3 4 3 2" xfId="2248" xr:uid="{00000000-0005-0000-0000-0000DB0E0000}"/>
    <cellStyle name="Normal 4 3 2 2 2 3 4 3 2 2" xfId="37406" xr:uid="{00000000-0005-0000-0000-0000DC0E0000}"/>
    <cellStyle name="Normal 4 3 2 2 2 3 4 3 3" xfId="27388" xr:uid="{00000000-0005-0000-0000-0000DD0E0000}"/>
    <cellStyle name="Normal 4 3 2 2 2 3 4 4" xfId="2249" xr:uid="{00000000-0005-0000-0000-0000DE0E0000}"/>
    <cellStyle name="Normal 4 3 2 2 2 3 4 4 2" xfId="34122" xr:uid="{00000000-0005-0000-0000-0000DF0E0000}"/>
    <cellStyle name="Normal 4 3 2 2 2 3 4 5" xfId="23525" xr:uid="{00000000-0005-0000-0000-0000E00E0000}"/>
    <cellStyle name="Normal 4 3 2 2 2 3 5" xfId="2250" xr:uid="{00000000-0005-0000-0000-0000E10E0000}"/>
    <cellStyle name="Normal 4 3 2 2 2 3 5 2" xfId="2251" xr:uid="{00000000-0005-0000-0000-0000E20E0000}"/>
    <cellStyle name="Normal 4 3 2 2 2 3 5 2 2" xfId="37407" xr:uid="{00000000-0005-0000-0000-0000E30E0000}"/>
    <cellStyle name="Normal 4 3 2 2 2 3 5 3" xfId="27389" xr:uid="{00000000-0005-0000-0000-0000E40E0000}"/>
    <cellStyle name="Normal 4 3 2 2 2 3 6" xfId="2252" xr:uid="{00000000-0005-0000-0000-0000E50E0000}"/>
    <cellStyle name="Normal 4 3 2 2 2 3 6 2" xfId="2253" xr:uid="{00000000-0005-0000-0000-0000E60E0000}"/>
    <cellStyle name="Normal 4 3 2 2 2 3 6 2 2" xfId="37408" xr:uid="{00000000-0005-0000-0000-0000E70E0000}"/>
    <cellStyle name="Normal 4 3 2 2 2 3 6 3" xfId="27390" xr:uid="{00000000-0005-0000-0000-0000E80E0000}"/>
    <cellStyle name="Normal 4 3 2 2 2 3 7" xfId="2254" xr:uid="{00000000-0005-0000-0000-0000E90E0000}"/>
    <cellStyle name="Normal 4 3 2 2 2 3 7 2" xfId="34117" xr:uid="{00000000-0005-0000-0000-0000EA0E0000}"/>
    <cellStyle name="Normal 4 3 2 2 2 3 8" xfId="23520" xr:uid="{00000000-0005-0000-0000-0000EB0E0000}"/>
    <cellStyle name="Normal 4 3 2 2 2 4" xfId="2255" xr:uid="{00000000-0005-0000-0000-0000EC0E0000}"/>
    <cellStyle name="Normal 4 3 2 2 2 4 2" xfId="2256" xr:uid="{00000000-0005-0000-0000-0000ED0E0000}"/>
    <cellStyle name="Normal 4 3 2 2 2 4 2 2" xfId="2257" xr:uid="{00000000-0005-0000-0000-0000EE0E0000}"/>
    <cellStyle name="Normal 4 3 2 2 2 4 2 2 2" xfId="2258" xr:uid="{00000000-0005-0000-0000-0000EF0E0000}"/>
    <cellStyle name="Normal 4 3 2 2 2 4 2 2 2 2" xfId="37409" xr:uid="{00000000-0005-0000-0000-0000F00E0000}"/>
    <cellStyle name="Normal 4 3 2 2 2 4 2 2 3" xfId="27391" xr:uid="{00000000-0005-0000-0000-0000F10E0000}"/>
    <cellStyle name="Normal 4 3 2 2 2 4 2 3" xfId="2259" xr:uid="{00000000-0005-0000-0000-0000F20E0000}"/>
    <cellStyle name="Normal 4 3 2 2 2 4 2 3 2" xfId="2260" xr:uid="{00000000-0005-0000-0000-0000F30E0000}"/>
    <cellStyle name="Normal 4 3 2 2 2 4 2 3 2 2" xfId="37410" xr:uid="{00000000-0005-0000-0000-0000F40E0000}"/>
    <cellStyle name="Normal 4 3 2 2 2 4 2 3 3" xfId="27392" xr:uid="{00000000-0005-0000-0000-0000F50E0000}"/>
    <cellStyle name="Normal 4 3 2 2 2 4 2 4" xfId="2261" xr:uid="{00000000-0005-0000-0000-0000F60E0000}"/>
    <cellStyle name="Normal 4 3 2 2 2 4 2 4 2" xfId="34124" xr:uid="{00000000-0005-0000-0000-0000F70E0000}"/>
    <cellStyle name="Normal 4 3 2 2 2 4 2 5" xfId="23527" xr:uid="{00000000-0005-0000-0000-0000F80E0000}"/>
    <cellStyle name="Normal 4 3 2 2 2 4 3" xfId="2262" xr:uid="{00000000-0005-0000-0000-0000F90E0000}"/>
    <cellStyle name="Normal 4 3 2 2 2 4 3 2" xfId="2263" xr:uid="{00000000-0005-0000-0000-0000FA0E0000}"/>
    <cellStyle name="Normal 4 3 2 2 2 4 3 2 2" xfId="2264" xr:uid="{00000000-0005-0000-0000-0000FB0E0000}"/>
    <cellStyle name="Normal 4 3 2 2 2 4 3 2 2 2" xfId="37411" xr:uid="{00000000-0005-0000-0000-0000FC0E0000}"/>
    <cellStyle name="Normal 4 3 2 2 2 4 3 2 3" xfId="27393" xr:uid="{00000000-0005-0000-0000-0000FD0E0000}"/>
    <cellStyle name="Normal 4 3 2 2 2 4 3 3" xfId="2265" xr:uid="{00000000-0005-0000-0000-0000FE0E0000}"/>
    <cellStyle name="Normal 4 3 2 2 2 4 3 3 2" xfId="2266" xr:uid="{00000000-0005-0000-0000-0000FF0E0000}"/>
    <cellStyle name="Normal 4 3 2 2 2 4 3 3 2 2" xfId="37412" xr:uid="{00000000-0005-0000-0000-0000000F0000}"/>
    <cellStyle name="Normal 4 3 2 2 2 4 3 3 3" xfId="27394" xr:uid="{00000000-0005-0000-0000-0000010F0000}"/>
    <cellStyle name="Normal 4 3 2 2 2 4 3 4" xfId="2267" xr:uid="{00000000-0005-0000-0000-0000020F0000}"/>
    <cellStyle name="Normal 4 3 2 2 2 4 3 4 2" xfId="34125" xr:uid="{00000000-0005-0000-0000-0000030F0000}"/>
    <cellStyle name="Normal 4 3 2 2 2 4 3 5" xfId="23528" xr:uid="{00000000-0005-0000-0000-0000040F0000}"/>
    <cellStyle name="Normal 4 3 2 2 2 4 4" xfId="2268" xr:uid="{00000000-0005-0000-0000-0000050F0000}"/>
    <cellStyle name="Normal 4 3 2 2 2 4 4 2" xfId="2269" xr:uid="{00000000-0005-0000-0000-0000060F0000}"/>
    <cellStyle name="Normal 4 3 2 2 2 4 4 2 2" xfId="37413" xr:uid="{00000000-0005-0000-0000-0000070F0000}"/>
    <cellStyle name="Normal 4 3 2 2 2 4 4 3" xfId="27395" xr:uid="{00000000-0005-0000-0000-0000080F0000}"/>
    <cellStyle name="Normal 4 3 2 2 2 4 5" xfId="2270" xr:uid="{00000000-0005-0000-0000-0000090F0000}"/>
    <cellStyle name="Normal 4 3 2 2 2 4 5 2" xfId="2271" xr:uid="{00000000-0005-0000-0000-00000A0F0000}"/>
    <cellStyle name="Normal 4 3 2 2 2 4 5 2 2" xfId="37414" xr:uid="{00000000-0005-0000-0000-00000B0F0000}"/>
    <cellStyle name="Normal 4 3 2 2 2 4 5 3" xfId="27396" xr:uid="{00000000-0005-0000-0000-00000C0F0000}"/>
    <cellStyle name="Normal 4 3 2 2 2 4 6" xfId="2272" xr:uid="{00000000-0005-0000-0000-00000D0F0000}"/>
    <cellStyle name="Normal 4 3 2 2 2 4 6 2" xfId="34123" xr:uid="{00000000-0005-0000-0000-00000E0F0000}"/>
    <cellStyle name="Normal 4 3 2 2 2 4 7" xfId="23526" xr:uid="{00000000-0005-0000-0000-00000F0F0000}"/>
    <cellStyle name="Normal 4 3 2 2 2 5" xfId="2273" xr:uid="{00000000-0005-0000-0000-0000100F0000}"/>
    <cellStyle name="Normal 4 3 2 2 2 5 2" xfId="2274" xr:uid="{00000000-0005-0000-0000-0000110F0000}"/>
    <cellStyle name="Normal 4 3 2 2 2 5 2 2" xfId="2275" xr:uid="{00000000-0005-0000-0000-0000120F0000}"/>
    <cellStyle name="Normal 4 3 2 2 2 5 2 2 2" xfId="37415" xr:uid="{00000000-0005-0000-0000-0000130F0000}"/>
    <cellStyle name="Normal 4 3 2 2 2 5 2 3" xfId="27397" xr:uid="{00000000-0005-0000-0000-0000140F0000}"/>
    <cellStyle name="Normal 4 3 2 2 2 5 3" xfId="2276" xr:uid="{00000000-0005-0000-0000-0000150F0000}"/>
    <cellStyle name="Normal 4 3 2 2 2 5 3 2" xfId="2277" xr:uid="{00000000-0005-0000-0000-0000160F0000}"/>
    <cellStyle name="Normal 4 3 2 2 2 5 3 2 2" xfId="37416" xr:uid="{00000000-0005-0000-0000-0000170F0000}"/>
    <cellStyle name="Normal 4 3 2 2 2 5 3 3" xfId="27398" xr:uid="{00000000-0005-0000-0000-0000180F0000}"/>
    <cellStyle name="Normal 4 3 2 2 2 5 4" xfId="2278" xr:uid="{00000000-0005-0000-0000-0000190F0000}"/>
    <cellStyle name="Normal 4 3 2 2 2 5 4 2" xfId="34126" xr:uid="{00000000-0005-0000-0000-00001A0F0000}"/>
    <cellStyle name="Normal 4 3 2 2 2 5 5" xfId="23529" xr:uid="{00000000-0005-0000-0000-00001B0F0000}"/>
    <cellStyle name="Normal 4 3 2 2 2 6" xfId="2279" xr:uid="{00000000-0005-0000-0000-00001C0F0000}"/>
    <cellStyle name="Normal 4 3 2 2 2 6 2" xfId="2280" xr:uid="{00000000-0005-0000-0000-00001D0F0000}"/>
    <cellStyle name="Normal 4 3 2 2 2 6 2 2" xfId="2281" xr:uid="{00000000-0005-0000-0000-00001E0F0000}"/>
    <cellStyle name="Normal 4 3 2 2 2 6 2 2 2" xfId="37417" xr:uid="{00000000-0005-0000-0000-00001F0F0000}"/>
    <cellStyle name="Normal 4 3 2 2 2 6 2 3" xfId="27399" xr:uid="{00000000-0005-0000-0000-0000200F0000}"/>
    <cellStyle name="Normal 4 3 2 2 2 6 3" xfId="2282" xr:uid="{00000000-0005-0000-0000-0000210F0000}"/>
    <cellStyle name="Normal 4 3 2 2 2 6 3 2" xfId="2283" xr:uid="{00000000-0005-0000-0000-0000220F0000}"/>
    <cellStyle name="Normal 4 3 2 2 2 6 3 2 2" xfId="37418" xr:uid="{00000000-0005-0000-0000-0000230F0000}"/>
    <cellStyle name="Normal 4 3 2 2 2 6 3 3" xfId="27400" xr:uid="{00000000-0005-0000-0000-0000240F0000}"/>
    <cellStyle name="Normal 4 3 2 2 2 6 4" xfId="2284" xr:uid="{00000000-0005-0000-0000-0000250F0000}"/>
    <cellStyle name="Normal 4 3 2 2 2 6 4 2" xfId="34127" xr:uid="{00000000-0005-0000-0000-0000260F0000}"/>
    <cellStyle name="Normal 4 3 2 2 2 6 5" xfId="23530" xr:uid="{00000000-0005-0000-0000-0000270F0000}"/>
    <cellStyle name="Normal 4 3 2 2 2 7" xfId="2285" xr:uid="{00000000-0005-0000-0000-0000280F0000}"/>
    <cellStyle name="Normal 4 3 2 2 2 7 2" xfId="2286" xr:uid="{00000000-0005-0000-0000-0000290F0000}"/>
    <cellStyle name="Normal 4 3 2 2 2 7 2 2" xfId="37419" xr:uid="{00000000-0005-0000-0000-00002A0F0000}"/>
    <cellStyle name="Normal 4 3 2 2 2 7 3" xfId="27401" xr:uid="{00000000-0005-0000-0000-00002B0F0000}"/>
    <cellStyle name="Normal 4 3 2 2 2 8" xfId="2287" xr:uid="{00000000-0005-0000-0000-00002C0F0000}"/>
    <cellStyle name="Normal 4 3 2 2 2 8 2" xfId="2288" xr:uid="{00000000-0005-0000-0000-00002D0F0000}"/>
    <cellStyle name="Normal 4 3 2 2 2 8 2 2" xfId="37420" xr:uid="{00000000-0005-0000-0000-00002E0F0000}"/>
    <cellStyle name="Normal 4 3 2 2 2 8 3" xfId="27402" xr:uid="{00000000-0005-0000-0000-00002F0F0000}"/>
    <cellStyle name="Normal 4 3 2 2 2 9" xfId="2289" xr:uid="{00000000-0005-0000-0000-0000300F0000}"/>
    <cellStyle name="Normal 4 3 2 2 2 9 2" xfId="34110" xr:uid="{00000000-0005-0000-0000-0000310F0000}"/>
    <cellStyle name="Normal 4 3 2 2 3" xfId="2290" xr:uid="{00000000-0005-0000-0000-0000320F0000}"/>
    <cellStyle name="Normal 4 3 2 2 3 2" xfId="2291" xr:uid="{00000000-0005-0000-0000-0000330F0000}"/>
    <cellStyle name="Normal 4 3 2 2 3 2 2" xfId="2292" xr:uid="{00000000-0005-0000-0000-0000340F0000}"/>
    <cellStyle name="Normal 4 3 2 2 3 2 2 2" xfId="2293" xr:uid="{00000000-0005-0000-0000-0000350F0000}"/>
    <cellStyle name="Normal 4 3 2 2 3 2 2 2 2" xfId="2294" xr:uid="{00000000-0005-0000-0000-0000360F0000}"/>
    <cellStyle name="Normal 4 3 2 2 3 2 2 2 2 2" xfId="37421" xr:uid="{00000000-0005-0000-0000-0000370F0000}"/>
    <cellStyle name="Normal 4 3 2 2 3 2 2 2 3" xfId="27403" xr:uid="{00000000-0005-0000-0000-0000380F0000}"/>
    <cellStyle name="Normal 4 3 2 2 3 2 2 3" xfId="2295" xr:uid="{00000000-0005-0000-0000-0000390F0000}"/>
    <cellStyle name="Normal 4 3 2 2 3 2 2 3 2" xfId="2296" xr:uid="{00000000-0005-0000-0000-00003A0F0000}"/>
    <cellStyle name="Normal 4 3 2 2 3 2 2 3 2 2" xfId="37422" xr:uid="{00000000-0005-0000-0000-00003B0F0000}"/>
    <cellStyle name="Normal 4 3 2 2 3 2 2 3 3" xfId="27404" xr:uid="{00000000-0005-0000-0000-00003C0F0000}"/>
    <cellStyle name="Normal 4 3 2 2 3 2 2 4" xfId="2297" xr:uid="{00000000-0005-0000-0000-00003D0F0000}"/>
    <cellStyle name="Normal 4 3 2 2 3 2 2 4 2" xfId="34130" xr:uid="{00000000-0005-0000-0000-00003E0F0000}"/>
    <cellStyle name="Normal 4 3 2 2 3 2 2 5" xfId="23533" xr:uid="{00000000-0005-0000-0000-00003F0F0000}"/>
    <cellStyle name="Normal 4 3 2 2 3 2 3" xfId="2298" xr:uid="{00000000-0005-0000-0000-0000400F0000}"/>
    <cellStyle name="Normal 4 3 2 2 3 2 3 2" xfId="2299" xr:uid="{00000000-0005-0000-0000-0000410F0000}"/>
    <cellStyle name="Normal 4 3 2 2 3 2 3 2 2" xfId="2300" xr:uid="{00000000-0005-0000-0000-0000420F0000}"/>
    <cellStyle name="Normal 4 3 2 2 3 2 3 2 2 2" xfId="37423" xr:uid="{00000000-0005-0000-0000-0000430F0000}"/>
    <cellStyle name="Normal 4 3 2 2 3 2 3 2 3" xfId="27405" xr:uid="{00000000-0005-0000-0000-0000440F0000}"/>
    <cellStyle name="Normal 4 3 2 2 3 2 3 3" xfId="2301" xr:uid="{00000000-0005-0000-0000-0000450F0000}"/>
    <cellStyle name="Normal 4 3 2 2 3 2 3 3 2" xfId="2302" xr:uid="{00000000-0005-0000-0000-0000460F0000}"/>
    <cellStyle name="Normal 4 3 2 2 3 2 3 3 2 2" xfId="37424" xr:uid="{00000000-0005-0000-0000-0000470F0000}"/>
    <cellStyle name="Normal 4 3 2 2 3 2 3 3 3" xfId="27406" xr:uid="{00000000-0005-0000-0000-0000480F0000}"/>
    <cellStyle name="Normal 4 3 2 2 3 2 3 4" xfId="2303" xr:uid="{00000000-0005-0000-0000-0000490F0000}"/>
    <cellStyle name="Normal 4 3 2 2 3 2 3 4 2" xfId="34131" xr:uid="{00000000-0005-0000-0000-00004A0F0000}"/>
    <cellStyle name="Normal 4 3 2 2 3 2 3 5" xfId="23534" xr:uid="{00000000-0005-0000-0000-00004B0F0000}"/>
    <cellStyle name="Normal 4 3 2 2 3 2 4" xfId="2304" xr:uid="{00000000-0005-0000-0000-00004C0F0000}"/>
    <cellStyle name="Normal 4 3 2 2 3 2 4 2" xfId="2305" xr:uid="{00000000-0005-0000-0000-00004D0F0000}"/>
    <cellStyle name="Normal 4 3 2 2 3 2 4 2 2" xfId="37425" xr:uid="{00000000-0005-0000-0000-00004E0F0000}"/>
    <cellStyle name="Normal 4 3 2 2 3 2 4 3" xfId="27407" xr:uid="{00000000-0005-0000-0000-00004F0F0000}"/>
    <cellStyle name="Normal 4 3 2 2 3 2 5" xfId="2306" xr:uid="{00000000-0005-0000-0000-0000500F0000}"/>
    <cellStyle name="Normal 4 3 2 2 3 2 5 2" xfId="2307" xr:uid="{00000000-0005-0000-0000-0000510F0000}"/>
    <cellStyle name="Normal 4 3 2 2 3 2 5 2 2" xfId="37426" xr:uid="{00000000-0005-0000-0000-0000520F0000}"/>
    <cellStyle name="Normal 4 3 2 2 3 2 5 3" xfId="27408" xr:uid="{00000000-0005-0000-0000-0000530F0000}"/>
    <cellStyle name="Normal 4 3 2 2 3 2 6" xfId="2308" xr:uid="{00000000-0005-0000-0000-0000540F0000}"/>
    <cellStyle name="Normal 4 3 2 2 3 2 6 2" xfId="34129" xr:uid="{00000000-0005-0000-0000-0000550F0000}"/>
    <cellStyle name="Normal 4 3 2 2 3 2 7" xfId="23532" xr:uid="{00000000-0005-0000-0000-0000560F0000}"/>
    <cellStyle name="Normal 4 3 2 2 3 3" xfId="2309" xr:uid="{00000000-0005-0000-0000-0000570F0000}"/>
    <cellStyle name="Normal 4 3 2 2 3 3 2" xfId="2310" xr:uid="{00000000-0005-0000-0000-0000580F0000}"/>
    <cellStyle name="Normal 4 3 2 2 3 3 2 2" xfId="2311" xr:uid="{00000000-0005-0000-0000-0000590F0000}"/>
    <cellStyle name="Normal 4 3 2 2 3 3 2 2 2" xfId="37427" xr:uid="{00000000-0005-0000-0000-00005A0F0000}"/>
    <cellStyle name="Normal 4 3 2 2 3 3 2 3" xfId="27409" xr:uid="{00000000-0005-0000-0000-00005B0F0000}"/>
    <cellStyle name="Normal 4 3 2 2 3 3 3" xfId="2312" xr:uid="{00000000-0005-0000-0000-00005C0F0000}"/>
    <cellStyle name="Normal 4 3 2 2 3 3 3 2" xfId="2313" xr:uid="{00000000-0005-0000-0000-00005D0F0000}"/>
    <cellStyle name="Normal 4 3 2 2 3 3 3 2 2" xfId="37428" xr:uid="{00000000-0005-0000-0000-00005E0F0000}"/>
    <cellStyle name="Normal 4 3 2 2 3 3 3 3" xfId="27410" xr:uid="{00000000-0005-0000-0000-00005F0F0000}"/>
    <cellStyle name="Normal 4 3 2 2 3 3 4" xfId="2314" xr:uid="{00000000-0005-0000-0000-0000600F0000}"/>
    <cellStyle name="Normal 4 3 2 2 3 3 4 2" xfId="34132" xr:uid="{00000000-0005-0000-0000-0000610F0000}"/>
    <cellStyle name="Normal 4 3 2 2 3 3 5" xfId="23535" xr:uid="{00000000-0005-0000-0000-0000620F0000}"/>
    <cellStyle name="Normal 4 3 2 2 3 4" xfId="2315" xr:uid="{00000000-0005-0000-0000-0000630F0000}"/>
    <cellStyle name="Normal 4 3 2 2 3 4 2" xfId="2316" xr:uid="{00000000-0005-0000-0000-0000640F0000}"/>
    <cellStyle name="Normal 4 3 2 2 3 4 2 2" xfId="2317" xr:uid="{00000000-0005-0000-0000-0000650F0000}"/>
    <cellStyle name="Normal 4 3 2 2 3 4 2 2 2" xfId="37429" xr:uid="{00000000-0005-0000-0000-0000660F0000}"/>
    <cellStyle name="Normal 4 3 2 2 3 4 2 3" xfId="27411" xr:uid="{00000000-0005-0000-0000-0000670F0000}"/>
    <cellStyle name="Normal 4 3 2 2 3 4 3" xfId="2318" xr:uid="{00000000-0005-0000-0000-0000680F0000}"/>
    <cellStyle name="Normal 4 3 2 2 3 4 3 2" xfId="2319" xr:uid="{00000000-0005-0000-0000-0000690F0000}"/>
    <cellStyle name="Normal 4 3 2 2 3 4 3 2 2" xfId="37430" xr:uid="{00000000-0005-0000-0000-00006A0F0000}"/>
    <cellStyle name="Normal 4 3 2 2 3 4 3 3" xfId="27412" xr:uid="{00000000-0005-0000-0000-00006B0F0000}"/>
    <cellStyle name="Normal 4 3 2 2 3 4 4" xfId="2320" xr:uid="{00000000-0005-0000-0000-00006C0F0000}"/>
    <cellStyle name="Normal 4 3 2 2 3 4 4 2" xfId="34133" xr:uid="{00000000-0005-0000-0000-00006D0F0000}"/>
    <cellStyle name="Normal 4 3 2 2 3 4 5" xfId="23536" xr:uid="{00000000-0005-0000-0000-00006E0F0000}"/>
    <cellStyle name="Normal 4 3 2 2 3 5" xfId="2321" xr:uid="{00000000-0005-0000-0000-00006F0F0000}"/>
    <cellStyle name="Normal 4 3 2 2 3 5 2" xfId="2322" xr:uid="{00000000-0005-0000-0000-0000700F0000}"/>
    <cellStyle name="Normal 4 3 2 2 3 5 2 2" xfId="37431" xr:uid="{00000000-0005-0000-0000-0000710F0000}"/>
    <cellStyle name="Normal 4 3 2 2 3 5 3" xfId="27413" xr:uid="{00000000-0005-0000-0000-0000720F0000}"/>
    <cellStyle name="Normal 4 3 2 2 3 6" xfId="2323" xr:uid="{00000000-0005-0000-0000-0000730F0000}"/>
    <cellStyle name="Normal 4 3 2 2 3 6 2" xfId="2324" xr:uid="{00000000-0005-0000-0000-0000740F0000}"/>
    <cellStyle name="Normal 4 3 2 2 3 6 2 2" xfId="37432" xr:uid="{00000000-0005-0000-0000-0000750F0000}"/>
    <cellStyle name="Normal 4 3 2 2 3 6 3" xfId="27414" xr:uid="{00000000-0005-0000-0000-0000760F0000}"/>
    <cellStyle name="Normal 4 3 2 2 3 7" xfId="2325" xr:uid="{00000000-0005-0000-0000-0000770F0000}"/>
    <cellStyle name="Normal 4 3 2 2 3 7 2" xfId="34128" xr:uid="{00000000-0005-0000-0000-0000780F0000}"/>
    <cellStyle name="Normal 4 3 2 2 3 8" xfId="23531" xr:uid="{00000000-0005-0000-0000-0000790F0000}"/>
    <cellStyle name="Normal 4 3 2 2 4" xfId="2326" xr:uid="{00000000-0005-0000-0000-00007A0F0000}"/>
    <cellStyle name="Normal 4 3 2 2 4 2" xfId="2327" xr:uid="{00000000-0005-0000-0000-00007B0F0000}"/>
    <cellStyle name="Normal 4 3 2 2 4 2 2" xfId="2328" xr:uid="{00000000-0005-0000-0000-00007C0F0000}"/>
    <cellStyle name="Normal 4 3 2 2 4 2 2 2" xfId="2329" xr:uid="{00000000-0005-0000-0000-00007D0F0000}"/>
    <cellStyle name="Normal 4 3 2 2 4 2 2 2 2" xfId="2330" xr:uid="{00000000-0005-0000-0000-00007E0F0000}"/>
    <cellStyle name="Normal 4 3 2 2 4 2 2 2 2 2" xfId="37433" xr:uid="{00000000-0005-0000-0000-00007F0F0000}"/>
    <cellStyle name="Normal 4 3 2 2 4 2 2 2 3" xfId="27415" xr:uid="{00000000-0005-0000-0000-0000800F0000}"/>
    <cellStyle name="Normal 4 3 2 2 4 2 2 3" xfId="2331" xr:uid="{00000000-0005-0000-0000-0000810F0000}"/>
    <cellStyle name="Normal 4 3 2 2 4 2 2 3 2" xfId="2332" xr:uid="{00000000-0005-0000-0000-0000820F0000}"/>
    <cellStyle name="Normal 4 3 2 2 4 2 2 3 2 2" xfId="37434" xr:uid="{00000000-0005-0000-0000-0000830F0000}"/>
    <cellStyle name="Normal 4 3 2 2 4 2 2 3 3" xfId="27416" xr:uid="{00000000-0005-0000-0000-0000840F0000}"/>
    <cellStyle name="Normal 4 3 2 2 4 2 2 4" xfId="2333" xr:uid="{00000000-0005-0000-0000-0000850F0000}"/>
    <cellStyle name="Normal 4 3 2 2 4 2 2 4 2" xfId="34136" xr:uid="{00000000-0005-0000-0000-0000860F0000}"/>
    <cellStyle name="Normal 4 3 2 2 4 2 2 5" xfId="23539" xr:uid="{00000000-0005-0000-0000-0000870F0000}"/>
    <cellStyle name="Normal 4 3 2 2 4 2 3" xfId="2334" xr:uid="{00000000-0005-0000-0000-0000880F0000}"/>
    <cellStyle name="Normal 4 3 2 2 4 2 3 2" xfId="2335" xr:uid="{00000000-0005-0000-0000-0000890F0000}"/>
    <cellStyle name="Normal 4 3 2 2 4 2 3 2 2" xfId="2336" xr:uid="{00000000-0005-0000-0000-00008A0F0000}"/>
    <cellStyle name="Normal 4 3 2 2 4 2 3 2 2 2" xfId="37435" xr:uid="{00000000-0005-0000-0000-00008B0F0000}"/>
    <cellStyle name="Normal 4 3 2 2 4 2 3 2 3" xfId="27417" xr:uid="{00000000-0005-0000-0000-00008C0F0000}"/>
    <cellStyle name="Normal 4 3 2 2 4 2 3 3" xfId="2337" xr:uid="{00000000-0005-0000-0000-00008D0F0000}"/>
    <cellStyle name="Normal 4 3 2 2 4 2 3 3 2" xfId="2338" xr:uid="{00000000-0005-0000-0000-00008E0F0000}"/>
    <cellStyle name="Normal 4 3 2 2 4 2 3 3 2 2" xfId="37436" xr:uid="{00000000-0005-0000-0000-00008F0F0000}"/>
    <cellStyle name="Normal 4 3 2 2 4 2 3 3 3" xfId="27418" xr:uid="{00000000-0005-0000-0000-0000900F0000}"/>
    <cellStyle name="Normal 4 3 2 2 4 2 3 4" xfId="2339" xr:uid="{00000000-0005-0000-0000-0000910F0000}"/>
    <cellStyle name="Normal 4 3 2 2 4 2 3 4 2" xfId="34137" xr:uid="{00000000-0005-0000-0000-0000920F0000}"/>
    <cellStyle name="Normal 4 3 2 2 4 2 3 5" xfId="23540" xr:uid="{00000000-0005-0000-0000-0000930F0000}"/>
    <cellStyle name="Normal 4 3 2 2 4 2 4" xfId="2340" xr:uid="{00000000-0005-0000-0000-0000940F0000}"/>
    <cellStyle name="Normal 4 3 2 2 4 2 4 2" xfId="2341" xr:uid="{00000000-0005-0000-0000-0000950F0000}"/>
    <cellStyle name="Normal 4 3 2 2 4 2 4 2 2" xfId="37437" xr:uid="{00000000-0005-0000-0000-0000960F0000}"/>
    <cellStyle name="Normal 4 3 2 2 4 2 4 3" xfId="27419" xr:uid="{00000000-0005-0000-0000-0000970F0000}"/>
    <cellStyle name="Normal 4 3 2 2 4 2 5" xfId="2342" xr:uid="{00000000-0005-0000-0000-0000980F0000}"/>
    <cellStyle name="Normal 4 3 2 2 4 2 5 2" xfId="2343" xr:uid="{00000000-0005-0000-0000-0000990F0000}"/>
    <cellStyle name="Normal 4 3 2 2 4 2 5 2 2" xfId="37438" xr:uid="{00000000-0005-0000-0000-00009A0F0000}"/>
    <cellStyle name="Normal 4 3 2 2 4 2 5 3" xfId="27420" xr:uid="{00000000-0005-0000-0000-00009B0F0000}"/>
    <cellStyle name="Normal 4 3 2 2 4 2 6" xfId="2344" xr:uid="{00000000-0005-0000-0000-00009C0F0000}"/>
    <cellStyle name="Normal 4 3 2 2 4 2 6 2" xfId="34135" xr:uid="{00000000-0005-0000-0000-00009D0F0000}"/>
    <cellStyle name="Normal 4 3 2 2 4 2 7" xfId="23538" xr:uid="{00000000-0005-0000-0000-00009E0F0000}"/>
    <cellStyle name="Normal 4 3 2 2 4 3" xfId="2345" xr:uid="{00000000-0005-0000-0000-00009F0F0000}"/>
    <cellStyle name="Normal 4 3 2 2 4 3 2" xfId="2346" xr:uid="{00000000-0005-0000-0000-0000A00F0000}"/>
    <cellStyle name="Normal 4 3 2 2 4 3 2 2" xfId="2347" xr:uid="{00000000-0005-0000-0000-0000A10F0000}"/>
    <cellStyle name="Normal 4 3 2 2 4 3 2 2 2" xfId="37439" xr:uid="{00000000-0005-0000-0000-0000A20F0000}"/>
    <cellStyle name="Normal 4 3 2 2 4 3 2 3" xfId="27421" xr:uid="{00000000-0005-0000-0000-0000A30F0000}"/>
    <cellStyle name="Normal 4 3 2 2 4 3 3" xfId="2348" xr:uid="{00000000-0005-0000-0000-0000A40F0000}"/>
    <cellStyle name="Normal 4 3 2 2 4 3 3 2" xfId="2349" xr:uid="{00000000-0005-0000-0000-0000A50F0000}"/>
    <cellStyle name="Normal 4 3 2 2 4 3 3 2 2" xfId="37440" xr:uid="{00000000-0005-0000-0000-0000A60F0000}"/>
    <cellStyle name="Normal 4 3 2 2 4 3 3 3" xfId="27422" xr:uid="{00000000-0005-0000-0000-0000A70F0000}"/>
    <cellStyle name="Normal 4 3 2 2 4 3 4" xfId="2350" xr:uid="{00000000-0005-0000-0000-0000A80F0000}"/>
    <cellStyle name="Normal 4 3 2 2 4 3 4 2" xfId="34138" xr:uid="{00000000-0005-0000-0000-0000A90F0000}"/>
    <cellStyle name="Normal 4 3 2 2 4 3 5" xfId="23541" xr:uid="{00000000-0005-0000-0000-0000AA0F0000}"/>
    <cellStyle name="Normal 4 3 2 2 4 4" xfId="2351" xr:uid="{00000000-0005-0000-0000-0000AB0F0000}"/>
    <cellStyle name="Normal 4 3 2 2 4 4 2" xfId="2352" xr:uid="{00000000-0005-0000-0000-0000AC0F0000}"/>
    <cellStyle name="Normal 4 3 2 2 4 4 2 2" xfId="2353" xr:uid="{00000000-0005-0000-0000-0000AD0F0000}"/>
    <cellStyle name="Normal 4 3 2 2 4 4 2 2 2" xfId="37441" xr:uid="{00000000-0005-0000-0000-0000AE0F0000}"/>
    <cellStyle name="Normal 4 3 2 2 4 4 2 3" xfId="27423" xr:uid="{00000000-0005-0000-0000-0000AF0F0000}"/>
    <cellStyle name="Normal 4 3 2 2 4 4 3" xfId="2354" xr:uid="{00000000-0005-0000-0000-0000B00F0000}"/>
    <cellStyle name="Normal 4 3 2 2 4 4 3 2" xfId="2355" xr:uid="{00000000-0005-0000-0000-0000B10F0000}"/>
    <cellStyle name="Normal 4 3 2 2 4 4 3 2 2" xfId="37442" xr:uid="{00000000-0005-0000-0000-0000B20F0000}"/>
    <cellStyle name="Normal 4 3 2 2 4 4 3 3" xfId="27424" xr:uid="{00000000-0005-0000-0000-0000B30F0000}"/>
    <cellStyle name="Normal 4 3 2 2 4 4 4" xfId="2356" xr:uid="{00000000-0005-0000-0000-0000B40F0000}"/>
    <cellStyle name="Normal 4 3 2 2 4 4 4 2" xfId="34139" xr:uid="{00000000-0005-0000-0000-0000B50F0000}"/>
    <cellStyle name="Normal 4 3 2 2 4 4 5" xfId="23542" xr:uid="{00000000-0005-0000-0000-0000B60F0000}"/>
    <cellStyle name="Normal 4 3 2 2 4 5" xfId="2357" xr:uid="{00000000-0005-0000-0000-0000B70F0000}"/>
    <cellStyle name="Normal 4 3 2 2 4 5 2" xfId="2358" xr:uid="{00000000-0005-0000-0000-0000B80F0000}"/>
    <cellStyle name="Normal 4 3 2 2 4 5 2 2" xfId="37443" xr:uid="{00000000-0005-0000-0000-0000B90F0000}"/>
    <cellStyle name="Normal 4 3 2 2 4 5 3" xfId="27425" xr:uid="{00000000-0005-0000-0000-0000BA0F0000}"/>
    <cellStyle name="Normal 4 3 2 2 4 6" xfId="2359" xr:uid="{00000000-0005-0000-0000-0000BB0F0000}"/>
    <cellStyle name="Normal 4 3 2 2 4 6 2" xfId="2360" xr:uid="{00000000-0005-0000-0000-0000BC0F0000}"/>
    <cellStyle name="Normal 4 3 2 2 4 6 2 2" xfId="37444" xr:uid="{00000000-0005-0000-0000-0000BD0F0000}"/>
    <cellStyle name="Normal 4 3 2 2 4 6 3" xfId="27426" xr:uid="{00000000-0005-0000-0000-0000BE0F0000}"/>
    <cellStyle name="Normal 4 3 2 2 4 7" xfId="2361" xr:uid="{00000000-0005-0000-0000-0000BF0F0000}"/>
    <cellStyle name="Normal 4 3 2 2 4 7 2" xfId="34134" xr:uid="{00000000-0005-0000-0000-0000C00F0000}"/>
    <cellStyle name="Normal 4 3 2 2 4 8" xfId="23537" xr:uid="{00000000-0005-0000-0000-0000C10F0000}"/>
    <cellStyle name="Normal 4 3 2 2 5" xfId="2362" xr:uid="{00000000-0005-0000-0000-0000C20F0000}"/>
    <cellStyle name="Normal 4 3 2 2 5 2" xfId="2363" xr:uid="{00000000-0005-0000-0000-0000C30F0000}"/>
    <cellStyle name="Normal 4 3 2 2 5 2 2" xfId="2364" xr:uid="{00000000-0005-0000-0000-0000C40F0000}"/>
    <cellStyle name="Normal 4 3 2 2 5 2 2 2" xfId="2365" xr:uid="{00000000-0005-0000-0000-0000C50F0000}"/>
    <cellStyle name="Normal 4 3 2 2 5 2 2 2 2" xfId="2366" xr:uid="{00000000-0005-0000-0000-0000C60F0000}"/>
    <cellStyle name="Normal 4 3 2 2 5 2 2 2 2 2" xfId="37445" xr:uid="{00000000-0005-0000-0000-0000C70F0000}"/>
    <cellStyle name="Normal 4 3 2 2 5 2 2 2 3" xfId="27427" xr:uid="{00000000-0005-0000-0000-0000C80F0000}"/>
    <cellStyle name="Normal 4 3 2 2 5 2 2 3" xfId="2367" xr:uid="{00000000-0005-0000-0000-0000C90F0000}"/>
    <cellStyle name="Normal 4 3 2 2 5 2 2 3 2" xfId="2368" xr:uid="{00000000-0005-0000-0000-0000CA0F0000}"/>
    <cellStyle name="Normal 4 3 2 2 5 2 2 3 2 2" xfId="37446" xr:uid="{00000000-0005-0000-0000-0000CB0F0000}"/>
    <cellStyle name="Normal 4 3 2 2 5 2 2 3 3" xfId="27428" xr:uid="{00000000-0005-0000-0000-0000CC0F0000}"/>
    <cellStyle name="Normal 4 3 2 2 5 2 2 4" xfId="2369" xr:uid="{00000000-0005-0000-0000-0000CD0F0000}"/>
    <cellStyle name="Normal 4 3 2 2 5 2 2 4 2" xfId="34142" xr:uid="{00000000-0005-0000-0000-0000CE0F0000}"/>
    <cellStyle name="Normal 4 3 2 2 5 2 2 5" xfId="23545" xr:uid="{00000000-0005-0000-0000-0000CF0F0000}"/>
    <cellStyle name="Normal 4 3 2 2 5 2 3" xfId="2370" xr:uid="{00000000-0005-0000-0000-0000D00F0000}"/>
    <cellStyle name="Normal 4 3 2 2 5 2 3 2" xfId="2371" xr:uid="{00000000-0005-0000-0000-0000D10F0000}"/>
    <cellStyle name="Normal 4 3 2 2 5 2 3 2 2" xfId="2372" xr:uid="{00000000-0005-0000-0000-0000D20F0000}"/>
    <cellStyle name="Normal 4 3 2 2 5 2 3 2 2 2" xfId="37447" xr:uid="{00000000-0005-0000-0000-0000D30F0000}"/>
    <cellStyle name="Normal 4 3 2 2 5 2 3 2 3" xfId="27429" xr:uid="{00000000-0005-0000-0000-0000D40F0000}"/>
    <cellStyle name="Normal 4 3 2 2 5 2 3 3" xfId="2373" xr:uid="{00000000-0005-0000-0000-0000D50F0000}"/>
    <cellStyle name="Normal 4 3 2 2 5 2 3 3 2" xfId="2374" xr:uid="{00000000-0005-0000-0000-0000D60F0000}"/>
    <cellStyle name="Normal 4 3 2 2 5 2 3 3 2 2" xfId="37448" xr:uid="{00000000-0005-0000-0000-0000D70F0000}"/>
    <cellStyle name="Normal 4 3 2 2 5 2 3 3 3" xfId="27430" xr:uid="{00000000-0005-0000-0000-0000D80F0000}"/>
    <cellStyle name="Normal 4 3 2 2 5 2 3 4" xfId="2375" xr:uid="{00000000-0005-0000-0000-0000D90F0000}"/>
    <cellStyle name="Normal 4 3 2 2 5 2 3 4 2" xfId="34143" xr:uid="{00000000-0005-0000-0000-0000DA0F0000}"/>
    <cellStyle name="Normal 4 3 2 2 5 2 3 5" xfId="23546" xr:uid="{00000000-0005-0000-0000-0000DB0F0000}"/>
    <cellStyle name="Normal 4 3 2 2 5 2 4" xfId="2376" xr:uid="{00000000-0005-0000-0000-0000DC0F0000}"/>
    <cellStyle name="Normal 4 3 2 2 5 2 4 2" xfId="2377" xr:uid="{00000000-0005-0000-0000-0000DD0F0000}"/>
    <cellStyle name="Normal 4 3 2 2 5 2 4 2 2" xfId="37449" xr:uid="{00000000-0005-0000-0000-0000DE0F0000}"/>
    <cellStyle name="Normal 4 3 2 2 5 2 4 3" xfId="27431" xr:uid="{00000000-0005-0000-0000-0000DF0F0000}"/>
    <cellStyle name="Normal 4 3 2 2 5 2 5" xfId="2378" xr:uid="{00000000-0005-0000-0000-0000E00F0000}"/>
    <cellStyle name="Normal 4 3 2 2 5 2 5 2" xfId="2379" xr:uid="{00000000-0005-0000-0000-0000E10F0000}"/>
    <cellStyle name="Normal 4 3 2 2 5 2 5 2 2" xfId="37450" xr:uid="{00000000-0005-0000-0000-0000E20F0000}"/>
    <cellStyle name="Normal 4 3 2 2 5 2 5 3" xfId="27432" xr:uid="{00000000-0005-0000-0000-0000E30F0000}"/>
    <cellStyle name="Normal 4 3 2 2 5 2 6" xfId="2380" xr:uid="{00000000-0005-0000-0000-0000E40F0000}"/>
    <cellStyle name="Normal 4 3 2 2 5 2 6 2" xfId="34141" xr:uid="{00000000-0005-0000-0000-0000E50F0000}"/>
    <cellStyle name="Normal 4 3 2 2 5 2 7" xfId="23544" xr:uid="{00000000-0005-0000-0000-0000E60F0000}"/>
    <cellStyle name="Normal 4 3 2 2 5 3" xfId="2381" xr:uid="{00000000-0005-0000-0000-0000E70F0000}"/>
    <cellStyle name="Normal 4 3 2 2 5 3 2" xfId="2382" xr:uid="{00000000-0005-0000-0000-0000E80F0000}"/>
    <cellStyle name="Normal 4 3 2 2 5 3 2 2" xfId="2383" xr:uid="{00000000-0005-0000-0000-0000E90F0000}"/>
    <cellStyle name="Normal 4 3 2 2 5 3 2 2 2" xfId="37451" xr:uid="{00000000-0005-0000-0000-0000EA0F0000}"/>
    <cellStyle name="Normal 4 3 2 2 5 3 2 3" xfId="27433" xr:uid="{00000000-0005-0000-0000-0000EB0F0000}"/>
    <cellStyle name="Normal 4 3 2 2 5 3 3" xfId="2384" xr:uid="{00000000-0005-0000-0000-0000EC0F0000}"/>
    <cellStyle name="Normal 4 3 2 2 5 3 3 2" xfId="2385" xr:uid="{00000000-0005-0000-0000-0000ED0F0000}"/>
    <cellStyle name="Normal 4 3 2 2 5 3 3 2 2" xfId="37452" xr:uid="{00000000-0005-0000-0000-0000EE0F0000}"/>
    <cellStyle name="Normal 4 3 2 2 5 3 3 3" xfId="27434" xr:uid="{00000000-0005-0000-0000-0000EF0F0000}"/>
    <cellStyle name="Normal 4 3 2 2 5 3 4" xfId="2386" xr:uid="{00000000-0005-0000-0000-0000F00F0000}"/>
    <cellStyle name="Normal 4 3 2 2 5 3 4 2" xfId="34144" xr:uid="{00000000-0005-0000-0000-0000F10F0000}"/>
    <cellStyle name="Normal 4 3 2 2 5 3 5" xfId="23547" xr:uid="{00000000-0005-0000-0000-0000F20F0000}"/>
    <cellStyle name="Normal 4 3 2 2 5 4" xfId="2387" xr:uid="{00000000-0005-0000-0000-0000F30F0000}"/>
    <cellStyle name="Normal 4 3 2 2 5 4 2" xfId="2388" xr:uid="{00000000-0005-0000-0000-0000F40F0000}"/>
    <cellStyle name="Normal 4 3 2 2 5 4 2 2" xfId="2389" xr:uid="{00000000-0005-0000-0000-0000F50F0000}"/>
    <cellStyle name="Normal 4 3 2 2 5 4 2 2 2" xfId="37453" xr:uid="{00000000-0005-0000-0000-0000F60F0000}"/>
    <cellStyle name="Normal 4 3 2 2 5 4 2 3" xfId="27435" xr:uid="{00000000-0005-0000-0000-0000F70F0000}"/>
    <cellStyle name="Normal 4 3 2 2 5 4 3" xfId="2390" xr:uid="{00000000-0005-0000-0000-0000F80F0000}"/>
    <cellStyle name="Normal 4 3 2 2 5 4 3 2" xfId="2391" xr:uid="{00000000-0005-0000-0000-0000F90F0000}"/>
    <cellStyle name="Normal 4 3 2 2 5 4 3 2 2" xfId="37454" xr:uid="{00000000-0005-0000-0000-0000FA0F0000}"/>
    <cellStyle name="Normal 4 3 2 2 5 4 3 3" xfId="27436" xr:uid="{00000000-0005-0000-0000-0000FB0F0000}"/>
    <cellStyle name="Normal 4 3 2 2 5 4 4" xfId="2392" xr:uid="{00000000-0005-0000-0000-0000FC0F0000}"/>
    <cellStyle name="Normal 4 3 2 2 5 4 4 2" xfId="34145" xr:uid="{00000000-0005-0000-0000-0000FD0F0000}"/>
    <cellStyle name="Normal 4 3 2 2 5 4 5" xfId="23548" xr:uid="{00000000-0005-0000-0000-0000FE0F0000}"/>
    <cellStyle name="Normal 4 3 2 2 5 5" xfId="2393" xr:uid="{00000000-0005-0000-0000-0000FF0F0000}"/>
    <cellStyle name="Normal 4 3 2 2 5 5 2" xfId="2394" xr:uid="{00000000-0005-0000-0000-000000100000}"/>
    <cellStyle name="Normal 4 3 2 2 5 5 2 2" xfId="37455" xr:uid="{00000000-0005-0000-0000-000001100000}"/>
    <cellStyle name="Normal 4 3 2 2 5 5 3" xfId="27437" xr:uid="{00000000-0005-0000-0000-000002100000}"/>
    <cellStyle name="Normal 4 3 2 2 5 6" xfId="2395" xr:uid="{00000000-0005-0000-0000-000003100000}"/>
    <cellStyle name="Normal 4 3 2 2 5 6 2" xfId="2396" xr:uid="{00000000-0005-0000-0000-000004100000}"/>
    <cellStyle name="Normal 4 3 2 2 5 6 2 2" xfId="37456" xr:uid="{00000000-0005-0000-0000-000005100000}"/>
    <cellStyle name="Normal 4 3 2 2 5 6 3" xfId="27438" xr:uid="{00000000-0005-0000-0000-000006100000}"/>
    <cellStyle name="Normal 4 3 2 2 5 7" xfId="2397" xr:uid="{00000000-0005-0000-0000-000007100000}"/>
    <cellStyle name="Normal 4 3 2 2 5 7 2" xfId="34140" xr:uid="{00000000-0005-0000-0000-000008100000}"/>
    <cellStyle name="Normal 4 3 2 2 5 8" xfId="23543" xr:uid="{00000000-0005-0000-0000-000009100000}"/>
    <cellStyle name="Normal 4 3 2 2 6" xfId="2398" xr:uid="{00000000-0005-0000-0000-00000A100000}"/>
    <cellStyle name="Normal 4 3 2 2 6 2" xfId="2399" xr:uid="{00000000-0005-0000-0000-00000B100000}"/>
    <cellStyle name="Normal 4 3 2 2 6 2 2" xfId="2400" xr:uid="{00000000-0005-0000-0000-00000C100000}"/>
    <cellStyle name="Normal 4 3 2 2 6 2 2 2" xfId="2401" xr:uid="{00000000-0005-0000-0000-00000D100000}"/>
    <cellStyle name="Normal 4 3 2 2 6 2 2 2 2" xfId="37457" xr:uid="{00000000-0005-0000-0000-00000E100000}"/>
    <cellStyle name="Normal 4 3 2 2 6 2 2 3" xfId="27439" xr:uid="{00000000-0005-0000-0000-00000F100000}"/>
    <cellStyle name="Normal 4 3 2 2 6 2 3" xfId="2402" xr:uid="{00000000-0005-0000-0000-000010100000}"/>
    <cellStyle name="Normal 4 3 2 2 6 2 3 2" xfId="2403" xr:uid="{00000000-0005-0000-0000-000011100000}"/>
    <cellStyle name="Normal 4 3 2 2 6 2 3 2 2" xfId="37458" xr:uid="{00000000-0005-0000-0000-000012100000}"/>
    <cellStyle name="Normal 4 3 2 2 6 2 3 3" xfId="27440" xr:uid="{00000000-0005-0000-0000-000013100000}"/>
    <cellStyle name="Normal 4 3 2 2 6 2 4" xfId="2404" xr:uid="{00000000-0005-0000-0000-000014100000}"/>
    <cellStyle name="Normal 4 3 2 2 6 2 4 2" xfId="34147" xr:uid="{00000000-0005-0000-0000-000015100000}"/>
    <cellStyle name="Normal 4 3 2 2 6 2 5" xfId="23550" xr:uid="{00000000-0005-0000-0000-000016100000}"/>
    <cellStyle name="Normal 4 3 2 2 6 3" xfId="2405" xr:uid="{00000000-0005-0000-0000-000017100000}"/>
    <cellStyle name="Normal 4 3 2 2 6 3 2" xfId="2406" xr:uid="{00000000-0005-0000-0000-000018100000}"/>
    <cellStyle name="Normal 4 3 2 2 6 3 2 2" xfId="2407" xr:uid="{00000000-0005-0000-0000-000019100000}"/>
    <cellStyle name="Normal 4 3 2 2 6 3 2 2 2" xfId="37459" xr:uid="{00000000-0005-0000-0000-00001A100000}"/>
    <cellStyle name="Normal 4 3 2 2 6 3 2 3" xfId="27441" xr:uid="{00000000-0005-0000-0000-00001B100000}"/>
    <cellStyle name="Normal 4 3 2 2 6 3 3" xfId="2408" xr:uid="{00000000-0005-0000-0000-00001C100000}"/>
    <cellStyle name="Normal 4 3 2 2 6 3 3 2" xfId="2409" xr:uid="{00000000-0005-0000-0000-00001D100000}"/>
    <cellStyle name="Normal 4 3 2 2 6 3 3 2 2" xfId="37460" xr:uid="{00000000-0005-0000-0000-00001E100000}"/>
    <cellStyle name="Normal 4 3 2 2 6 3 3 3" xfId="27442" xr:uid="{00000000-0005-0000-0000-00001F100000}"/>
    <cellStyle name="Normal 4 3 2 2 6 3 4" xfId="2410" xr:uid="{00000000-0005-0000-0000-000020100000}"/>
    <cellStyle name="Normal 4 3 2 2 6 3 4 2" xfId="34148" xr:uid="{00000000-0005-0000-0000-000021100000}"/>
    <cellStyle name="Normal 4 3 2 2 6 3 5" xfId="23551" xr:uid="{00000000-0005-0000-0000-000022100000}"/>
    <cellStyle name="Normal 4 3 2 2 6 4" xfId="2411" xr:uid="{00000000-0005-0000-0000-000023100000}"/>
    <cellStyle name="Normal 4 3 2 2 6 4 2" xfId="2412" xr:uid="{00000000-0005-0000-0000-000024100000}"/>
    <cellStyle name="Normal 4 3 2 2 6 4 2 2" xfId="37461" xr:uid="{00000000-0005-0000-0000-000025100000}"/>
    <cellStyle name="Normal 4 3 2 2 6 4 3" xfId="27443" xr:uid="{00000000-0005-0000-0000-000026100000}"/>
    <cellStyle name="Normal 4 3 2 2 6 5" xfId="2413" xr:uid="{00000000-0005-0000-0000-000027100000}"/>
    <cellStyle name="Normal 4 3 2 2 6 5 2" xfId="2414" xr:uid="{00000000-0005-0000-0000-000028100000}"/>
    <cellStyle name="Normal 4 3 2 2 6 5 2 2" xfId="37462" xr:uid="{00000000-0005-0000-0000-000029100000}"/>
    <cellStyle name="Normal 4 3 2 2 6 5 3" xfId="27444" xr:uid="{00000000-0005-0000-0000-00002A100000}"/>
    <cellStyle name="Normal 4 3 2 2 6 6" xfId="2415" xr:uid="{00000000-0005-0000-0000-00002B100000}"/>
    <cellStyle name="Normal 4 3 2 2 6 6 2" xfId="34146" xr:uid="{00000000-0005-0000-0000-00002C100000}"/>
    <cellStyle name="Normal 4 3 2 2 6 7" xfId="23549" xr:uid="{00000000-0005-0000-0000-00002D100000}"/>
    <cellStyle name="Normal 4 3 2 2 7" xfId="2416" xr:uid="{00000000-0005-0000-0000-00002E100000}"/>
    <cellStyle name="Normal 4 3 2 2 7 2" xfId="2417" xr:uid="{00000000-0005-0000-0000-00002F100000}"/>
    <cellStyle name="Normal 4 3 2 2 7 2 2" xfId="2418" xr:uid="{00000000-0005-0000-0000-000030100000}"/>
    <cellStyle name="Normal 4 3 2 2 7 2 2 2" xfId="37463" xr:uid="{00000000-0005-0000-0000-000031100000}"/>
    <cellStyle name="Normal 4 3 2 2 7 2 3" xfId="27445" xr:uid="{00000000-0005-0000-0000-000032100000}"/>
    <cellStyle name="Normal 4 3 2 2 7 3" xfId="2419" xr:uid="{00000000-0005-0000-0000-000033100000}"/>
    <cellStyle name="Normal 4 3 2 2 7 3 2" xfId="2420" xr:uid="{00000000-0005-0000-0000-000034100000}"/>
    <cellStyle name="Normal 4 3 2 2 7 3 2 2" xfId="37464" xr:uid="{00000000-0005-0000-0000-000035100000}"/>
    <cellStyle name="Normal 4 3 2 2 7 3 3" xfId="27446" xr:uid="{00000000-0005-0000-0000-000036100000}"/>
    <cellStyle name="Normal 4 3 2 2 7 4" xfId="2421" xr:uid="{00000000-0005-0000-0000-000037100000}"/>
    <cellStyle name="Normal 4 3 2 2 7 4 2" xfId="34149" xr:uid="{00000000-0005-0000-0000-000038100000}"/>
    <cellStyle name="Normal 4 3 2 2 7 5" xfId="23552" xr:uid="{00000000-0005-0000-0000-000039100000}"/>
    <cellStyle name="Normal 4 3 2 2 8" xfId="2422" xr:uid="{00000000-0005-0000-0000-00003A100000}"/>
    <cellStyle name="Normal 4 3 2 2 8 2" xfId="2423" xr:uid="{00000000-0005-0000-0000-00003B100000}"/>
    <cellStyle name="Normal 4 3 2 2 8 2 2" xfId="2424" xr:uid="{00000000-0005-0000-0000-00003C100000}"/>
    <cellStyle name="Normal 4 3 2 2 8 2 2 2" xfId="37465" xr:uid="{00000000-0005-0000-0000-00003D100000}"/>
    <cellStyle name="Normal 4 3 2 2 8 2 3" xfId="27447" xr:uid="{00000000-0005-0000-0000-00003E100000}"/>
    <cellStyle name="Normal 4 3 2 2 8 3" xfId="2425" xr:uid="{00000000-0005-0000-0000-00003F100000}"/>
    <cellStyle name="Normal 4 3 2 2 8 3 2" xfId="2426" xr:uid="{00000000-0005-0000-0000-000040100000}"/>
    <cellStyle name="Normal 4 3 2 2 8 3 2 2" xfId="37466" xr:uid="{00000000-0005-0000-0000-000041100000}"/>
    <cellStyle name="Normal 4 3 2 2 8 3 3" xfId="27448" xr:uid="{00000000-0005-0000-0000-000042100000}"/>
    <cellStyle name="Normal 4 3 2 2 8 4" xfId="2427" xr:uid="{00000000-0005-0000-0000-000043100000}"/>
    <cellStyle name="Normal 4 3 2 2 8 4 2" xfId="34150" xr:uid="{00000000-0005-0000-0000-000044100000}"/>
    <cellStyle name="Normal 4 3 2 2 8 5" xfId="23553" xr:uid="{00000000-0005-0000-0000-000045100000}"/>
    <cellStyle name="Normal 4 3 2 2 9" xfId="2428" xr:uid="{00000000-0005-0000-0000-000046100000}"/>
    <cellStyle name="Normal 4 3 2 2 9 2" xfId="2429" xr:uid="{00000000-0005-0000-0000-000047100000}"/>
    <cellStyle name="Normal 4 3 2 2 9 2 2" xfId="34109" xr:uid="{00000000-0005-0000-0000-000048100000}"/>
    <cellStyle name="Normal 4 3 2 2 9 3" xfId="23512" xr:uid="{00000000-0005-0000-0000-000049100000}"/>
    <cellStyle name="Normal 4 3 2 3" xfId="2430" xr:uid="{00000000-0005-0000-0000-00004A100000}"/>
    <cellStyle name="Normal 4 3 2 3 10" xfId="2431" xr:uid="{00000000-0005-0000-0000-00004B100000}"/>
    <cellStyle name="Normal 4 3 2 3 10 2" xfId="34078" xr:uid="{00000000-0005-0000-0000-00004C100000}"/>
    <cellStyle name="Normal 4 3 2 3 11" xfId="23475" xr:uid="{00000000-0005-0000-0000-00004D100000}"/>
    <cellStyle name="Normal 4 3 2 3 2" xfId="2432" xr:uid="{00000000-0005-0000-0000-00004E100000}"/>
    <cellStyle name="Normal 4 3 2 3 2 2" xfId="2433" xr:uid="{00000000-0005-0000-0000-00004F100000}"/>
    <cellStyle name="Normal 4 3 2 3 2 2 2" xfId="2434" xr:uid="{00000000-0005-0000-0000-000050100000}"/>
    <cellStyle name="Normal 4 3 2 3 2 2 2 2" xfId="2435" xr:uid="{00000000-0005-0000-0000-000051100000}"/>
    <cellStyle name="Normal 4 3 2 3 2 2 2 2 2" xfId="2436" xr:uid="{00000000-0005-0000-0000-000052100000}"/>
    <cellStyle name="Normal 4 3 2 3 2 2 2 2 2 2" xfId="37467" xr:uid="{00000000-0005-0000-0000-000053100000}"/>
    <cellStyle name="Normal 4 3 2 3 2 2 2 2 3" xfId="27449" xr:uid="{00000000-0005-0000-0000-000054100000}"/>
    <cellStyle name="Normal 4 3 2 3 2 2 2 3" xfId="2437" xr:uid="{00000000-0005-0000-0000-000055100000}"/>
    <cellStyle name="Normal 4 3 2 3 2 2 2 3 2" xfId="2438" xr:uid="{00000000-0005-0000-0000-000056100000}"/>
    <cellStyle name="Normal 4 3 2 3 2 2 2 3 2 2" xfId="37468" xr:uid="{00000000-0005-0000-0000-000057100000}"/>
    <cellStyle name="Normal 4 3 2 3 2 2 2 3 3" xfId="27450" xr:uid="{00000000-0005-0000-0000-000058100000}"/>
    <cellStyle name="Normal 4 3 2 3 2 2 2 4" xfId="2439" xr:uid="{00000000-0005-0000-0000-000059100000}"/>
    <cellStyle name="Normal 4 3 2 3 2 2 2 4 2" xfId="34154" xr:uid="{00000000-0005-0000-0000-00005A100000}"/>
    <cellStyle name="Normal 4 3 2 3 2 2 2 5" xfId="23557" xr:uid="{00000000-0005-0000-0000-00005B100000}"/>
    <cellStyle name="Normal 4 3 2 3 2 2 3" xfId="2440" xr:uid="{00000000-0005-0000-0000-00005C100000}"/>
    <cellStyle name="Normal 4 3 2 3 2 2 3 2" xfId="2441" xr:uid="{00000000-0005-0000-0000-00005D100000}"/>
    <cellStyle name="Normal 4 3 2 3 2 2 3 2 2" xfId="2442" xr:uid="{00000000-0005-0000-0000-00005E100000}"/>
    <cellStyle name="Normal 4 3 2 3 2 2 3 2 2 2" xfId="37469" xr:uid="{00000000-0005-0000-0000-00005F100000}"/>
    <cellStyle name="Normal 4 3 2 3 2 2 3 2 3" xfId="27451" xr:uid="{00000000-0005-0000-0000-000060100000}"/>
    <cellStyle name="Normal 4 3 2 3 2 2 3 3" xfId="2443" xr:uid="{00000000-0005-0000-0000-000061100000}"/>
    <cellStyle name="Normal 4 3 2 3 2 2 3 3 2" xfId="2444" xr:uid="{00000000-0005-0000-0000-000062100000}"/>
    <cellStyle name="Normal 4 3 2 3 2 2 3 3 2 2" xfId="37470" xr:uid="{00000000-0005-0000-0000-000063100000}"/>
    <cellStyle name="Normal 4 3 2 3 2 2 3 3 3" xfId="27452" xr:uid="{00000000-0005-0000-0000-000064100000}"/>
    <cellStyle name="Normal 4 3 2 3 2 2 3 4" xfId="2445" xr:uid="{00000000-0005-0000-0000-000065100000}"/>
    <cellStyle name="Normal 4 3 2 3 2 2 3 4 2" xfId="34155" xr:uid="{00000000-0005-0000-0000-000066100000}"/>
    <cellStyle name="Normal 4 3 2 3 2 2 3 5" xfId="23558" xr:uid="{00000000-0005-0000-0000-000067100000}"/>
    <cellStyle name="Normal 4 3 2 3 2 2 4" xfId="2446" xr:uid="{00000000-0005-0000-0000-000068100000}"/>
    <cellStyle name="Normal 4 3 2 3 2 2 4 2" xfId="2447" xr:uid="{00000000-0005-0000-0000-000069100000}"/>
    <cellStyle name="Normal 4 3 2 3 2 2 4 2 2" xfId="37471" xr:uid="{00000000-0005-0000-0000-00006A100000}"/>
    <cellStyle name="Normal 4 3 2 3 2 2 4 3" xfId="27453" xr:uid="{00000000-0005-0000-0000-00006B100000}"/>
    <cellStyle name="Normal 4 3 2 3 2 2 5" xfId="2448" xr:uid="{00000000-0005-0000-0000-00006C100000}"/>
    <cellStyle name="Normal 4 3 2 3 2 2 5 2" xfId="2449" xr:uid="{00000000-0005-0000-0000-00006D100000}"/>
    <cellStyle name="Normal 4 3 2 3 2 2 5 2 2" xfId="37472" xr:uid="{00000000-0005-0000-0000-00006E100000}"/>
    <cellStyle name="Normal 4 3 2 3 2 2 5 3" xfId="27454" xr:uid="{00000000-0005-0000-0000-00006F100000}"/>
    <cellStyle name="Normal 4 3 2 3 2 2 6" xfId="2450" xr:uid="{00000000-0005-0000-0000-000070100000}"/>
    <cellStyle name="Normal 4 3 2 3 2 2 6 2" xfId="34153" xr:uid="{00000000-0005-0000-0000-000071100000}"/>
    <cellStyle name="Normal 4 3 2 3 2 2 7" xfId="23556" xr:uid="{00000000-0005-0000-0000-000072100000}"/>
    <cellStyle name="Normal 4 3 2 3 2 3" xfId="2451" xr:uid="{00000000-0005-0000-0000-000073100000}"/>
    <cellStyle name="Normal 4 3 2 3 2 3 2" xfId="2452" xr:uid="{00000000-0005-0000-0000-000074100000}"/>
    <cellStyle name="Normal 4 3 2 3 2 3 2 2" xfId="2453" xr:uid="{00000000-0005-0000-0000-000075100000}"/>
    <cellStyle name="Normal 4 3 2 3 2 3 2 2 2" xfId="37473" xr:uid="{00000000-0005-0000-0000-000076100000}"/>
    <cellStyle name="Normal 4 3 2 3 2 3 2 3" xfId="27455" xr:uid="{00000000-0005-0000-0000-000077100000}"/>
    <cellStyle name="Normal 4 3 2 3 2 3 3" xfId="2454" xr:uid="{00000000-0005-0000-0000-000078100000}"/>
    <cellStyle name="Normal 4 3 2 3 2 3 3 2" xfId="2455" xr:uid="{00000000-0005-0000-0000-000079100000}"/>
    <cellStyle name="Normal 4 3 2 3 2 3 3 2 2" xfId="37474" xr:uid="{00000000-0005-0000-0000-00007A100000}"/>
    <cellStyle name="Normal 4 3 2 3 2 3 3 3" xfId="27456" xr:uid="{00000000-0005-0000-0000-00007B100000}"/>
    <cellStyle name="Normal 4 3 2 3 2 3 4" xfId="2456" xr:uid="{00000000-0005-0000-0000-00007C100000}"/>
    <cellStyle name="Normal 4 3 2 3 2 3 4 2" xfId="34156" xr:uid="{00000000-0005-0000-0000-00007D100000}"/>
    <cellStyle name="Normal 4 3 2 3 2 3 5" xfId="23559" xr:uid="{00000000-0005-0000-0000-00007E100000}"/>
    <cellStyle name="Normal 4 3 2 3 2 4" xfId="2457" xr:uid="{00000000-0005-0000-0000-00007F100000}"/>
    <cellStyle name="Normal 4 3 2 3 2 4 2" xfId="2458" xr:uid="{00000000-0005-0000-0000-000080100000}"/>
    <cellStyle name="Normal 4 3 2 3 2 4 2 2" xfId="2459" xr:uid="{00000000-0005-0000-0000-000081100000}"/>
    <cellStyle name="Normal 4 3 2 3 2 4 2 2 2" xfId="37475" xr:uid="{00000000-0005-0000-0000-000082100000}"/>
    <cellStyle name="Normal 4 3 2 3 2 4 2 3" xfId="27457" xr:uid="{00000000-0005-0000-0000-000083100000}"/>
    <cellStyle name="Normal 4 3 2 3 2 4 3" xfId="2460" xr:uid="{00000000-0005-0000-0000-000084100000}"/>
    <cellStyle name="Normal 4 3 2 3 2 4 3 2" xfId="2461" xr:uid="{00000000-0005-0000-0000-000085100000}"/>
    <cellStyle name="Normal 4 3 2 3 2 4 3 2 2" xfId="37476" xr:uid="{00000000-0005-0000-0000-000086100000}"/>
    <cellStyle name="Normal 4 3 2 3 2 4 3 3" xfId="27458" xr:uid="{00000000-0005-0000-0000-000087100000}"/>
    <cellStyle name="Normal 4 3 2 3 2 4 4" xfId="2462" xr:uid="{00000000-0005-0000-0000-000088100000}"/>
    <cellStyle name="Normal 4 3 2 3 2 4 4 2" xfId="34157" xr:uid="{00000000-0005-0000-0000-000089100000}"/>
    <cellStyle name="Normal 4 3 2 3 2 4 5" xfId="23560" xr:uid="{00000000-0005-0000-0000-00008A100000}"/>
    <cellStyle name="Normal 4 3 2 3 2 5" xfId="2463" xr:uid="{00000000-0005-0000-0000-00008B100000}"/>
    <cellStyle name="Normal 4 3 2 3 2 5 2" xfId="2464" xr:uid="{00000000-0005-0000-0000-00008C100000}"/>
    <cellStyle name="Normal 4 3 2 3 2 5 2 2" xfId="37477" xr:uid="{00000000-0005-0000-0000-00008D100000}"/>
    <cellStyle name="Normal 4 3 2 3 2 5 3" xfId="27459" xr:uid="{00000000-0005-0000-0000-00008E100000}"/>
    <cellStyle name="Normal 4 3 2 3 2 6" xfId="2465" xr:uid="{00000000-0005-0000-0000-00008F100000}"/>
    <cellStyle name="Normal 4 3 2 3 2 6 2" xfId="2466" xr:uid="{00000000-0005-0000-0000-000090100000}"/>
    <cellStyle name="Normal 4 3 2 3 2 6 2 2" xfId="37478" xr:uid="{00000000-0005-0000-0000-000091100000}"/>
    <cellStyle name="Normal 4 3 2 3 2 6 3" xfId="27460" xr:uid="{00000000-0005-0000-0000-000092100000}"/>
    <cellStyle name="Normal 4 3 2 3 2 7" xfId="2467" xr:uid="{00000000-0005-0000-0000-000093100000}"/>
    <cellStyle name="Normal 4 3 2 3 2 7 2" xfId="34152" xr:uid="{00000000-0005-0000-0000-000094100000}"/>
    <cellStyle name="Normal 4 3 2 3 2 8" xfId="23555" xr:uid="{00000000-0005-0000-0000-000095100000}"/>
    <cellStyle name="Normal 4 3 2 3 3" xfId="2468" xr:uid="{00000000-0005-0000-0000-000096100000}"/>
    <cellStyle name="Normal 4 3 2 3 3 2" xfId="2469" xr:uid="{00000000-0005-0000-0000-000097100000}"/>
    <cellStyle name="Normal 4 3 2 3 3 2 2" xfId="2470" xr:uid="{00000000-0005-0000-0000-000098100000}"/>
    <cellStyle name="Normal 4 3 2 3 3 2 2 2" xfId="2471" xr:uid="{00000000-0005-0000-0000-000099100000}"/>
    <cellStyle name="Normal 4 3 2 3 3 2 2 2 2" xfId="2472" xr:uid="{00000000-0005-0000-0000-00009A100000}"/>
    <cellStyle name="Normal 4 3 2 3 3 2 2 2 2 2" xfId="37479" xr:uid="{00000000-0005-0000-0000-00009B100000}"/>
    <cellStyle name="Normal 4 3 2 3 3 2 2 2 3" xfId="27461" xr:uid="{00000000-0005-0000-0000-00009C100000}"/>
    <cellStyle name="Normal 4 3 2 3 3 2 2 3" xfId="2473" xr:uid="{00000000-0005-0000-0000-00009D100000}"/>
    <cellStyle name="Normal 4 3 2 3 3 2 2 3 2" xfId="2474" xr:uid="{00000000-0005-0000-0000-00009E100000}"/>
    <cellStyle name="Normal 4 3 2 3 3 2 2 3 2 2" xfId="37480" xr:uid="{00000000-0005-0000-0000-00009F100000}"/>
    <cellStyle name="Normal 4 3 2 3 3 2 2 3 3" xfId="27462" xr:uid="{00000000-0005-0000-0000-0000A0100000}"/>
    <cellStyle name="Normal 4 3 2 3 3 2 2 4" xfId="2475" xr:uid="{00000000-0005-0000-0000-0000A1100000}"/>
    <cellStyle name="Normal 4 3 2 3 3 2 2 4 2" xfId="34160" xr:uid="{00000000-0005-0000-0000-0000A2100000}"/>
    <cellStyle name="Normal 4 3 2 3 3 2 2 5" xfId="23563" xr:uid="{00000000-0005-0000-0000-0000A3100000}"/>
    <cellStyle name="Normal 4 3 2 3 3 2 3" xfId="2476" xr:uid="{00000000-0005-0000-0000-0000A4100000}"/>
    <cellStyle name="Normal 4 3 2 3 3 2 3 2" xfId="2477" xr:uid="{00000000-0005-0000-0000-0000A5100000}"/>
    <cellStyle name="Normal 4 3 2 3 3 2 3 2 2" xfId="2478" xr:uid="{00000000-0005-0000-0000-0000A6100000}"/>
    <cellStyle name="Normal 4 3 2 3 3 2 3 2 2 2" xfId="37481" xr:uid="{00000000-0005-0000-0000-0000A7100000}"/>
    <cellStyle name="Normal 4 3 2 3 3 2 3 2 3" xfId="27463" xr:uid="{00000000-0005-0000-0000-0000A8100000}"/>
    <cellStyle name="Normal 4 3 2 3 3 2 3 3" xfId="2479" xr:uid="{00000000-0005-0000-0000-0000A9100000}"/>
    <cellStyle name="Normal 4 3 2 3 3 2 3 3 2" xfId="2480" xr:uid="{00000000-0005-0000-0000-0000AA100000}"/>
    <cellStyle name="Normal 4 3 2 3 3 2 3 3 2 2" xfId="37482" xr:uid="{00000000-0005-0000-0000-0000AB100000}"/>
    <cellStyle name="Normal 4 3 2 3 3 2 3 3 3" xfId="27464" xr:uid="{00000000-0005-0000-0000-0000AC100000}"/>
    <cellStyle name="Normal 4 3 2 3 3 2 3 4" xfId="2481" xr:uid="{00000000-0005-0000-0000-0000AD100000}"/>
    <cellStyle name="Normal 4 3 2 3 3 2 3 4 2" xfId="34161" xr:uid="{00000000-0005-0000-0000-0000AE100000}"/>
    <cellStyle name="Normal 4 3 2 3 3 2 3 5" xfId="23564" xr:uid="{00000000-0005-0000-0000-0000AF100000}"/>
    <cellStyle name="Normal 4 3 2 3 3 2 4" xfId="2482" xr:uid="{00000000-0005-0000-0000-0000B0100000}"/>
    <cellStyle name="Normal 4 3 2 3 3 2 4 2" xfId="2483" xr:uid="{00000000-0005-0000-0000-0000B1100000}"/>
    <cellStyle name="Normal 4 3 2 3 3 2 4 2 2" xfId="37483" xr:uid="{00000000-0005-0000-0000-0000B2100000}"/>
    <cellStyle name="Normal 4 3 2 3 3 2 4 3" xfId="27465" xr:uid="{00000000-0005-0000-0000-0000B3100000}"/>
    <cellStyle name="Normal 4 3 2 3 3 2 5" xfId="2484" xr:uid="{00000000-0005-0000-0000-0000B4100000}"/>
    <cellStyle name="Normal 4 3 2 3 3 2 5 2" xfId="2485" xr:uid="{00000000-0005-0000-0000-0000B5100000}"/>
    <cellStyle name="Normal 4 3 2 3 3 2 5 2 2" xfId="37484" xr:uid="{00000000-0005-0000-0000-0000B6100000}"/>
    <cellStyle name="Normal 4 3 2 3 3 2 5 3" xfId="27466" xr:uid="{00000000-0005-0000-0000-0000B7100000}"/>
    <cellStyle name="Normal 4 3 2 3 3 2 6" xfId="2486" xr:uid="{00000000-0005-0000-0000-0000B8100000}"/>
    <cellStyle name="Normal 4 3 2 3 3 2 6 2" xfId="34159" xr:uid="{00000000-0005-0000-0000-0000B9100000}"/>
    <cellStyle name="Normal 4 3 2 3 3 2 7" xfId="23562" xr:uid="{00000000-0005-0000-0000-0000BA100000}"/>
    <cellStyle name="Normal 4 3 2 3 3 3" xfId="2487" xr:uid="{00000000-0005-0000-0000-0000BB100000}"/>
    <cellStyle name="Normal 4 3 2 3 3 3 2" xfId="2488" xr:uid="{00000000-0005-0000-0000-0000BC100000}"/>
    <cellStyle name="Normal 4 3 2 3 3 3 2 2" xfId="2489" xr:uid="{00000000-0005-0000-0000-0000BD100000}"/>
    <cellStyle name="Normal 4 3 2 3 3 3 2 2 2" xfId="37485" xr:uid="{00000000-0005-0000-0000-0000BE100000}"/>
    <cellStyle name="Normal 4 3 2 3 3 3 2 3" xfId="27467" xr:uid="{00000000-0005-0000-0000-0000BF100000}"/>
    <cellStyle name="Normal 4 3 2 3 3 3 3" xfId="2490" xr:uid="{00000000-0005-0000-0000-0000C0100000}"/>
    <cellStyle name="Normal 4 3 2 3 3 3 3 2" xfId="2491" xr:uid="{00000000-0005-0000-0000-0000C1100000}"/>
    <cellStyle name="Normal 4 3 2 3 3 3 3 2 2" xfId="37486" xr:uid="{00000000-0005-0000-0000-0000C2100000}"/>
    <cellStyle name="Normal 4 3 2 3 3 3 3 3" xfId="27468" xr:uid="{00000000-0005-0000-0000-0000C3100000}"/>
    <cellStyle name="Normal 4 3 2 3 3 3 4" xfId="2492" xr:uid="{00000000-0005-0000-0000-0000C4100000}"/>
    <cellStyle name="Normal 4 3 2 3 3 3 4 2" xfId="34162" xr:uid="{00000000-0005-0000-0000-0000C5100000}"/>
    <cellStyle name="Normal 4 3 2 3 3 3 5" xfId="23565" xr:uid="{00000000-0005-0000-0000-0000C6100000}"/>
    <cellStyle name="Normal 4 3 2 3 3 4" xfId="2493" xr:uid="{00000000-0005-0000-0000-0000C7100000}"/>
    <cellStyle name="Normal 4 3 2 3 3 4 2" xfId="2494" xr:uid="{00000000-0005-0000-0000-0000C8100000}"/>
    <cellStyle name="Normal 4 3 2 3 3 4 2 2" xfId="2495" xr:uid="{00000000-0005-0000-0000-0000C9100000}"/>
    <cellStyle name="Normal 4 3 2 3 3 4 2 2 2" xfId="37487" xr:uid="{00000000-0005-0000-0000-0000CA100000}"/>
    <cellStyle name="Normal 4 3 2 3 3 4 2 3" xfId="27469" xr:uid="{00000000-0005-0000-0000-0000CB100000}"/>
    <cellStyle name="Normal 4 3 2 3 3 4 3" xfId="2496" xr:uid="{00000000-0005-0000-0000-0000CC100000}"/>
    <cellStyle name="Normal 4 3 2 3 3 4 3 2" xfId="2497" xr:uid="{00000000-0005-0000-0000-0000CD100000}"/>
    <cellStyle name="Normal 4 3 2 3 3 4 3 2 2" xfId="37488" xr:uid="{00000000-0005-0000-0000-0000CE100000}"/>
    <cellStyle name="Normal 4 3 2 3 3 4 3 3" xfId="27470" xr:uid="{00000000-0005-0000-0000-0000CF100000}"/>
    <cellStyle name="Normal 4 3 2 3 3 4 4" xfId="2498" xr:uid="{00000000-0005-0000-0000-0000D0100000}"/>
    <cellStyle name="Normal 4 3 2 3 3 4 4 2" xfId="34163" xr:uid="{00000000-0005-0000-0000-0000D1100000}"/>
    <cellStyle name="Normal 4 3 2 3 3 4 5" xfId="23566" xr:uid="{00000000-0005-0000-0000-0000D2100000}"/>
    <cellStyle name="Normal 4 3 2 3 3 5" xfId="2499" xr:uid="{00000000-0005-0000-0000-0000D3100000}"/>
    <cellStyle name="Normal 4 3 2 3 3 5 2" xfId="2500" xr:uid="{00000000-0005-0000-0000-0000D4100000}"/>
    <cellStyle name="Normal 4 3 2 3 3 5 2 2" xfId="37489" xr:uid="{00000000-0005-0000-0000-0000D5100000}"/>
    <cellStyle name="Normal 4 3 2 3 3 5 3" xfId="27471" xr:uid="{00000000-0005-0000-0000-0000D6100000}"/>
    <cellStyle name="Normal 4 3 2 3 3 6" xfId="2501" xr:uid="{00000000-0005-0000-0000-0000D7100000}"/>
    <cellStyle name="Normal 4 3 2 3 3 6 2" xfId="2502" xr:uid="{00000000-0005-0000-0000-0000D8100000}"/>
    <cellStyle name="Normal 4 3 2 3 3 6 2 2" xfId="37490" xr:uid="{00000000-0005-0000-0000-0000D9100000}"/>
    <cellStyle name="Normal 4 3 2 3 3 6 3" xfId="27472" xr:uid="{00000000-0005-0000-0000-0000DA100000}"/>
    <cellStyle name="Normal 4 3 2 3 3 7" xfId="2503" xr:uid="{00000000-0005-0000-0000-0000DB100000}"/>
    <cellStyle name="Normal 4 3 2 3 3 7 2" xfId="34158" xr:uid="{00000000-0005-0000-0000-0000DC100000}"/>
    <cellStyle name="Normal 4 3 2 3 3 8" xfId="23561" xr:uid="{00000000-0005-0000-0000-0000DD100000}"/>
    <cellStyle name="Normal 4 3 2 3 4" xfId="2504" xr:uid="{00000000-0005-0000-0000-0000DE100000}"/>
    <cellStyle name="Normal 4 3 2 3 4 2" xfId="2505" xr:uid="{00000000-0005-0000-0000-0000DF100000}"/>
    <cellStyle name="Normal 4 3 2 3 4 2 2" xfId="2506" xr:uid="{00000000-0005-0000-0000-0000E0100000}"/>
    <cellStyle name="Normal 4 3 2 3 4 2 2 2" xfId="2507" xr:uid="{00000000-0005-0000-0000-0000E1100000}"/>
    <cellStyle name="Normal 4 3 2 3 4 2 2 2 2" xfId="37491" xr:uid="{00000000-0005-0000-0000-0000E2100000}"/>
    <cellStyle name="Normal 4 3 2 3 4 2 2 3" xfId="27473" xr:uid="{00000000-0005-0000-0000-0000E3100000}"/>
    <cellStyle name="Normal 4 3 2 3 4 2 3" xfId="2508" xr:uid="{00000000-0005-0000-0000-0000E4100000}"/>
    <cellStyle name="Normal 4 3 2 3 4 2 3 2" xfId="2509" xr:uid="{00000000-0005-0000-0000-0000E5100000}"/>
    <cellStyle name="Normal 4 3 2 3 4 2 3 2 2" xfId="37492" xr:uid="{00000000-0005-0000-0000-0000E6100000}"/>
    <cellStyle name="Normal 4 3 2 3 4 2 3 3" xfId="27474" xr:uid="{00000000-0005-0000-0000-0000E7100000}"/>
    <cellStyle name="Normal 4 3 2 3 4 2 4" xfId="2510" xr:uid="{00000000-0005-0000-0000-0000E8100000}"/>
    <cellStyle name="Normal 4 3 2 3 4 2 4 2" xfId="34165" xr:uid="{00000000-0005-0000-0000-0000E9100000}"/>
    <cellStyle name="Normal 4 3 2 3 4 2 5" xfId="23568" xr:uid="{00000000-0005-0000-0000-0000EA100000}"/>
    <cellStyle name="Normal 4 3 2 3 4 3" xfId="2511" xr:uid="{00000000-0005-0000-0000-0000EB100000}"/>
    <cellStyle name="Normal 4 3 2 3 4 3 2" xfId="2512" xr:uid="{00000000-0005-0000-0000-0000EC100000}"/>
    <cellStyle name="Normal 4 3 2 3 4 3 2 2" xfId="2513" xr:uid="{00000000-0005-0000-0000-0000ED100000}"/>
    <cellStyle name="Normal 4 3 2 3 4 3 2 2 2" xfId="37493" xr:uid="{00000000-0005-0000-0000-0000EE100000}"/>
    <cellStyle name="Normal 4 3 2 3 4 3 2 3" xfId="27475" xr:uid="{00000000-0005-0000-0000-0000EF100000}"/>
    <cellStyle name="Normal 4 3 2 3 4 3 3" xfId="2514" xr:uid="{00000000-0005-0000-0000-0000F0100000}"/>
    <cellStyle name="Normal 4 3 2 3 4 3 3 2" xfId="2515" xr:uid="{00000000-0005-0000-0000-0000F1100000}"/>
    <cellStyle name="Normal 4 3 2 3 4 3 3 2 2" xfId="37494" xr:uid="{00000000-0005-0000-0000-0000F2100000}"/>
    <cellStyle name="Normal 4 3 2 3 4 3 3 3" xfId="27476" xr:uid="{00000000-0005-0000-0000-0000F3100000}"/>
    <cellStyle name="Normal 4 3 2 3 4 3 4" xfId="2516" xr:uid="{00000000-0005-0000-0000-0000F4100000}"/>
    <cellStyle name="Normal 4 3 2 3 4 3 4 2" xfId="34166" xr:uid="{00000000-0005-0000-0000-0000F5100000}"/>
    <cellStyle name="Normal 4 3 2 3 4 3 5" xfId="23569" xr:uid="{00000000-0005-0000-0000-0000F6100000}"/>
    <cellStyle name="Normal 4 3 2 3 4 4" xfId="2517" xr:uid="{00000000-0005-0000-0000-0000F7100000}"/>
    <cellStyle name="Normal 4 3 2 3 4 4 2" xfId="2518" xr:uid="{00000000-0005-0000-0000-0000F8100000}"/>
    <cellStyle name="Normal 4 3 2 3 4 4 2 2" xfId="37495" xr:uid="{00000000-0005-0000-0000-0000F9100000}"/>
    <cellStyle name="Normal 4 3 2 3 4 4 3" xfId="27477" xr:uid="{00000000-0005-0000-0000-0000FA100000}"/>
    <cellStyle name="Normal 4 3 2 3 4 5" xfId="2519" xr:uid="{00000000-0005-0000-0000-0000FB100000}"/>
    <cellStyle name="Normal 4 3 2 3 4 5 2" xfId="2520" xr:uid="{00000000-0005-0000-0000-0000FC100000}"/>
    <cellStyle name="Normal 4 3 2 3 4 5 2 2" xfId="37496" xr:uid="{00000000-0005-0000-0000-0000FD100000}"/>
    <cellStyle name="Normal 4 3 2 3 4 5 3" xfId="27478" xr:uid="{00000000-0005-0000-0000-0000FE100000}"/>
    <cellStyle name="Normal 4 3 2 3 4 6" xfId="2521" xr:uid="{00000000-0005-0000-0000-0000FF100000}"/>
    <cellStyle name="Normal 4 3 2 3 4 6 2" xfId="34164" xr:uid="{00000000-0005-0000-0000-000000110000}"/>
    <cellStyle name="Normal 4 3 2 3 4 7" xfId="23567" xr:uid="{00000000-0005-0000-0000-000001110000}"/>
    <cellStyle name="Normal 4 3 2 3 5" xfId="2522" xr:uid="{00000000-0005-0000-0000-000002110000}"/>
    <cellStyle name="Normal 4 3 2 3 5 2" xfId="2523" xr:uid="{00000000-0005-0000-0000-000003110000}"/>
    <cellStyle name="Normal 4 3 2 3 5 2 2" xfId="2524" xr:uid="{00000000-0005-0000-0000-000004110000}"/>
    <cellStyle name="Normal 4 3 2 3 5 2 2 2" xfId="37497" xr:uid="{00000000-0005-0000-0000-000005110000}"/>
    <cellStyle name="Normal 4 3 2 3 5 2 3" xfId="27479" xr:uid="{00000000-0005-0000-0000-000006110000}"/>
    <cellStyle name="Normal 4 3 2 3 5 3" xfId="2525" xr:uid="{00000000-0005-0000-0000-000007110000}"/>
    <cellStyle name="Normal 4 3 2 3 5 3 2" xfId="2526" xr:uid="{00000000-0005-0000-0000-000008110000}"/>
    <cellStyle name="Normal 4 3 2 3 5 3 2 2" xfId="37498" xr:uid="{00000000-0005-0000-0000-000009110000}"/>
    <cellStyle name="Normal 4 3 2 3 5 3 3" xfId="27480" xr:uid="{00000000-0005-0000-0000-00000A110000}"/>
    <cellStyle name="Normal 4 3 2 3 5 4" xfId="2527" xr:uid="{00000000-0005-0000-0000-00000B110000}"/>
    <cellStyle name="Normal 4 3 2 3 5 4 2" xfId="34167" xr:uid="{00000000-0005-0000-0000-00000C110000}"/>
    <cellStyle name="Normal 4 3 2 3 5 5" xfId="23570" xr:uid="{00000000-0005-0000-0000-00000D110000}"/>
    <cellStyle name="Normal 4 3 2 3 6" xfId="2528" xr:uid="{00000000-0005-0000-0000-00000E110000}"/>
    <cellStyle name="Normal 4 3 2 3 6 2" xfId="2529" xr:uid="{00000000-0005-0000-0000-00000F110000}"/>
    <cellStyle name="Normal 4 3 2 3 6 2 2" xfId="2530" xr:uid="{00000000-0005-0000-0000-000010110000}"/>
    <cellStyle name="Normal 4 3 2 3 6 2 2 2" xfId="37499" xr:uid="{00000000-0005-0000-0000-000011110000}"/>
    <cellStyle name="Normal 4 3 2 3 6 2 3" xfId="27481" xr:uid="{00000000-0005-0000-0000-000012110000}"/>
    <cellStyle name="Normal 4 3 2 3 6 3" xfId="2531" xr:uid="{00000000-0005-0000-0000-000013110000}"/>
    <cellStyle name="Normal 4 3 2 3 6 3 2" xfId="2532" xr:uid="{00000000-0005-0000-0000-000014110000}"/>
    <cellStyle name="Normal 4 3 2 3 6 3 2 2" xfId="37500" xr:uid="{00000000-0005-0000-0000-000015110000}"/>
    <cellStyle name="Normal 4 3 2 3 6 3 3" xfId="27482" xr:uid="{00000000-0005-0000-0000-000016110000}"/>
    <cellStyle name="Normal 4 3 2 3 6 4" xfId="2533" xr:uid="{00000000-0005-0000-0000-000017110000}"/>
    <cellStyle name="Normal 4 3 2 3 6 4 2" xfId="34168" xr:uid="{00000000-0005-0000-0000-000018110000}"/>
    <cellStyle name="Normal 4 3 2 3 6 5" xfId="23571" xr:uid="{00000000-0005-0000-0000-000019110000}"/>
    <cellStyle name="Normal 4 3 2 3 7" xfId="2534" xr:uid="{00000000-0005-0000-0000-00001A110000}"/>
    <cellStyle name="Normal 4 3 2 3 7 2" xfId="2535" xr:uid="{00000000-0005-0000-0000-00001B110000}"/>
    <cellStyle name="Normal 4 3 2 3 7 2 2" xfId="34151" xr:uid="{00000000-0005-0000-0000-00001C110000}"/>
    <cellStyle name="Normal 4 3 2 3 7 3" xfId="23554" xr:uid="{00000000-0005-0000-0000-00001D110000}"/>
    <cellStyle name="Normal 4 3 2 3 8" xfId="2536" xr:uid="{00000000-0005-0000-0000-00001E110000}"/>
    <cellStyle name="Normal 4 3 2 3 8 2" xfId="2537" xr:uid="{00000000-0005-0000-0000-00001F110000}"/>
    <cellStyle name="Normal 4 3 2 3 8 2 2" xfId="37501" xr:uid="{00000000-0005-0000-0000-000020110000}"/>
    <cellStyle name="Normal 4 3 2 3 8 3" xfId="27483" xr:uid="{00000000-0005-0000-0000-000021110000}"/>
    <cellStyle name="Normal 4 3 2 3 9" xfId="2538" xr:uid="{00000000-0005-0000-0000-000022110000}"/>
    <cellStyle name="Normal 4 3 2 3 9 2" xfId="2539" xr:uid="{00000000-0005-0000-0000-000023110000}"/>
    <cellStyle name="Normal 4 3 2 3 9 2 2" xfId="37502" xr:uid="{00000000-0005-0000-0000-000024110000}"/>
    <cellStyle name="Normal 4 3 2 3 9 3" xfId="27484" xr:uid="{00000000-0005-0000-0000-000025110000}"/>
    <cellStyle name="Normal 4 3 2 4" xfId="2540" xr:uid="{00000000-0005-0000-0000-000026110000}"/>
    <cellStyle name="Normal 4 3 2 4 2" xfId="2541" xr:uid="{00000000-0005-0000-0000-000027110000}"/>
    <cellStyle name="Normal 4 3 2 4 2 2" xfId="2542" xr:uid="{00000000-0005-0000-0000-000028110000}"/>
    <cellStyle name="Normal 4 3 2 4 2 2 2" xfId="2543" xr:uid="{00000000-0005-0000-0000-000029110000}"/>
    <cellStyle name="Normal 4 3 2 4 2 2 2 2" xfId="2544" xr:uid="{00000000-0005-0000-0000-00002A110000}"/>
    <cellStyle name="Normal 4 3 2 4 2 2 2 2 2" xfId="37503" xr:uid="{00000000-0005-0000-0000-00002B110000}"/>
    <cellStyle name="Normal 4 3 2 4 2 2 2 3" xfId="27485" xr:uid="{00000000-0005-0000-0000-00002C110000}"/>
    <cellStyle name="Normal 4 3 2 4 2 2 3" xfId="2545" xr:uid="{00000000-0005-0000-0000-00002D110000}"/>
    <cellStyle name="Normal 4 3 2 4 2 2 3 2" xfId="2546" xr:uid="{00000000-0005-0000-0000-00002E110000}"/>
    <cellStyle name="Normal 4 3 2 4 2 2 3 2 2" xfId="37504" xr:uid="{00000000-0005-0000-0000-00002F110000}"/>
    <cellStyle name="Normal 4 3 2 4 2 2 3 3" xfId="27486" xr:uid="{00000000-0005-0000-0000-000030110000}"/>
    <cellStyle name="Normal 4 3 2 4 2 2 4" xfId="2547" xr:uid="{00000000-0005-0000-0000-000031110000}"/>
    <cellStyle name="Normal 4 3 2 4 2 2 4 2" xfId="34171" xr:uid="{00000000-0005-0000-0000-000032110000}"/>
    <cellStyle name="Normal 4 3 2 4 2 2 5" xfId="23574" xr:uid="{00000000-0005-0000-0000-000033110000}"/>
    <cellStyle name="Normal 4 3 2 4 2 3" xfId="2548" xr:uid="{00000000-0005-0000-0000-000034110000}"/>
    <cellStyle name="Normal 4 3 2 4 2 3 2" xfId="2549" xr:uid="{00000000-0005-0000-0000-000035110000}"/>
    <cellStyle name="Normal 4 3 2 4 2 3 2 2" xfId="2550" xr:uid="{00000000-0005-0000-0000-000036110000}"/>
    <cellStyle name="Normal 4 3 2 4 2 3 2 2 2" xfId="37505" xr:uid="{00000000-0005-0000-0000-000037110000}"/>
    <cellStyle name="Normal 4 3 2 4 2 3 2 3" xfId="27487" xr:uid="{00000000-0005-0000-0000-000038110000}"/>
    <cellStyle name="Normal 4 3 2 4 2 3 3" xfId="2551" xr:uid="{00000000-0005-0000-0000-000039110000}"/>
    <cellStyle name="Normal 4 3 2 4 2 3 3 2" xfId="2552" xr:uid="{00000000-0005-0000-0000-00003A110000}"/>
    <cellStyle name="Normal 4 3 2 4 2 3 3 2 2" xfId="37506" xr:uid="{00000000-0005-0000-0000-00003B110000}"/>
    <cellStyle name="Normal 4 3 2 4 2 3 3 3" xfId="27488" xr:uid="{00000000-0005-0000-0000-00003C110000}"/>
    <cellStyle name="Normal 4 3 2 4 2 3 4" xfId="2553" xr:uid="{00000000-0005-0000-0000-00003D110000}"/>
    <cellStyle name="Normal 4 3 2 4 2 3 4 2" xfId="34172" xr:uid="{00000000-0005-0000-0000-00003E110000}"/>
    <cellStyle name="Normal 4 3 2 4 2 3 5" xfId="23575" xr:uid="{00000000-0005-0000-0000-00003F110000}"/>
    <cellStyle name="Normal 4 3 2 4 2 4" xfId="2554" xr:uid="{00000000-0005-0000-0000-000040110000}"/>
    <cellStyle name="Normal 4 3 2 4 2 4 2" xfId="2555" xr:uid="{00000000-0005-0000-0000-000041110000}"/>
    <cellStyle name="Normal 4 3 2 4 2 4 2 2" xfId="37507" xr:uid="{00000000-0005-0000-0000-000042110000}"/>
    <cellStyle name="Normal 4 3 2 4 2 4 3" xfId="27489" xr:uid="{00000000-0005-0000-0000-000043110000}"/>
    <cellStyle name="Normal 4 3 2 4 2 5" xfId="2556" xr:uid="{00000000-0005-0000-0000-000044110000}"/>
    <cellStyle name="Normal 4 3 2 4 2 5 2" xfId="2557" xr:uid="{00000000-0005-0000-0000-000045110000}"/>
    <cellStyle name="Normal 4 3 2 4 2 5 2 2" xfId="37508" xr:uid="{00000000-0005-0000-0000-000046110000}"/>
    <cellStyle name="Normal 4 3 2 4 2 5 3" xfId="27490" xr:uid="{00000000-0005-0000-0000-000047110000}"/>
    <cellStyle name="Normal 4 3 2 4 2 6" xfId="2558" xr:uid="{00000000-0005-0000-0000-000048110000}"/>
    <cellStyle name="Normal 4 3 2 4 2 6 2" xfId="34170" xr:uid="{00000000-0005-0000-0000-000049110000}"/>
    <cellStyle name="Normal 4 3 2 4 2 7" xfId="23573" xr:uid="{00000000-0005-0000-0000-00004A110000}"/>
    <cellStyle name="Normal 4 3 2 4 3" xfId="2559" xr:uid="{00000000-0005-0000-0000-00004B110000}"/>
    <cellStyle name="Normal 4 3 2 4 3 2" xfId="2560" xr:uid="{00000000-0005-0000-0000-00004C110000}"/>
    <cellStyle name="Normal 4 3 2 4 3 2 2" xfId="2561" xr:uid="{00000000-0005-0000-0000-00004D110000}"/>
    <cellStyle name="Normal 4 3 2 4 3 2 2 2" xfId="37509" xr:uid="{00000000-0005-0000-0000-00004E110000}"/>
    <cellStyle name="Normal 4 3 2 4 3 2 3" xfId="27491" xr:uid="{00000000-0005-0000-0000-00004F110000}"/>
    <cellStyle name="Normal 4 3 2 4 3 3" xfId="2562" xr:uid="{00000000-0005-0000-0000-000050110000}"/>
    <cellStyle name="Normal 4 3 2 4 3 3 2" xfId="2563" xr:uid="{00000000-0005-0000-0000-000051110000}"/>
    <cellStyle name="Normal 4 3 2 4 3 3 2 2" xfId="37510" xr:uid="{00000000-0005-0000-0000-000052110000}"/>
    <cellStyle name="Normal 4 3 2 4 3 3 3" xfId="27492" xr:uid="{00000000-0005-0000-0000-000053110000}"/>
    <cellStyle name="Normal 4 3 2 4 3 4" xfId="2564" xr:uid="{00000000-0005-0000-0000-000054110000}"/>
    <cellStyle name="Normal 4 3 2 4 3 4 2" xfId="34173" xr:uid="{00000000-0005-0000-0000-000055110000}"/>
    <cellStyle name="Normal 4 3 2 4 3 5" xfId="23576" xr:uid="{00000000-0005-0000-0000-000056110000}"/>
    <cellStyle name="Normal 4 3 2 4 4" xfId="2565" xr:uid="{00000000-0005-0000-0000-000057110000}"/>
    <cellStyle name="Normal 4 3 2 4 4 2" xfId="2566" xr:uid="{00000000-0005-0000-0000-000058110000}"/>
    <cellStyle name="Normal 4 3 2 4 4 2 2" xfId="2567" xr:uid="{00000000-0005-0000-0000-000059110000}"/>
    <cellStyle name="Normal 4 3 2 4 4 2 2 2" xfId="37511" xr:uid="{00000000-0005-0000-0000-00005A110000}"/>
    <cellStyle name="Normal 4 3 2 4 4 2 3" xfId="27493" xr:uid="{00000000-0005-0000-0000-00005B110000}"/>
    <cellStyle name="Normal 4 3 2 4 4 3" xfId="2568" xr:uid="{00000000-0005-0000-0000-00005C110000}"/>
    <cellStyle name="Normal 4 3 2 4 4 3 2" xfId="2569" xr:uid="{00000000-0005-0000-0000-00005D110000}"/>
    <cellStyle name="Normal 4 3 2 4 4 3 2 2" xfId="37512" xr:uid="{00000000-0005-0000-0000-00005E110000}"/>
    <cellStyle name="Normal 4 3 2 4 4 3 3" xfId="27494" xr:uid="{00000000-0005-0000-0000-00005F110000}"/>
    <cellStyle name="Normal 4 3 2 4 4 4" xfId="2570" xr:uid="{00000000-0005-0000-0000-000060110000}"/>
    <cellStyle name="Normal 4 3 2 4 4 4 2" xfId="34174" xr:uid="{00000000-0005-0000-0000-000061110000}"/>
    <cellStyle name="Normal 4 3 2 4 4 5" xfId="23577" xr:uid="{00000000-0005-0000-0000-000062110000}"/>
    <cellStyle name="Normal 4 3 2 4 5" xfId="2571" xr:uid="{00000000-0005-0000-0000-000063110000}"/>
    <cellStyle name="Normal 4 3 2 4 5 2" xfId="2572" xr:uid="{00000000-0005-0000-0000-000064110000}"/>
    <cellStyle name="Normal 4 3 2 4 5 2 2" xfId="37513" xr:uid="{00000000-0005-0000-0000-000065110000}"/>
    <cellStyle name="Normal 4 3 2 4 5 3" xfId="27495" xr:uid="{00000000-0005-0000-0000-000066110000}"/>
    <cellStyle name="Normal 4 3 2 4 6" xfId="2573" xr:uid="{00000000-0005-0000-0000-000067110000}"/>
    <cellStyle name="Normal 4 3 2 4 6 2" xfId="2574" xr:uid="{00000000-0005-0000-0000-000068110000}"/>
    <cellStyle name="Normal 4 3 2 4 6 2 2" xfId="37514" xr:uid="{00000000-0005-0000-0000-000069110000}"/>
    <cellStyle name="Normal 4 3 2 4 6 3" xfId="27496" xr:uid="{00000000-0005-0000-0000-00006A110000}"/>
    <cellStyle name="Normal 4 3 2 4 7" xfId="2575" xr:uid="{00000000-0005-0000-0000-00006B110000}"/>
    <cellStyle name="Normal 4 3 2 4 7 2" xfId="34169" xr:uid="{00000000-0005-0000-0000-00006C110000}"/>
    <cellStyle name="Normal 4 3 2 4 8" xfId="23572" xr:uid="{00000000-0005-0000-0000-00006D110000}"/>
    <cellStyle name="Normal 4 3 2 5" xfId="2576" xr:uid="{00000000-0005-0000-0000-00006E110000}"/>
    <cellStyle name="Normal 4 3 2 5 2" xfId="2577" xr:uid="{00000000-0005-0000-0000-00006F110000}"/>
    <cellStyle name="Normal 4 3 2 5 2 2" xfId="2578" xr:uid="{00000000-0005-0000-0000-000070110000}"/>
    <cellStyle name="Normal 4 3 2 5 2 2 2" xfId="2579" xr:uid="{00000000-0005-0000-0000-000071110000}"/>
    <cellStyle name="Normal 4 3 2 5 2 2 2 2" xfId="2580" xr:uid="{00000000-0005-0000-0000-000072110000}"/>
    <cellStyle name="Normal 4 3 2 5 2 2 2 2 2" xfId="37515" xr:uid="{00000000-0005-0000-0000-000073110000}"/>
    <cellStyle name="Normal 4 3 2 5 2 2 2 3" xfId="27497" xr:uid="{00000000-0005-0000-0000-000074110000}"/>
    <cellStyle name="Normal 4 3 2 5 2 2 3" xfId="2581" xr:uid="{00000000-0005-0000-0000-000075110000}"/>
    <cellStyle name="Normal 4 3 2 5 2 2 3 2" xfId="2582" xr:uid="{00000000-0005-0000-0000-000076110000}"/>
    <cellStyle name="Normal 4 3 2 5 2 2 3 2 2" xfId="37516" xr:uid="{00000000-0005-0000-0000-000077110000}"/>
    <cellStyle name="Normal 4 3 2 5 2 2 3 3" xfId="27498" xr:uid="{00000000-0005-0000-0000-000078110000}"/>
    <cellStyle name="Normal 4 3 2 5 2 2 4" xfId="2583" xr:uid="{00000000-0005-0000-0000-000079110000}"/>
    <cellStyle name="Normal 4 3 2 5 2 2 4 2" xfId="34177" xr:uid="{00000000-0005-0000-0000-00007A110000}"/>
    <cellStyle name="Normal 4 3 2 5 2 2 5" xfId="23580" xr:uid="{00000000-0005-0000-0000-00007B110000}"/>
    <cellStyle name="Normal 4 3 2 5 2 3" xfId="2584" xr:uid="{00000000-0005-0000-0000-00007C110000}"/>
    <cellStyle name="Normal 4 3 2 5 2 3 2" xfId="2585" xr:uid="{00000000-0005-0000-0000-00007D110000}"/>
    <cellStyle name="Normal 4 3 2 5 2 3 2 2" xfId="2586" xr:uid="{00000000-0005-0000-0000-00007E110000}"/>
    <cellStyle name="Normal 4 3 2 5 2 3 2 2 2" xfId="37517" xr:uid="{00000000-0005-0000-0000-00007F110000}"/>
    <cellStyle name="Normal 4 3 2 5 2 3 2 3" xfId="27499" xr:uid="{00000000-0005-0000-0000-000080110000}"/>
    <cellStyle name="Normal 4 3 2 5 2 3 3" xfId="2587" xr:uid="{00000000-0005-0000-0000-000081110000}"/>
    <cellStyle name="Normal 4 3 2 5 2 3 3 2" xfId="2588" xr:uid="{00000000-0005-0000-0000-000082110000}"/>
    <cellStyle name="Normal 4 3 2 5 2 3 3 2 2" xfId="37518" xr:uid="{00000000-0005-0000-0000-000083110000}"/>
    <cellStyle name="Normal 4 3 2 5 2 3 3 3" xfId="27500" xr:uid="{00000000-0005-0000-0000-000084110000}"/>
    <cellStyle name="Normal 4 3 2 5 2 3 4" xfId="2589" xr:uid="{00000000-0005-0000-0000-000085110000}"/>
    <cellStyle name="Normal 4 3 2 5 2 3 4 2" xfId="34178" xr:uid="{00000000-0005-0000-0000-000086110000}"/>
    <cellStyle name="Normal 4 3 2 5 2 3 5" xfId="23581" xr:uid="{00000000-0005-0000-0000-000087110000}"/>
    <cellStyle name="Normal 4 3 2 5 2 4" xfId="2590" xr:uid="{00000000-0005-0000-0000-000088110000}"/>
    <cellStyle name="Normal 4 3 2 5 2 4 2" xfId="2591" xr:uid="{00000000-0005-0000-0000-000089110000}"/>
    <cellStyle name="Normal 4 3 2 5 2 4 2 2" xfId="37519" xr:uid="{00000000-0005-0000-0000-00008A110000}"/>
    <cellStyle name="Normal 4 3 2 5 2 4 3" xfId="27501" xr:uid="{00000000-0005-0000-0000-00008B110000}"/>
    <cellStyle name="Normal 4 3 2 5 2 5" xfId="2592" xr:uid="{00000000-0005-0000-0000-00008C110000}"/>
    <cellStyle name="Normal 4 3 2 5 2 5 2" xfId="2593" xr:uid="{00000000-0005-0000-0000-00008D110000}"/>
    <cellStyle name="Normal 4 3 2 5 2 5 2 2" xfId="37520" xr:uid="{00000000-0005-0000-0000-00008E110000}"/>
    <cellStyle name="Normal 4 3 2 5 2 5 3" xfId="27502" xr:uid="{00000000-0005-0000-0000-00008F110000}"/>
    <cellStyle name="Normal 4 3 2 5 2 6" xfId="2594" xr:uid="{00000000-0005-0000-0000-000090110000}"/>
    <cellStyle name="Normal 4 3 2 5 2 6 2" xfId="34176" xr:uid="{00000000-0005-0000-0000-000091110000}"/>
    <cellStyle name="Normal 4 3 2 5 2 7" xfId="23579" xr:uid="{00000000-0005-0000-0000-000092110000}"/>
    <cellStyle name="Normal 4 3 2 5 3" xfId="2595" xr:uid="{00000000-0005-0000-0000-000093110000}"/>
    <cellStyle name="Normal 4 3 2 5 3 2" xfId="2596" xr:uid="{00000000-0005-0000-0000-000094110000}"/>
    <cellStyle name="Normal 4 3 2 5 3 2 2" xfId="2597" xr:uid="{00000000-0005-0000-0000-000095110000}"/>
    <cellStyle name="Normal 4 3 2 5 3 2 2 2" xfId="37521" xr:uid="{00000000-0005-0000-0000-000096110000}"/>
    <cellStyle name="Normal 4 3 2 5 3 2 3" xfId="27503" xr:uid="{00000000-0005-0000-0000-000097110000}"/>
    <cellStyle name="Normal 4 3 2 5 3 3" xfId="2598" xr:uid="{00000000-0005-0000-0000-000098110000}"/>
    <cellStyle name="Normal 4 3 2 5 3 3 2" xfId="2599" xr:uid="{00000000-0005-0000-0000-000099110000}"/>
    <cellStyle name="Normal 4 3 2 5 3 3 2 2" xfId="37522" xr:uid="{00000000-0005-0000-0000-00009A110000}"/>
    <cellStyle name="Normal 4 3 2 5 3 3 3" xfId="27504" xr:uid="{00000000-0005-0000-0000-00009B110000}"/>
    <cellStyle name="Normal 4 3 2 5 3 4" xfId="2600" xr:uid="{00000000-0005-0000-0000-00009C110000}"/>
    <cellStyle name="Normal 4 3 2 5 3 4 2" xfId="34179" xr:uid="{00000000-0005-0000-0000-00009D110000}"/>
    <cellStyle name="Normal 4 3 2 5 3 5" xfId="23582" xr:uid="{00000000-0005-0000-0000-00009E110000}"/>
    <cellStyle name="Normal 4 3 2 5 4" xfId="2601" xr:uid="{00000000-0005-0000-0000-00009F110000}"/>
    <cellStyle name="Normal 4 3 2 5 4 2" xfId="2602" xr:uid="{00000000-0005-0000-0000-0000A0110000}"/>
    <cellStyle name="Normal 4 3 2 5 4 2 2" xfId="2603" xr:uid="{00000000-0005-0000-0000-0000A1110000}"/>
    <cellStyle name="Normal 4 3 2 5 4 2 2 2" xfId="37523" xr:uid="{00000000-0005-0000-0000-0000A2110000}"/>
    <cellStyle name="Normal 4 3 2 5 4 2 3" xfId="27505" xr:uid="{00000000-0005-0000-0000-0000A3110000}"/>
    <cellStyle name="Normal 4 3 2 5 4 3" xfId="2604" xr:uid="{00000000-0005-0000-0000-0000A4110000}"/>
    <cellStyle name="Normal 4 3 2 5 4 3 2" xfId="2605" xr:uid="{00000000-0005-0000-0000-0000A5110000}"/>
    <cellStyle name="Normal 4 3 2 5 4 3 2 2" xfId="37524" xr:uid="{00000000-0005-0000-0000-0000A6110000}"/>
    <cellStyle name="Normal 4 3 2 5 4 3 3" xfId="27506" xr:uid="{00000000-0005-0000-0000-0000A7110000}"/>
    <cellStyle name="Normal 4 3 2 5 4 4" xfId="2606" xr:uid="{00000000-0005-0000-0000-0000A8110000}"/>
    <cellStyle name="Normal 4 3 2 5 4 4 2" xfId="34180" xr:uid="{00000000-0005-0000-0000-0000A9110000}"/>
    <cellStyle name="Normal 4 3 2 5 4 5" xfId="23583" xr:uid="{00000000-0005-0000-0000-0000AA110000}"/>
    <cellStyle name="Normal 4 3 2 5 5" xfId="2607" xr:uid="{00000000-0005-0000-0000-0000AB110000}"/>
    <cellStyle name="Normal 4 3 2 5 5 2" xfId="2608" xr:uid="{00000000-0005-0000-0000-0000AC110000}"/>
    <cellStyle name="Normal 4 3 2 5 5 2 2" xfId="37525" xr:uid="{00000000-0005-0000-0000-0000AD110000}"/>
    <cellStyle name="Normal 4 3 2 5 5 3" xfId="27507" xr:uid="{00000000-0005-0000-0000-0000AE110000}"/>
    <cellStyle name="Normal 4 3 2 5 6" xfId="2609" xr:uid="{00000000-0005-0000-0000-0000AF110000}"/>
    <cellStyle name="Normal 4 3 2 5 6 2" xfId="2610" xr:uid="{00000000-0005-0000-0000-0000B0110000}"/>
    <cellStyle name="Normal 4 3 2 5 6 2 2" xfId="37526" xr:uid="{00000000-0005-0000-0000-0000B1110000}"/>
    <cellStyle name="Normal 4 3 2 5 6 3" xfId="27508" xr:uid="{00000000-0005-0000-0000-0000B2110000}"/>
    <cellStyle name="Normal 4 3 2 5 7" xfId="2611" xr:uid="{00000000-0005-0000-0000-0000B3110000}"/>
    <cellStyle name="Normal 4 3 2 5 7 2" xfId="34175" xr:uid="{00000000-0005-0000-0000-0000B4110000}"/>
    <cellStyle name="Normal 4 3 2 5 8" xfId="23578" xr:uid="{00000000-0005-0000-0000-0000B5110000}"/>
    <cellStyle name="Normal 4 3 2 6" xfId="2612" xr:uid="{00000000-0005-0000-0000-0000B6110000}"/>
    <cellStyle name="Normal 4 3 2 6 2" xfId="2613" xr:uid="{00000000-0005-0000-0000-0000B7110000}"/>
    <cellStyle name="Normal 4 3 2 6 2 2" xfId="2614" xr:uid="{00000000-0005-0000-0000-0000B8110000}"/>
    <cellStyle name="Normal 4 3 2 6 2 2 2" xfId="2615" xr:uid="{00000000-0005-0000-0000-0000B9110000}"/>
    <cellStyle name="Normal 4 3 2 6 2 2 2 2" xfId="2616" xr:uid="{00000000-0005-0000-0000-0000BA110000}"/>
    <cellStyle name="Normal 4 3 2 6 2 2 2 2 2" xfId="37527" xr:uid="{00000000-0005-0000-0000-0000BB110000}"/>
    <cellStyle name="Normal 4 3 2 6 2 2 2 3" xfId="27509" xr:uid="{00000000-0005-0000-0000-0000BC110000}"/>
    <cellStyle name="Normal 4 3 2 6 2 2 3" xfId="2617" xr:uid="{00000000-0005-0000-0000-0000BD110000}"/>
    <cellStyle name="Normal 4 3 2 6 2 2 3 2" xfId="2618" xr:uid="{00000000-0005-0000-0000-0000BE110000}"/>
    <cellStyle name="Normal 4 3 2 6 2 2 3 2 2" xfId="37528" xr:uid="{00000000-0005-0000-0000-0000BF110000}"/>
    <cellStyle name="Normal 4 3 2 6 2 2 3 3" xfId="27510" xr:uid="{00000000-0005-0000-0000-0000C0110000}"/>
    <cellStyle name="Normal 4 3 2 6 2 2 4" xfId="2619" xr:uid="{00000000-0005-0000-0000-0000C1110000}"/>
    <cellStyle name="Normal 4 3 2 6 2 2 4 2" xfId="34183" xr:uid="{00000000-0005-0000-0000-0000C2110000}"/>
    <cellStyle name="Normal 4 3 2 6 2 2 5" xfId="23586" xr:uid="{00000000-0005-0000-0000-0000C3110000}"/>
    <cellStyle name="Normal 4 3 2 6 2 3" xfId="2620" xr:uid="{00000000-0005-0000-0000-0000C4110000}"/>
    <cellStyle name="Normal 4 3 2 6 2 3 2" xfId="2621" xr:uid="{00000000-0005-0000-0000-0000C5110000}"/>
    <cellStyle name="Normal 4 3 2 6 2 3 2 2" xfId="2622" xr:uid="{00000000-0005-0000-0000-0000C6110000}"/>
    <cellStyle name="Normal 4 3 2 6 2 3 2 2 2" xfId="37529" xr:uid="{00000000-0005-0000-0000-0000C7110000}"/>
    <cellStyle name="Normal 4 3 2 6 2 3 2 3" xfId="27511" xr:uid="{00000000-0005-0000-0000-0000C8110000}"/>
    <cellStyle name="Normal 4 3 2 6 2 3 3" xfId="2623" xr:uid="{00000000-0005-0000-0000-0000C9110000}"/>
    <cellStyle name="Normal 4 3 2 6 2 3 3 2" xfId="2624" xr:uid="{00000000-0005-0000-0000-0000CA110000}"/>
    <cellStyle name="Normal 4 3 2 6 2 3 3 2 2" xfId="37530" xr:uid="{00000000-0005-0000-0000-0000CB110000}"/>
    <cellStyle name="Normal 4 3 2 6 2 3 3 3" xfId="27512" xr:uid="{00000000-0005-0000-0000-0000CC110000}"/>
    <cellStyle name="Normal 4 3 2 6 2 3 4" xfId="2625" xr:uid="{00000000-0005-0000-0000-0000CD110000}"/>
    <cellStyle name="Normal 4 3 2 6 2 3 4 2" xfId="34184" xr:uid="{00000000-0005-0000-0000-0000CE110000}"/>
    <cellStyle name="Normal 4 3 2 6 2 3 5" xfId="23587" xr:uid="{00000000-0005-0000-0000-0000CF110000}"/>
    <cellStyle name="Normal 4 3 2 6 2 4" xfId="2626" xr:uid="{00000000-0005-0000-0000-0000D0110000}"/>
    <cellStyle name="Normal 4 3 2 6 2 4 2" xfId="2627" xr:uid="{00000000-0005-0000-0000-0000D1110000}"/>
    <cellStyle name="Normal 4 3 2 6 2 4 2 2" xfId="37531" xr:uid="{00000000-0005-0000-0000-0000D2110000}"/>
    <cellStyle name="Normal 4 3 2 6 2 4 3" xfId="27513" xr:uid="{00000000-0005-0000-0000-0000D3110000}"/>
    <cellStyle name="Normal 4 3 2 6 2 5" xfId="2628" xr:uid="{00000000-0005-0000-0000-0000D4110000}"/>
    <cellStyle name="Normal 4 3 2 6 2 5 2" xfId="2629" xr:uid="{00000000-0005-0000-0000-0000D5110000}"/>
    <cellStyle name="Normal 4 3 2 6 2 5 2 2" xfId="37532" xr:uid="{00000000-0005-0000-0000-0000D6110000}"/>
    <cellStyle name="Normal 4 3 2 6 2 5 3" xfId="27514" xr:uid="{00000000-0005-0000-0000-0000D7110000}"/>
    <cellStyle name="Normal 4 3 2 6 2 6" xfId="2630" xr:uid="{00000000-0005-0000-0000-0000D8110000}"/>
    <cellStyle name="Normal 4 3 2 6 2 6 2" xfId="34182" xr:uid="{00000000-0005-0000-0000-0000D9110000}"/>
    <cellStyle name="Normal 4 3 2 6 2 7" xfId="23585" xr:uid="{00000000-0005-0000-0000-0000DA110000}"/>
    <cellStyle name="Normal 4 3 2 6 3" xfId="2631" xr:uid="{00000000-0005-0000-0000-0000DB110000}"/>
    <cellStyle name="Normal 4 3 2 6 3 2" xfId="2632" xr:uid="{00000000-0005-0000-0000-0000DC110000}"/>
    <cellStyle name="Normal 4 3 2 6 3 2 2" xfId="2633" xr:uid="{00000000-0005-0000-0000-0000DD110000}"/>
    <cellStyle name="Normal 4 3 2 6 3 2 2 2" xfId="37533" xr:uid="{00000000-0005-0000-0000-0000DE110000}"/>
    <cellStyle name="Normal 4 3 2 6 3 2 3" xfId="27515" xr:uid="{00000000-0005-0000-0000-0000DF110000}"/>
    <cellStyle name="Normal 4 3 2 6 3 3" xfId="2634" xr:uid="{00000000-0005-0000-0000-0000E0110000}"/>
    <cellStyle name="Normal 4 3 2 6 3 3 2" xfId="2635" xr:uid="{00000000-0005-0000-0000-0000E1110000}"/>
    <cellStyle name="Normal 4 3 2 6 3 3 2 2" xfId="37534" xr:uid="{00000000-0005-0000-0000-0000E2110000}"/>
    <cellStyle name="Normal 4 3 2 6 3 3 3" xfId="27516" xr:uid="{00000000-0005-0000-0000-0000E3110000}"/>
    <cellStyle name="Normal 4 3 2 6 3 4" xfId="2636" xr:uid="{00000000-0005-0000-0000-0000E4110000}"/>
    <cellStyle name="Normal 4 3 2 6 3 4 2" xfId="34185" xr:uid="{00000000-0005-0000-0000-0000E5110000}"/>
    <cellStyle name="Normal 4 3 2 6 3 5" xfId="23588" xr:uid="{00000000-0005-0000-0000-0000E6110000}"/>
    <cellStyle name="Normal 4 3 2 6 4" xfId="2637" xr:uid="{00000000-0005-0000-0000-0000E7110000}"/>
    <cellStyle name="Normal 4 3 2 6 4 2" xfId="2638" xr:uid="{00000000-0005-0000-0000-0000E8110000}"/>
    <cellStyle name="Normal 4 3 2 6 4 2 2" xfId="2639" xr:uid="{00000000-0005-0000-0000-0000E9110000}"/>
    <cellStyle name="Normal 4 3 2 6 4 2 2 2" xfId="37535" xr:uid="{00000000-0005-0000-0000-0000EA110000}"/>
    <cellStyle name="Normal 4 3 2 6 4 2 3" xfId="27517" xr:uid="{00000000-0005-0000-0000-0000EB110000}"/>
    <cellStyle name="Normal 4 3 2 6 4 3" xfId="2640" xr:uid="{00000000-0005-0000-0000-0000EC110000}"/>
    <cellStyle name="Normal 4 3 2 6 4 3 2" xfId="2641" xr:uid="{00000000-0005-0000-0000-0000ED110000}"/>
    <cellStyle name="Normal 4 3 2 6 4 3 2 2" xfId="37536" xr:uid="{00000000-0005-0000-0000-0000EE110000}"/>
    <cellStyle name="Normal 4 3 2 6 4 3 3" xfId="27518" xr:uid="{00000000-0005-0000-0000-0000EF110000}"/>
    <cellStyle name="Normal 4 3 2 6 4 4" xfId="2642" xr:uid="{00000000-0005-0000-0000-0000F0110000}"/>
    <cellStyle name="Normal 4 3 2 6 4 4 2" xfId="34186" xr:uid="{00000000-0005-0000-0000-0000F1110000}"/>
    <cellStyle name="Normal 4 3 2 6 4 5" xfId="23589" xr:uid="{00000000-0005-0000-0000-0000F2110000}"/>
    <cellStyle name="Normal 4 3 2 6 5" xfId="2643" xr:uid="{00000000-0005-0000-0000-0000F3110000}"/>
    <cellStyle name="Normal 4 3 2 6 5 2" xfId="2644" xr:uid="{00000000-0005-0000-0000-0000F4110000}"/>
    <cellStyle name="Normal 4 3 2 6 5 2 2" xfId="37537" xr:uid="{00000000-0005-0000-0000-0000F5110000}"/>
    <cellStyle name="Normal 4 3 2 6 5 3" xfId="27519" xr:uid="{00000000-0005-0000-0000-0000F6110000}"/>
    <cellStyle name="Normal 4 3 2 6 6" xfId="2645" xr:uid="{00000000-0005-0000-0000-0000F7110000}"/>
    <cellStyle name="Normal 4 3 2 6 6 2" xfId="2646" xr:uid="{00000000-0005-0000-0000-0000F8110000}"/>
    <cellStyle name="Normal 4 3 2 6 6 2 2" xfId="37538" xr:uid="{00000000-0005-0000-0000-0000F9110000}"/>
    <cellStyle name="Normal 4 3 2 6 6 3" xfId="27520" xr:uid="{00000000-0005-0000-0000-0000FA110000}"/>
    <cellStyle name="Normal 4 3 2 6 7" xfId="2647" xr:uid="{00000000-0005-0000-0000-0000FB110000}"/>
    <cellStyle name="Normal 4 3 2 6 7 2" xfId="34181" xr:uid="{00000000-0005-0000-0000-0000FC110000}"/>
    <cellStyle name="Normal 4 3 2 6 8" xfId="23584" xr:uid="{00000000-0005-0000-0000-0000FD110000}"/>
    <cellStyle name="Normal 4 3 2 7" xfId="2648" xr:uid="{00000000-0005-0000-0000-0000FE110000}"/>
    <cellStyle name="Normal 4 3 2 7 2" xfId="2649" xr:uid="{00000000-0005-0000-0000-0000FF110000}"/>
    <cellStyle name="Normal 4 3 2 7 2 2" xfId="2650" xr:uid="{00000000-0005-0000-0000-000000120000}"/>
    <cellStyle name="Normal 4 3 2 7 2 2 2" xfId="2651" xr:uid="{00000000-0005-0000-0000-000001120000}"/>
    <cellStyle name="Normal 4 3 2 7 2 2 2 2" xfId="37539" xr:uid="{00000000-0005-0000-0000-000002120000}"/>
    <cellStyle name="Normal 4 3 2 7 2 2 3" xfId="27521" xr:uid="{00000000-0005-0000-0000-000003120000}"/>
    <cellStyle name="Normal 4 3 2 7 2 3" xfId="2652" xr:uid="{00000000-0005-0000-0000-000004120000}"/>
    <cellStyle name="Normal 4 3 2 7 2 3 2" xfId="2653" xr:uid="{00000000-0005-0000-0000-000005120000}"/>
    <cellStyle name="Normal 4 3 2 7 2 3 2 2" xfId="37540" xr:uid="{00000000-0005-0000-0000-000006120000}"/>
    <cellStyle name="Normal 4 3 2 7 2 3 3" xfId="27522" xr:uid="{00000000-0005-0000-0000-000007120000}"/>
    <cellStyle name="Normal 4 3 2 7 2 4" xfId="2654" xr:uid="{00000000-0005-0000-0000-000008120000}"/>
    <cellStyle name="Normal 4 3 2 7 2 4 2" xfId="34188" xr:uid="{00000000-0005-0000-0000-000009120000}"/>
    <cellStyle name="Normal 4 3 2 7 2 5" xfId="23591" xr:uid="{00000000-0005-0000-0000-00000A120000}"/>
    <cellStyle name="Normal 4 3 2 7 3" xfId="2655" xr:uid="{00000000-0005-0000-0000-00000B120000}"/>
    <cellStyle name="Normal 4 3 2 7 3 2" xfId="2656" xr:uid="{00000000-0005-0000-0000-00000C120000}"/>
    <cellStyle name="Normal 4 3 2 7 3 2 2" xfId="2657" xr:uid="{00000000-0005-0000-0000-00000D120000}"/>
    <cellStyle name="Normal 4 3 2 7 3 2 2 2" xfId="37541" xr:uid="{00000000-0005-0000-0000-00000E120000}"/>
    <cellStyle name="Normal 4 3 2 7 3 2 3" xfId="27523" xr:uid="{00000000-0005-0000-0000-00000F120000}"/>
    <cellStyle name="Normal 4 3 2 7 3 3" xfId="2658" xr:uid="{00000000-0005-0000-0000-000010120000}"/>
    <cellStyle name="Normal 4 3 2 7 3 3 2" xfId="2659" xr:uid="{00000000-0005-0000-0000-000011120000}"/>
    <cellStyle name="Normal 4 3 2 7 3 3 2 2" xfId="37542" xr:uid="{00000000-0005-0000-0000-000012120000}"/>
    <cellStyle name="Normal 4 3 2 7 3 3 3" xfId="27524" xr:uid="{00000000-0005-0000-0000-000013120000}"/>
    <cellStyle name="Normal 4 3 2 7 3 4" xfId="2660" xr:uid="{00000000-0005-0000-0000-000014120000}"/>
    <cellStyle name="Normal 4 3 2 7 3 4 2" xfId="34189" xr:uid="{00000000-0005-0000-0000-000015120000}"/>
    <cellStyle name="Normal 4 3 2 7 3 5" xfId="23592" xr:uid="{00000000-0005-0000-0000-000016120000}"/>
    <cellStyle name="Normal 4 3 2 7 4" xfId="2661" xr:uid="{00000000-0005-0000-0000-000017120000}"/>
    <cellStyle name="Normal 4 3 2 7 4 2" xfId="2662" xr:uid="{00000000-0005-0000-0000-000018120000}"/>
    <cellStyle name="Normal 4 3 2 7 4 2 2" xfId="37543" xr:uid="{00000000-0005-0000-0000-000019120000}"/>
    <cellStyle name="Normal 4 3 2 7 4 3" xfId="27525" xr:uid="{00000000-0005-0000-0000-00001A120000}"/>
    <cellStyle name="Normal 4 3 2 7 5" xfId="2663" xr:uid="{00000000-0005-0000-0000-00001B120000}"/>
    <cellStyle name="Normal 4 3 2 7 5 2" xfId="2664" xr:uid="{00000000-0005-0000-0000-00001C120000}"/>
    <cellStyle name="Normal 4 3 2 7 5 2 2" xfId="37544" xr:uid="{00000000-0005-0000-0000-00001D120000}"/>
    <cellStyle name="Normal 4 3 2 7 5 3" xfId="27526" xr:uid="{00000000-0005-0000-0000-00001E120000}"/>
    <cellStyle name="Normal 4 3 2 7 6" xfId="2665" xr:uid="{00000000-0005-0000-0000-00001F120000}"/>
    <cellStyle name="Normal 4 3 2 7 6 2" xfId="34187" xr:uid="{00000000-0005-0000-0000-000020120000}"/>
    <cellStyle name="Normal 4 3 2 7 7" xfId="23590" xr:uid="{00000000-0005-0000-0000-000021120000}"/>
    <cellStyle name="Normal 4 3 2 8" xfId="2666" xr:uid="{00000000-0005-0000-0000-000022120000}"/>
    <cellStyle name="Normal 4 3 2 8 2" xfId="2667" xr:uid="{00000000-0005-0000-0000-000023120000}"/>
    <cellStyle name="Normal 4 3 2 8 2 2" xfId="2668" xr:uid="{00000000-0005-0000-0000-000024120000}"/>
    <cellStyle name="Normal 4 3 2 8 2 2 2" xfId="37545" xr:uid="{00000000-0005-0000-0000-000025120000}"/>
    <cellStyle name="Normal 4 3 2 8 2 3" xfId="27527" xr:uid="{00000000-0005-0000-0000-000026120000}"/>
    <cellStyle name="Normal 4 3 2 8 3" xfId="2669" xr:uid="{00000000-0005-0000-0000-000027120000}"/>
    <cellStyle name="Normal 4 3 2 8 3 2" xfId="2670" xr:uid="{00000000-0005-0000-0000-000028120000}"/>
    <cellStyle name="Normal 4 3 2 8 3 2 2" xfId="37546" xr:uid="{00000000-0005-0000-0000-000029120000}"/>
    <cellStyle name="Normal 4 3 2 8 3 3" xfId="27528" xr:uid="{00000000-0005-0000-0000-00002A120000}"/>
    <cellStyle name="Normal 4 3 2 8 4" xfId="2671" xr:uid="{00000000-0005-0000-0000-00002B120000}"/>
    <cellStyle name="Normal 4 3 2 8 4 2" xfId="34190" xr:uid="{00000000-0005-0000-0000-00002C120000}"/>
    <cellStyle name="Normal 4 3 2 8 5" xfId="23593" xr:uid="{00000000-0005-0000-0000-00002D120000}"/>
    <cellStyle name="Normal 4 3 2 9" xfId="2672" xr:uid="{00000000-0005-0000-0000-00002E120000}"/>
    <cellStyle name="Normal 4 3 2 9 2" xfId="2673" xr:uid="{00000000-0005-0000-0000-00002F120000}"/>
    <cellStyle name="Normal 4 3 2 9 2 2" xfId="2674" xr:uid="{00000000-0005-0000-0000-000030120000}"/>
    <cellStyle name="Normal 4 3 2 9 2 2 2" xfId="37547" xr:uid="{00000000-0005-0000-0000-000031120000}"/>
    <cellStyle name="Normal 4 3 2 9 2 3" xfId="27529" xr:uid="{00000000-0005-0000-0000-000032120000}"/>
    <cellStyle name="Normal 4 3 2 9 3" xfId="2675" xr:uid="{00000000-0005-0000-0000-000033120000}"/>
    <cellStyle name="Normal 4 3 2 9 3 2" xfId="2676" xr:uid="{00000000-0005-0000-0000-000034120000}"/>
    <cellStyle name="Normal 4 3 2 9 3 2 2" xfId="37548" xr:uid="{00000000-0005-0000-0000-000035120000}"/>
    <cellStyle name="Normal 4 3 2 9 3 3" xfId="27530" xr:uid="{00000000-0005-0000-0000-000036120000}"/>
    <cellStyle name="Normal 4 3 2 9 4" xfId="2677" xr:uid="{00000000-0005-0000-0000-000037120000}"/>
    <cellStyle name="Normal 4 3 2 9 4 2" xfId="34191" xr:uid="{00000000-0005-0000-0000-000038120000}"/>
    <cellStyle name="Normal 4 3 2 9 5" xfId="23594" xr:uid="{00000000-0005-0000-0000-000039120000}"/>
    <cellStyle name="Normal 4 3 20" xfId="44026" xr:uid="{00000000-0005-0000-0000-00003A120000}"/>
    <cellStyle name="Normal 4 3 21" xfId="44069" xr:uid="{00000000-0005-0000-0000-00003B120000}"/>
    <cellStyle name="Normal 4 3 3" xfId="2678" xr:uid="{00000000-0005-0000-0000-00003C120000}"/>
    <cellStyle name="Normal 4 3 3 10" xfId="2679" xr:uid="{00000000-0005-0000-0000-00003D120000}"/>
    <cellStyle name="Normal 4 3 3 10 2" xfId="2680" xr:uid="{00000000-0005-0000-0000-00003E120000}"/>
    <cellStyle name="Normal 4 3 3 10 2 2" xfId="37549" xr:uid="{00000000-0005-0000-0000-00003F120000}"/>
    <cellStyle name="Normal 4 3 3 10 3" xfId="27531" xr:uid="{00000000-0005-0000-0000-000040120000}"/>
    <cellStyle name="Normal 4 3 3 11" xfId="2681" xr:uid="{00000000-0005-0000-0000-000041120000}"/>
    <cellStyle name="Normal 4 3 3 11 2" xfId="2682" xr:uid="{00000000-0005-0000-0000-000042120000}"/>
    <cellStyle name="Normal 4 3 3 11 2 2" xfId="37550" xr:uid="{00000000-0005-0000-0000-000043120000}"/>
    <cellStyle name="Normal 4 3 3 11 3" xfId="27532" xr:uid="{00000000-0005-0000-0000-000044120000}"/>
    <cellStyle name="Normal 4 3 3 12" xfId="2683" xr:uid="{00000000-0005-0000-0000-000045120000}"/>
    <cellStyle name="Normal 4 3 3 13" xfId="2684" xr:uid="{00000000-0005-0000-0000-000046120000}"/>
    <cellStyle name="Normal 4 3 3 13 2" xfId="34082" xr:uid="{00000000-0005-0000-0000-000047120000}"/>
    <cellStyle name="Normal 4 3 3 14" xfId="23479" xr:uid="{00000000-0005-0000-0000-000048120000}"/>
    <cellStyle name="Normal 4 3 3 15" xfId="44038" xr:uid="{00000000-0005-0000-0000-000049120000}"/>
    <cellStyle name="Normal 4 3 3 16" xfId="44355" xr:uid="{00000000-0005-0000-0000-00004A120000}"/>
    <cellStyle name="Normal 4 3 3 2" xfId="2685" xr:uid="{00000000-0005-0000-0000-00004B120000}"/>
    <cellStyle name="Normal 4 3 3 2 10" xfId="2686" xr:uid="{00000000-0005-0000-0000-00004C120000}"/>
    <cellStyle name="Normal 4 3 3 2 10 2" xfId="34102" xr:uid="{00000000-0005-0000-0000-00004D120000}"/>
    <cellStyle name="Normal 4 3 3 2 11" xfId="23500" xr:uid="{00000000-0005-0000-0000-00004E120000}"/>
    <cellStyle name="Normal 4 3 3 2 12" xfId="44058" xr:uid="{00000000-0005-0000-0000-00004F120000}"/>
    <cellStyle name="Normal 4 3 3 2 13" xfId="45241" xr:uid="{00000000-0005-0000-0000-000050120000}"/>
    <cellStyle name="Normal 4 3 3 2 2" xfId="2687" xr:uid="{00000000-0005-0000-0000-000051120000}"/>
    <cellStyle name="Normal 4 3 3 2 2 2" xfId="2688" xr:uid="{00000000-0005-0000-0000-000052120000}"/>
    <cellStyle name="Normal 4 3 3 2 2 2 2" xfId="2689" xr:uid="{00000000-0005-0000-0000-000053120000}"/>
    <cellStyle name="Normal 4 3 3 2 2 2 2 2" xfId="2690" xr:uid="{00000000-0005-0000-0000-000054120000}"/>
    <cellStyle name="Normal 4 3 3 2 2 2 2 2 2" xfId="2691" xr:uid="{00000000-0005-0000-0000-000055120000}"/>
    <cellStyle name="Normal 4 3 3 2 2 2 2 2 2 2" xfId="37551" xr:uid="{00000000-0005-0000-0000-000056120000}"/>
    <cellStyle name="Normal 4 3 3 2 2 2 2 2 3" xfId="27533" xr:uid="{00000000-0005-0000-0000-000057120000}"/>
    <cellStyle name="Normal 4 3 3 2 2 2 2 3" xfId="2692" xr:uid="{00000000-0005-0000-0000-000058120000}"/>
    <cellStyle name="Normal 4 3 3 2 2 2 2 3 2" xfId="2693" xr:uid="{00000000-0005-0000-0000-000059120000}"/>
    <cellStyle name="Normal 4 3 3 2 2 2 2 3 2 2" xfId="37552" xr:uid="{00000000-0005-0000-0000-00005A120000}"/>
    <cellStyle name="Normal 4 3 3 2 2 2 2 3 3" xfId="27534" xr:uid="{00000000-0005-0000-0000-00005B120000}"/>
    <cellStyle name="Normal 4 3 3 2 2 2 2 4" xfId="2694" xr:uid="{00000000-0005-0000-0000-00005C120000}"/>
    <cellStyle name="Normal 4 3 3 2 2 2 2 4 2" xfId="34196" xr:uid="{00000000-0005-0000-0000-00005D120000}"/>
    <cellStyle name="Normal 4 3 3 2 2 2 2 5" xfId="23599" xr:uid="{00000000-0005-0000-0000-00005E120000}"/>
    <cellStyle name="Normal 4 3 3 2 2 2 3" xfId="2695" xr:uid="{00000000-0005-0000-0000-00005F120000}"/>
    <cellStyle name="Normal 4 3 3 2 2 2 3 2" xfId="2696" xr:uid="{00000000-0005-0000-0000-000060120000}"/>
    <cellStyle name="Normal 4 3 3 2 2 2 3 2 2" xfId="2697" xr:uid="{00000000-0005-0000-0000-000061120000}"/>
    <cellStyle name="Normal 4 3 3 2 2 2 3 2 2 2" xfId="37553" xr:uid="{00000000-0005-0000-0000-000062120000}"/>
    <cellStyle name="Normal 4 3 3 2 2 2 3 2 3" xfId="27535" xr:uid="{00000000-0005-0000-0000-000063120000}"/>
    <cellStyle name="Normal 4 3 3 2 2 2 3 3" xfId="2698" xr:uid="{00000000-0005-0000-0000-000064120000}"/>
    <cellStyle name="Normal 4 3 3 2 2 2 3 3 2" xfId="2699" xr:uid="{00000000-0005-0000-0000-000065120000}"/>
    <cellStyle name="Normal 4 3 3 2 2 2 3 3 2 2" xfId="37554" xr:uid="{00000000-0005-0000-0000-000066120000}"/>
    <cellStyle name="Normal 4 3 3 2 2 2 3 3 3" xfId="27536" xr:uid="{00000000-0005-0000-0000-000067120000}"/>
    <cellStyle name="Normal 4 3 3 2 2 2 3 4" xfId="2700" xr:uid="{00000000-0005-0000-0000-000068120000}"/>
    <cellStyle name="Normal 4 3 3 2 2 2 3 4 2" xfId="34197" xr:uid="{00000000-0005-0000-0000-000069120000}"/>
    <cellStyle name="Normal 4 3 3 2 2 2 3 5" xfId="23600" xr:uid="{00000000-0005-0000-0000-00006A120000}"/>
    <cellStyle name="Normal 4 3 3 2 2 2 4" xfId="2701" xr:uid="{00000000-0005-0000-0000-00006B120000}"/>
    <cellStyle name="Normal 4 3 3 2 2 2 4 2" xfId="2702" xr:uid="{00000000-0005-0000-0000-00006C120000}"/>
    <cellStyle name="Normal 4 3 3 2 2 2 4 2 2" xfId="37555" xr:uid="{00000000-0005-0000-0000-00006D120000}"/>
    <cellStyle name="Normal 4 3 3 2 2 2 4 3" xfId="27537" xr:uid="{00000000-0005-0000-0000-00006E120000}"/>
    <cellStyle name="Normal 4 3 3 2 2 2 5" xfId="2703" xr:uid="{00000000-0005-0000-0000-00006F120000}"/>
    <cellStyle name="Normal 4 3 3 2 2 2 5 2" xfId="2704" xr:uid="{00000000-0005-0000-0000-000070120000}"/>
    <cellStyle name="Normal 4 3 3 2 2 2 5 2 2" xfId="37556" xr:uid="{00000000-0005-0000-0000-000071120000}"/>
    <cellStyle name="Normal 4 3 3 2 2 2 5 3" xfId="27538" xr:uid="{00000000-0005-0000-0000-000072120000}"/>
    <cellStyle name="Normal 4 3 3 2 2 2 6" xfId="2705" xr:uid="{00000000-0005-0000-0000-000073120000}"/>
    <cellStyle name="Normal 4 3 3 2 2 2 6 2" xfId="34195" xr:uid="{00000000-0005-0000-0000-000074120000}"/>
    <cellStyle name="Normal 4 3 3 2 2 2 7" xfId="23598" xr:uid="{00000000-0005-0000-0000-000075120000}"/>
    <cellStyle name="Normal 4 3 3 2 2 3" xfId="2706" xr:uid="{00000000-0005-0000-0000-000076120000}"/>
    <cellStyle name="Normal 4 3 3 2 2 3 2" xfId="2707" xr:uid="{00000000-0005-0000-0000-000077120000}"/>
    <cellStyle name="Normal 4 3 3 2 2 3 2 2" xfId="2708" xr:uid="{00000000-0005-0000-0000-000078120000}"/>
    <cellStyle name="Normal 4 3 3 2 2 3 2 2 2" xfId="37557" xr:uid="{00000000-0005-0000-0000-000079120000}"/>
    <cellStyle name="Normal 4 3 3 2 2 3 2 3" xfId="27539" xr:uid="{00000000-0005-0000-0000-00007A120000}"/>
    <cellStyle name="Normal 4 3 3 2 2 3 3" xfId="2709" xr:uid="{00000000-0005-0000-0000-00007B120000}"/>
    <cellStyle name="Normal 4 3 3 2 2 3 3 2" xfId="2710" xr:uid="{00000000-0005-0000-0000-00007C120000}"/>
    <cellStyle name="Normal 4 3 3 2 2 3 3 2 2" xfId="37558" xr:uid="{00000000-0005-0000-0000-00007D120000}"/>
    <cellStyle name="Normal 4 3 3 2 2 3 3 3" xfId="27540" xr:uid="{00000000-0005-0000-0000-00007E120000}"/>
    <cellStyle name="Normal 4 3 3 2 2 3 4" xfId="2711" xr:uid="{00000000-0005-0000-0000-00007F120000}"/>
    <cellStyle name="Normal 4 3 3 2 2 3 4 2" xfId="34198" xr:uid="{00000000-0005-0000-0000-000080120000}"/>
    <cellStyle name="Normal 4 3 3 2 2 3 5" xfId="23601" xr:uid="{00000000-0005-0000-0000-000081120000}"/>
    <cellStyle name="Normal 4 3 3 2 2 4" xfId="2712" xr:uid="{00000000-0005-0000-0000-000082120000}"/>
    <cellStyle name="Normal 4 3 3 2 2 4 2" xfId="2713" xr:uid="{00000000-0005-0000-0000-000083120000}"/>
    <cellStyle name="Normal 4 3 3 2 2 4 2 2" xfId="2714" xr:uid="{00000000-0005-0000-0000-000084120000}"/>
    <cellStyle name="Normal 4 3 3 2 2 4 2 2 2" xfId="37559" xr:uid="{00000000-0005-0000-0000-000085120000}"/>
    <cellStyle name="Normal 4 3 3 2 2 4 2 3" xfId="27541" xr:uid="{00000000-0005-0000-0000-000086120000}"/>
    <cellStyle name="Normal 4 3 3 2 2 4 3" xfId="2715" xr:uid="{00000000-0005-0000-0000-000087120000}"/>
    <cellStyle name="Normal 4 3 3 2 2 4 3 2" xfId="2716" xr:uid="{00000000-0005-0000-0000-000088120000}"/>
    <cellStyle name="Normal 4 3 3 2 2 4 3 2 2" xfId="37560" xr:uid="{00000000-0005-0000-0000-000089120000}"/>
    <cellStyle name="Normal 4 3 3 2 2 4 3 3" xfId="27542" xr:uid="{00000000-0005-0000-0000-00008A120000}"/>
    <cellStyle name="Normal 4 3 3 2 2 4 4" xfId="2717" xr:uid="{00000000-0005-0000-0000-00008B120000}"/>
    <cellStyle name="Normal 4 3 3 2 2 4 4 2" xfId="34199" xr:uid="{00000000-0005-0000-0000-00008C120000}"/>
    <cellStyle name="Normal 4 3 3 2 2 4 5" xfId="23602" xr:uid="{00000000-0005-0000-0000-00008D120000}"/>
    <cellStyle name="Normal 4 3 3 2 2 5" xfId="2718" xr:uid="{00000000-0005-0000-0000-00008E120000}"/>
    <cellStyle name="Normal 4 3 3 2 2 5 2" xfId="2719" xr:uid="{00000000-0005-0000-0000-00008F120000}"/>
    <cellStyle name="Normal 4 3 3 2 2 5 2 2" xfId="37561" xr:uid="{00000000-0005-0000-0000-000090120000}"/>
    <cellStyle name="Normal 4 3 3 2 2 5 3" xfId="27543" xr:uid="{00000000-0005-0000-0000-000091120000}"/>
    <cellStyle name="Normal 4 3 3 2 2 6" xfId="2720" xr:uid="{00000000-0005-0000-0000-000092120000}"/>
    <cellStyle name="Normal 4 3 3 2 2 6 2" xfId="2721" xr:uid="{00000000-0005-0000-0000-000093120000}"/>
    <cellStyle name="Normal 4 3 3 2 2 6 2 2" xfId="37562" xr:uid="{00000000-0005-0000-0000-000094120000}"/>
    <cellStyle name="Normal 4 3 3 2 2 6 3" xfId="27544" xr:uid="{00000000-0005-0000-0000-000095120000}"/>
    <cellStyle name="Normal 4 3 3 2 2 7" xfId="2722" xr:uid="{00000000-0005-0000-0000-000096120000}"/>
    <cellStyle name="Normal 4 3 3 2 2 7 2" xfId="34194" xr:uid="{00000000-0005-0000-0000-000097120000}"/>
    <cellStyle name="Normal 4 3 3 2 2 8" xfId="23597" xr:uid="{00000000-0005-0000-0000-000098120000}"/>
    <cellStyle name="Normal 4 3 3 2 3" xfId="2723" xr:uid="{00000000-0005-0000-0000-000099120000}"/>
    <cellStyle name="Normal 4 3 3 2 3 2" xfId="2724" xr:uid="{00000000-0005-0000-0000-00009A120000}"/>
    <cellStyle name="Normal 4 3 3 2 3 2 2" xfId="2725" xr:uid="{00000000-0005-0000-0000-00009B120000}"/>
    <cellStyle name="Normal 4 3 3 2 3 2 2 2" xfId="2726" xr:uid="{00000000-0005-0000-0000-00009C120000}"/>
    <cellStyle name="Normal 4 3 3 2 3 2 2 2 2" xfId="2727" xr:uid="{00000000-0005-0000-0000-00009D120000}"/>
    <cellStyle name="Normal 4 3 3 2 3 2 2 2 2 2" xfId="37563" xr:uid="{00000000-0005-0000-0000-00009E120000}"/>
    <cellStyle name="Normal 4 3 3 2 3 2 2 2 3" xfId="27545" xr:uid="{00000000-0005-0000-0000-00009F120000}"/>
    <cellStyle name="Normal 4 3 3 2 3 2 2 3" xfId="2728" xr:uid="{00000000-0005-0000-0000-0000A0120000}"/>
    <cellStyle name="Normal 4 3 3 2 3 2 2 3 2" xfId="2729" xr:uid="{00000000-0005-0000-0000-0000A1120000}"/>
    <cellStyle name="Normal 4 3 3 2 3 2 2 3 2 2" xfId="37564" xr:uid="{00000000-0005-0000-0000-0000A2120000}"/>
    <cellStyle name="Normal 4 3 3 2 3 2 2 3 3" xfId="27546" xr:uid="{00000000-0005-0000-0000-0000A3120000}"/>
    <cellStyle name="Normal 4 3 3 2 3 2 2 4" xfId="2730" xr:uid="{00000000-0005-0000-0000-0000A4120000}"/>
    <cellStyle name="Normal 4 3 3 2 3 2 2 4 2" xfId="34202" xr:uid="{00000000-0005-0000-0000-0000A5120000}"/>
    <cellStyle name="Normal 4 3 3 2 3 2 2 5" xfId="23605" xr:uid="{00000000-0005-0000-0000-0000A6120000}"/>
    <cellStyle name="Normal 4 3 3 2 3 2 3" xfId="2731" xr:uid="{00000000-0005-0000-0000-0000A7120000}"/>
    <cellStyle name="Normal 4 3 3 2 3 2 3 2" xfId="2732" xr:uid="{00000000-0005-0000-0000-0000A8120000}"/>
    <cellStyle name="Normal 4 3 3 2 3 2 3 2 2" xfId="2733" xr:uid="{00000000-0005-0000-0000-0000A9120000}"/>
    <cellStyle name="Normal 4 3 3 2 3 2 3 2 2 2" xfId="37565" xr:uid="{00000000-0005-0000-0000-0000AA120000}"/>
    <cellStyle name="Normal 4 3 3 2 3 2 3 2 3" xfId="27547" xr:uid="{00000000-0005-0000-0000-0000AB120000}"/>
    <cellStyle name="Normal 4 3 3 2 3 2 3 3" xfId="2734" xr:uid="{00000000-0005-0000-0000-0000AC120000}"/>
    <cellStyle name="Normal 4 3 3 2 3 2 3 3 2" xfId="2735" xr:uid="{00000000-0005-0000-0000-0000AD120000}"/>
    <cellStyle name="Normal 4 3 3 2 3 2 3 3 2 2" xfId="37566" xr:uid="{00000000-0005-0000-0000-0000AE120000}"/>
    <cellStyle name="Normal 4 3 3 2 3 2 3 3 3" xfId="27548" xr:uid="{00000000-0005-0000-0000-0000AF120000}"/>
    <cellStyle name="Normal 4 3 3 2 3 2 3 4" xfId="2736" xr:uid="{00000000-0005-0000-0000-0000B0120000}"/>
    <cellStyle name="Normal 4 3 3 2 3 2 3 4 2" xfId="34203" xr:uid="{00000000-0005-0000-0000-0000B1120000}"/>
    <cellStyle name="Normal 4 3 3 2 3 2 3 5" xfId="23606" xr:uid="{00000000-0005-0000-0000-0000B2120000}"/>
    <cellStyle name="Normal 4 3 3 2 3 2 4" xfId="2737" xr:uid="{00000000-0005-0000-0000-0000B3120000}"/>
    <cellStyle name="Normal 4 3 3 2 3 2 4 2" xfId="2738" xr:uid="{00000000-0005-0000-0000-0000B4120000}"/>
    <cellStyle name="Normal 4 3 3 2 3 2 4 2 2" xfId="37567" xr:uid="{00000000-0005-0000-0000-0000B5120000}"/>
    <cellStyle name="Normal 4 3 3 2 3 2 4 3" xfId="27549" xr:uid="{00000000-0005-0000-0000-0000B6120000}"/>
    <cellStyle name="Normal 4 3 3 2 3 2 5" xfId="2739" xr:uid="{00000000-0005-0000-0000-0000B7120000}"/>
    <cellStyle name="Normal 4 3 3 2 3 2 5 2" xfId="2740" xr:uid="{00000000-0005-0000-0000-0000B8120000}"/>
    <cellStyle name="Normal 4 3 3 2 3 2 5 2 2" xfId="37568" xr:uid="{00000000-0005-0000-0000-0000B9120000}"/>
    <cellStyle name="Normal 4 3 3 2 3 2 5 3" xfId="27550" xr:uid="{00000000-0005-0000-0000-0000BA120000}"/>
    <cellStyle name="Normal 4 3 3 2 3 2 6" xfId="2741" xr:uid="{00000000-0005-0000-0000-0000BB120000}"/>
    <cellStyle name="Normal 4 3 3 2 3 2 6 2" xfId="34201" xr:uid="{00000000-0005-0000-0000-0000BC120000}"/>
    <cellStyle name="Normal 4 3 3 2 3 2 7" xfId="23604" xr:uid="{00000000-0005-0000-0000-0000BD120000}"/>
    <cellStyle name="Normal 4 3 3 2 3 3" xfId="2742" xr:uid="{00000000-0005-0000-0000-0000BE120000}"/>
    <cellStyle name="Normal 4 3 3 2 3 3 2" xfId="2743" xr:uid="{00000000-0005-0000-0000-0000BF120000}"/>
    <cellStyle name="Normal 4 3 3 2 3 3 2 2" xfId="2744" xr:uid="{00000000-0005-0000-0000-0000C0120000}"/>
    <cellStyle name="Normal 4 3 3 2 3 3 2 2 2" xfId="37569" xr:uid="{00000000-0005-0000-0000-0000C1120000}"/>
    <cellStyle name="Normal 4 3 3 2 3 3 2 3" xfId="27551" xr:uid="{00000000-0005-0000-0000-0000C2120000}"/>
    <cellStyle name="Normal 4 3 3 2 3 3 3" xfId="2745" xr:uid="{00000000-0005-0000-0000-0000C3120000}"/>
    <cellStyle name="Normal 4 3 3 2 3 3 3 2" xfId="2746" xr:uid="{00000000-0005-0000-0000-0000C4120000}"/>
    <cellStyle name="Normal 4 3 3 2 3 3 3 2 2" xfId="37570" xr:uid="{00000000-0005-0000-0000-0000C5120000}"/>
    <cellStyle name="Normal 4 3 3 2 3 3 3 3" xfId="27552" xr:uid="{00000000-0005-0000-0000-0000C6120000}"/>
    <cellStyle name="Normal 4 3 3 2 3 3 4" xfId="2747" xr:uid="{00000000-0005-0000-0000-0000C7120000}"/>
    <cellStyle name="Normal 4 3 3 2 3 3 4 2" xfId="34204" xr:uid="{00000000-0005-0000-0000-0000C8120000}"/>
    <cellStyle name="Normal 4 3 3 2 3 3 5" xfId="23607" xr:uid="{00000000-0005-0000-0000-0000C9120000}"/>
    <cellStyle name="Normal 4 3 3 2 3 4" xfId="2748" xr:uid="{00000000-0005-0000-0000-0000CA120000}"/>
    <cellStyle name="Normal 4 3 3 2 3 4 2" xfId="2749" xr:uid="{00000000-0005-0000-0000-0000CB120000}"/>
    <cellStyle name="Normal 4 3 3 2 3 4 2 2" xfId="2750" xr:uid="{00000000-0005-0000-0000-0000CC120000}"/>
    <cellStyle name="Normal 4 3 3 2 3 4 2 2 2" xfId="37571" xr:uid="{00000000-0005-0000-0000-0000CD120000}"/>
    <cellStyle name="Normal 4 3 3 2 3 4 2 3" xfId="27553" xr:uid="{00000000-0005-0000-0000-0000CE120000}"/>
    <cellStyle name="Normal 4 3 3 2 3 4 3" xfId="2751" xr:uid="{00000000-0005-0000-0000-0000CF120000}"/>
    <cellStyle name="Normal 4 3 3 2 3 4 3 2" xfId="2752" xr:uid="{00000000-0005-0000-0000-0000D0120000}"/>
    <cellStyle name="Normal 4 3 3 2 3 4 3 2 2" xfId="37572" xr:uid="{00000000-0005-0000-0000-0000D1120000}"/>
    <cellStyle name="Normal 4 3 3 2 3 4 3 3" xfId="27554" xr:uid="{00000000-0005-0000-0000-0000D2120000}"/>
    <cellStyle name="Normal 4 3 3 2 3 4 4" xfId="2753" xr:uid="{00000000-0005-0000-0000-0000D3120000}"/>
    <cellStyle name="Normal 4 3 3 2 3 4 4 2" xfId="34205" xr:uid="{00000000-0005-0000-0000-0000D4120000}"/>
    <cellStyle name="Normal 4 3 3 2 3 4 5" xfId="23608" xr:uid="{00000000-0005-0000-0000-0000D5120000}"/>
    <cellStyle name="Normal 4 3 3 2 3 5" xfId="2754" xr:uid="{00000000-0005-0000-0000-0000D6120000}"/>
    <cellStyle name="Normal 4 3 3 2 3 5 2" xfId="2755" xr:uid="{00000000-0005-0000-0000-0000D7120000}"/>
    <cellStyle name="Normal 4 3 3 2 3 5 2 2" xfId="37573" xr:uid="{00000000-0005-0000-0000-0000D8120000}"/>
    <cellStyle name="Normal 4 3 3 2 3 5 3" xfId="27555" xr:uid="{00000000-0005-0000-0000-0000D9120000}"/>
    <cellStyle name="Normal 4 3 3 2 3 6" xfId="2756" xr:uid="{00000000-0005-0000-0000-0000DA120000}"/>
    <cellStyle name="Normal 4 3 3 2 3 6 2" xfId="2757" xr:uid="{00000000-0005-0000-0000-0000DB120000}"/>
    <cellStyle name="Normal 4 3 3 2 3 6 2 2" xfId="37574" xr:uid="{00000000-0005-0000-0000-0000DC120000}"/>
    <cellStyle name="Normal 4 3 3 2 3 6 3" xfId="27556" xr:uid="{00000000-0005-0000-0000-0000DD120000}"/>
    <cellStyle name="Normal 4 3 3 2 3 7" xfId="2758" xr:uid="{00000000-0005-0000-0000-0000DE120000}"/>
    <cellStyle name="Normal 4 3 3 2 3 7 2" xfId="34200" xr:uid="{00000000-0005-0000-0000-0000DF120000}"/>
    <cellStyle name="Normal 4 3 3 2 3 8" xfId="23603" xr:uid="{00000000-0005-0000-0000-0000E0120000}"/>
    <cellStyle name="Normal 4 3 3 2 4" xfId="2759" xr:uid="{00000000-0005-0000-0000-0000E1120000}"/>
    <cellStyle name="Normal 4 3 3 2 4 2" xfId="2760" xr:uid="{00000000-0005-0000-0000-0000E2120000}"/>
    <cellStyle name="Normal 4 3 3 2 4 2 2" xfId="2761" xr:uid="{00000000-0005-0000-0000-0000E3120000}"/>
    <cellStyle name="Normal 4 3 3 2 4 2 2 2" xfId="2762" xr:uid="{00000000-0005-0000-0000-0000E4120000}"/>
    <cellStyle name="Normal 4 3 3 2 4 2 2 2 2" xfId="37575" xr:uid="{00000000-0005-0000-0000-0000E5120000}"/>
    <cellStyle name="Normal 4 3 3 2 4 2 2 3" xfId="27557" xr:uid="{00000000-0005-0000-0000-0000E6120000}"/>
    <cellStyle name="Normal 4 3 3 2 4 2 3" xfId="2763" xr:uid="{00000000-0005-0000-0000-0000E7120000}"/>
    <cellStyle name="Normal 4 3 3 2 4 2 3 2" xfId="2764" xr:uid="{00000000-0005-0000-0000-0000E8120000}"/>
    <cellStyle name="Normal 4 3 3 2 4 2 3 2 2" xfId="37576" xr:uid="{00000000-0005-0000-0000-0000E9120000}"/>
    <cellStyle name="Normal 4 3 3 2 4 2 3 3" xfId="27558" xr:uid="{00000000-0005-0000-0000-0000EA120000}"/>
    <cellStyle name="Normal 4 3 3 2 4 2 4" xfId="2765" xr:uid="{00000000-0005-0000-0000-0000EB120000}"/>
    <cellStyle name="Normal 4 3 3 2 4 2 4 2" xfId="34207" xr:uid="{00000000-0005-0000-0000-0000EC120000}"/>
    <cellStyle name="Normal 4 3 3 2 4 2 5" xfId="23610" xr:uid="{00000000-0005-0000-0000-0000ED120000}"/>
    <cellStyle name="Normal 4 3 3 2 4 3" xfId="2766" xr:uid="{00000000-0005-0000-0000-0000EE120000}"/>
    <cellStyle name="Normal 4 3 3 2 4 3 2" xfId="2767" xr:uid="{00000000-0005-0000-0000-0000EF120000}"/>
    <cellStyle name="Normal 4 3 3 2 4 3 2 2" xfId="2768" xr:uid="{00000000-0005-0000-0000-0000F0120000}"/>
    <cellStyle name="Normal 4 3 3 2 4 3 2 2 2" xfId="37577" xr:uid="{00000000-0005-0000-0000-0000F1120000}"/>
    <cellStyle name="Normal 4 3 3 2 4 3 2 3" xfId="27559" xr:uid="{00000000-0005-0000-0000-0000F2120000}"/>
    <cellStyle name="Normal 4 3 3 2 4 3 3" xfId="2769" xr:uid="{00000000-0005-0000-0000-0000F3120000}"/>
    <cellStyle name="Normal 4 3 3 2 4 3 3 2" xfId="2770" xr:uid="{00000000-0005-0000-0000-0000F4120000}"/>
    <cellStyle name="Normal 4 3 3 2 4 3 3 2 2" xfId="37578" xr:uid="{00000000-0005-0000-0000-0000F5120000}"/>
    <cellStyle name="Normal 4 3 3 2 4 3 3 3" xfId="27560" xr:uid="{00000000-0005-0000-0000-0000F6120000}"/>
    <cellStyle name="Normal 4 3 3 2 4 3 4" xfId="2771" xr:uid="{00000000-0005-0000-0000-0000F7120000}"/>
    <cellStyle name="Normal 4 3 3 2 4 3 4 2" xfId="34208" xr:uid="{00000000-0005-0000-0000-0000F8120000}"/>
    <cellStyle name="Normal 4 3 3 2 4 3 5" xfId="23611" xr:uid="{00000000-0005-0000-0000-0000F9120000}"/>
    <cellStyle name="Normal 4 3 3 2 4 4" xfId="2772" xr:uid="{00000000-0005-0000-0000-0000FA120000}"/>
    <cellStyle name="Normal 4 3 3 2 4 4 2" xfId="2773" xr:uid="{00000000-0005-0000-0000-0000FB120000}"/>
    <cellStyle name="Normal 4 3 3 2 4 4 2 2" xfId="37579" xr:uid="{00000000-0005-0000-0000-0000FC120000}"/>
    <cellStyle name="Normal 4 3 3 2 4 4 3" xfId="27561" xr:uid="{00000000-0005-0000-0000-0000FD120000}"/>
    <cellStyle name="Normal 4 3 3 2 4 5" xfId="2774" xr:uid="{00000000-0005-0000-0000-0000FE120000}"/>
    <cellStyle name="Normal 4 3 3 2 4 5 2" xfId="2775" xr:uid="{00000000-0005-0000-0000-0000FF120000}"/>
    <cellStyle name="Normal 4 3 3 2 4 5 2 2" xfId="37580" xr:uid="{00000000-0005-0000-0000-000000130000}"/>
    <cellStyle name="Normal 4 3 3 2 4 5 3" xfId="27562" xr:uid="{00000000-0005-0000-0000-000001130000}"/>
    <cellStyle name="Normal 4 3 3 2 4 6" xfId="2776" xr:uid="{00000000-0005-0000-0000-000002130000}"/>
    <cellStyle name="Normal 4 3 3 2 4 6 2" xfId="34206" xr:uid="{00000000-0005-0000-0000-000003130000}"/>
    <cellStyle name="Normal 4 3 3 2 4 7" xfId="23609" xr:uid="{00000000-0005-0000-0000-000004130000}"/>
    <cellStyle name="Normal 4 3 3 2 5" xfId="2777" xr:uid="{00000000-0005-0000-0000-000005130000}"/>
    <cellStyle name="Normal 4 3 3 2 5 2" xfId="2778" xr:uid="{00000000-0005-0000-0000-000006130000}"/>
    <cellStyle name="Normal 4 3 3 2 5 2 2" xfId="2779" xr:uid="{00000000-0005-0000-0000-000007130000}"/>
    <cellStyle name="Normal 4 3 3 2 5 2 2 2" xfId="37581" xr:uid="{00000000-0005-0000-0000-000008130000}"/>
    <cellStyle name="Normal 4 3 3 2 5 2 3" xfId="27563" xr:uid="{00000000-0005-0000-0000-000009130000}"/>
    <cellStyle name="Normal 4 3 3 2 5 3" xfId="2780" xr:uid="{00000000-0005-0000-0000-00000A130000}"/>
    <cellStyle name="Normal 4 3 3 2 5 3 2" xfId="2781" xr:uid="{00000000-0005-0000-0000-00000B130000}"/>
    <cellStyle name="Normal 4 3 3 2 5 3 2 2" xfId="37582" xr:uid="{00000000-0005-0000-0000-00000C130000}"/>
    <cellStyle name="Normal 4 3 3 2 5 3 3" xfId="27564" xr:uid="{00000000-0005-0000-0000-00000D130000}"/>
    <cellStyle name="Normal 4 3 3 2 5 4" xfId="2782" xr:uid="{00000000-0005-0000-0000-00000E130000}"/>
    <cellStyle name="Normal 4 3 3 2 5 4 2" xfId="34209" xr:uid="{00000000-0005-0000-0000-00000F130000}"/>
    <cellStyle name="Normal 4 3 3 2 5 5" xfId="23612" xr:uid="{00000000-0005-0000-0000-000010130000}"/>
    <cellStyle name="Normal 4 3 3 2 6" xfId="2783" xr:uid="{00000000-0005-0000-0000-000011130000}"/>
    <cellStyle name="Normal 4 3 3 2 6 2" xfId="2784" xr:uid="{00000000-0005-0000-0000-000012130000}"/>
    <cellStyle name="Normal 4 3 3 2 6 2 2" xfId="2785" xr:uid="{00000000-0005-0000-0000-000013130000}"/>
    <cellStyle name="Normal 4 3 3 2 6 2 2 2" xfId="37583" xr:uid="{00000000-0005-0000-0000-000014130000}"/>
    <cellStyle name="Normal 4 3 3 2 6 2 3" xfId="27565" xr:uid="{00000000-0005-0000-0000-000015130000}"/>
    <cellStyle name="Normal 4 3 3 2 6 3" xfId="2786" xr:uid="{00000000-0005-0000-0000-000016130000}"/>
    <cellStyle name="Normal 4 3 3 2 6 3 2" xfId="2787" xr:uid="{00000000-0005-0000-0000-000017130000}"/>
    <cellStyle name="Normal 4 3 3 2 6 3 2 2" xfId="37584" xr:uid="{00000000-0005-0000-0000-000018130000}"/>
    <cellStyle name="Normal 4 3 3 2 6 3 3" xfId="27566" xr:uid="{00000000-0005-0000-0000-000019130000}"/>
    <cellStyle name="Normal 4 3 3 2 6 4" xfId="2788" xr:uid="{00000000-0005-0000-0000-00001A130000}"/>
    <cellStyle name="Normal 4 3 3 2 6 4 2" xfId="34210" xr:uid="{00000000-0005-0000-0000-00001B130000}"/>
    <cellStyle name="Normal 4 3 3 2 6 5" xfId="23613" xr:uid="{00000000-0005-0000-0000-00001C130000}"/>
    <cellStyle name="Normal 4 3 3 2 7" xfId="2789" xr:uid="{00000000-0005-0000-0000-00001D130000}"/>
    <cellStyle name="Normal 4 3 3 2 7 2" xfId="2790" xr:uid="{00000000-0005-0000-0000-00001E130000}"/>
    <cellStyle name="Normal 4 3 3 2 7 2 2" xfId="34193" xr:uid="{00000000-0005-0000-0000-00001F130000}"/>
    <cellStyle name="Normal 4 3 3 2 7 3" xfId="23596" xr:uid="{00000000-0005-0000-0000-000020130000}"/>
    <cellStyle name="Normal 4 3 3 2 8" xfId="2791" xr:uid="{00000000-0005-0000-0000-000021130000}"/>
    <cellStyle name="Normal 4 3 3 2 8 2" xfId="2792" xr:uid="{00000000-0005-0000-0000-000022130000}"/>
    <cellStyle name="Normal 4 3 3 2 8 2 2" xfId="37585" xr:uid="{00000000-0005-0000-0000-000023130000}"/>
    <cellStyle name="Normal 4 3 3 2 8 3" xfId="27567" xr:uid="{00000000-0005-0000-0000-000024130000}"/>
    <cellStyle name="Normal 4 3 3 2 9" xfId="2793" xr:uid="{00000000-0005-0000-0000-000025130000}"/>
    <cellStyle name="Normal 4 3 3 2 9 2" xfId="2794" xr:uid="{00000000-0005-0000-0000-000026130000}"/>
    <cellStyle name="Normal 4 3 3 2 9 2 2" xfId="37586" xr:uid="{00000000-0005-0000-0000-000027130000}"/>
    <cellStyle name="Normal 4 3 3 2 9 3" xfId="27568" xr:uid="{00000000-0005-0000-0000-000028130000}"/>
    <cellStyle name="Normal 4 3 3 3" xfId="2795" xr:uid="{00000000-0005-0000-0000-000029130000}"/>
    <cellStyle name="Normal 4 3 3 3 2" xfId="2796" xr:uid="{00000000-0005-0000-0000-00002A130000}"/>
    <cellStyle name="Normal 4 3 3 3 2 2" xfId="2797" xr:uid="{00000000-0005-0000-0000-00002B130000}"/>
    <cellStyle name="Normal 4 3 3 3 2 2 2" xfId="2798" xr:uid="{00000000-0005-0000-0000-00002C130000}"/>
    <cellStyle name="Normal 4 3 3 3 2 2 2 2" xfId="2799" xr:uid="{00000000-0005-0000-0000-00002D130000}"/>
    <cellStyle name="Normal 4 3 3 3 2 2 2 2 2" xfId="37587" xr:uid="{00000000-0005-0000-0000-00002E130000}"/>
    <cellStyle name="Normal 4 3 3 3 2 2 2 3" xfId="27569" xr:uid="{00000000-0005-0000-0000-00002F130000}"/>
    <cellStyle name="Normal 4 3 3 3 2 2 3" xfId="2800" xr:uid="{00000000-0005-0000-0000-000030130000}"/>
    <cellStyle name="Normal 4 3 3 3 2 2 3 2" xfId="2801" xr:uid="{00000000-0005-0000-0000-000031130000}"/>
    <cellStyle name="Normal 4 3 3 3 2 2 3 2 2" xfId="37588" xr:uid="{00000000-0005-0000-0000-000032130000}"/>
    <cellStyle name="Normal 4 3 3 3 2 2 3 3" xfId="27570" xr:uid="{00000000-0005-0000-0000-000033130000}"/>
    <cellStyle name="Normal 4 3 3 3 2 2 4" xfId="2802" xr:uid="{00000000-0005-0000-0000-000034130000}"/>
    <cellStyle name="Normal 4 3 3 3 2 2 4 2" xfId="34213" xr:uid="{00000000-0005-0000-0000-000035130000}"/>
    <cellStyle name="Normal 4 3 3 3 2 2 5" xfId="23616" xr:uid="{00000000-0005-0000-0000-000036130000}"/>
    <cellStyle name="Normal 4 3 3 3 2 3" xfId="2803" xr:uid="{00000000-0005-0000-0000-000037130000}"/>
    <cellStyle name="Normal 4 3 3 3 2 3 2" xfId="2804" xr:uid="{00000000-0005-0000-0000-000038130000}"/>
    <cellStyle name="Normal 4 3 3 3 2 3 2 2" xfId="2805" xr:uid="{00000000-0005-0000-0000-000039130000}"/>
    <cellStyle name="Normal 4 3 3 3 2 3 2 2 2" xfId="37589" xr:uid="{00000000-0005-0000-0000-00003A130000}"/>
    <cellStyle name="Normal 4 3 3 3 2 3 2 3" xfId="27571" xr:uid="{00000000-0005-0000-0000-00003B130000}"/>
    <cellStyle name="Normal 4 3 3 3 2 3 3" xfId="2806" xr:uid="{00000000-0005-0000-0000-00003C130000}"/>
    <cellStyle name="Normal 4 3 3 3 2 3 3 2" xfId="2807" xr:uid="{00000000-0005-0000-0000-00003D130000}"/>
    <cellStyle name="Normal 4 3 3 3 2 3 3 2 2" xfId="37590" xr:uid="{00000000-0005-0000-0000-00003E130000}"/>
    <cellStyle name="Normal 4 3 3 3 2 3 3 3" xfId="27572" xr:uid="{00000000-0005-0000-0000-00003F130000}"/>
    <cellStyle name="Normal 4 3 3 3 2 3 4" xfId="2808" xr:uid="{00000000-0005-0000-0000-000040130000}"/>
    <cellStyle name="Normal 4 3 3 3 2 3 4 2" xfId="34214" xr:uid="{00000000-0005-0000-0000-000041130000}"/>
    <cellStyle name="Normal 4 3 3 3 2 3 5" xfId="23617" xr:uid="{00000000-0005-0000-0000-000042130000}"/>
    <cellStyle name="Normal 4 3 3 3 2 4" xfId="2809" xr:uid="{00000000-0005-0000-0000-000043130000}"/>
    <cellStyle name="Normal 4 3 3 3 2 4 2" xfId="2810" xr:uid="{00000000-0005-0000-0000-000044130000}"/>
    <cellStyle name="Normal 4 3 3 3 2 4 2 2" xfId="37591" xr:uid="{00000000-0005-0000-0000-000045130000}"/>
    <cellStyle name="Normal 4 3 3 3 2 4 3" xfId="27573" xr:uid="{00000000-0005-0000-0000-000046130000}"/>
    <cellStyle name="Normal 4 3 3 3 2 5" xfId="2811" xr:uid="{00000000-0005-0000-0000-000047130000}"/>
    <cellStyle name="Normal 4 3 3 3 2 5 2" xfId="2812" xr:uid="{00000000-0005-0000-0000-000048130000}"/>
    <cellStyle name="Normal 4 3 3 3 2 5 2 2" xfId="37592" xr:uid="{00000000-0005-0000-0000-000049130000}"/>
    <cellStyle name="Normal 4 3 3 3 2 5 3" xfId="27574" xr:uid="{00000000-0005-0000-0000-00004A130000}"/>
    <cellStyle name="Normal 4 3 3 3 2 6" xfId="2813" xr:uid="{00000000-0005-0000-0000-00004B130000}"/>
    <cellStyle name="Normal 4 3 3 3 2 6 2" xfId="34212" xr:uid="{00000000-0005-0000-0000-00004C130000}"/>
    <cellStyle name="Normal 4 3 3 3 2 7" xfId="23615" xr:uid="{00000000-0005-0000-0000-00004D130000}"/>
    <cellStyle name="Normal 4 3 3 3 3" xfId="2814" xr:uid="{00000000-0005-0000-0000-00004E130000}"/>
    <cellStyle name="Normal 4 3 3 3 3 2" xfId="2815" xr:uid="{00000000-0005-0000-0000-00004F130000}"/>
    <cellStyle name="Normal 4 3 3 3 3 2 2" xfId="2816" xr:uid="{00000000-0005-0000-0000-000050130000}"/>
    <cellStyle name="Normal 4 3 3 3 3 2 2 2" xfId="37593" xr:uid="{00000000-0005-0000-0000-000051130000}"/>
    <cellStyle name="Normal 4 3 3 3 3 2 3" xfId="27575" xr:uid="{00000000-0005-0000-0000-000052130000}"/>
    <cellStyle name="Normal 4 3 3 3 3 3" xfId="2817" xr:uid="{00000000-0005-0000-0000-000053130000}"/>
    <cellStyle name="Normal 4 3 3 3 3 3 2" xfId="2818" xr:uid="{00000000-0005-0000-0000-000054130000}"/>
    <cellStyle name="Normal 4 3 3 3 3 3 2 2" xfId="37594" xr:uid="{00000000-0005-0000-0000-000055130000}"/>
    <cellStyle name="Normal 4 3 3 3 3 3 3" xfId="27576" xr:uid="{00000000-0005-0000-0000-000056130000}"/>
    <cellStyle name="Normal 4 3 3 3 3 4" xfId="2819" xr:uid="{00000000-0005-0000-0000-000057130000}"/>
    <cellStyle name="Normal 4 3 3 3 3 4 2" xfId="34215" xr:uid="{00000000-0005-0000-0000-000058130000}"/>
    <cellStyle name="Normal 4 3 3 3 3 5" xfId="23618" xr:uid="{00000000-0005-0000-0000-000059130000}"/>
    <cellStyle name="Normal 4 3 3 3 4" xfId="2820" xr:uid="{00000000-0005-0000-0000-00005A130000}"/>
    <cellStyle name="Normal 4 3 3 3 4 2" xfId="2821" xr:uid="{00000000-0005-0000-0000-00005B130000}"/>
    <cellStyle name="Normal 4 3 3 3 4 2 2" xfId="2822" xr:uid="{00000000-0005-0000-0000-00005C130000}"/>
    <cellStyle name="Normal 4 3 3 3 4 2 2 2" xfId="37595" xr:uid="{00000000-0005-0000-0000-00005D130000}"/>
    <cellStyle name="Normal 4 3 3 3 4 2 3" xfId="27577" xr:uid="{00000000-0005-0000-0000-00005E130000}"/>
    <cellStyle name="Normal 4 3 3 3 4 3" xfId="2823" xr:uid="{00000000-0005-0000-0000-00005F130000}"/>
    <cellStyle name="Normal 4 3 3 3 4 3 2" xfId="2824" xr:uid="{00000000-0005-0000-0000-000060130000}"/>
    <cellStyle name="Normal 4 3 3 3 4 3 2 2" xfId="37596" xr:uid="{00000000-0005-0000-0000-000061130000}"/>
    <cellStyle name="Normal 4 3 3 3 4 3 3" xfId="27578" xr:uid="{00000000-0005-0000-0000-000062130000}"/>
    <cellStyle name="Normal 4 3 3 3 4 4" xfId="2825" xr:uid="{00000000-0005-0000-0000-000063130000}"/>
    <cellStyle name="Normal 4 3 3 3 4 4 2" xfId="34216" xr:uid="{00000000-0005-0000-0000-000064130000}"/>
    <cellStyle name="Normal 4 3 3 3 4 5" xfId="23619" xr:uid="{00000000-0005-0000-0000-000065130000}"/>
    <cellStyle name="Normal 4 3 3 3 5" xfId="2826" xr:uid="{00000000-0005-0000-0000-000066130000}"/>
    <cellStyle name="Normal 4 3 3 3 5 2" xfId="2827" xr:uid="{00000000-0005-0000-0000-000067130000}"/>
    <cellStyle name="Normal 4 3 3 3 5 2 2" xfId="37597" xr:uid="{00000000-0005-0000-0000-000068130000}"/>
    <cellStyle name="Normal 4 3 3 3 5 3" xfId="27579" xr:uid="{00000000-0005-0000-0000-000069130000}"/>
    <cellStyle name="Normal 4 3 3 3 6" xfId="2828" xr:uid="{00000000-0005-0000-0000-00006A130000}"/>
    <cellStyle name="Normal 4 3 3 3 6 2" xfId="2829" xr:uid="{00000000-0005-0000-0000-00006B130000}"/>
    <cellStyle name="Normal 4 3 3 3 6 2 2" xfId="37598" xr:uid="{00000000-0005-0000-0000-00006C130000}"/>
    <cellStyle name="Normal 4 3 3 3 6 3" xfId="27580" xr:uid="{00000000-0005-0000-0000-00006D130000}"/>
    <cellStyle name="Normal 4 3 3 3 7" xfId="2830" xr:uid="{00000000-0005-0000-0000-00006E130000}"/>
    <cellStyle name="Normal 4 3 3 3 7 2" xfId="34211" xr:uid="{00000000-0005-0000-0000-00006F130000}"/>
    <cellStyle name="Normal 4 3 3 3 8" xfId="23614" xr:uid="{00000000-0005-0000-0000-000070130000}"/>
    <cellStyle name="Normal 4 3 3 4" xfId="2831" xr:uid="{00000000-0005-0000-0000-000071130000}"/>
    <cellStyle name="Normal 4 3 3 4 2" xfId="2832" xr:uid="{00000000-0005-0000-0000-000072130000}"/>
    <cellStyle name="Normal 4 3 3 4 2 2" xfId="2833" xr:uid="{00000000-0005-0000-0000-000073130000}"/>
    <cellStyle name="Normal 4 3 3 4 2 2 2" xfId="2834" xr:uid="{00000000-0005-0000-0000-000074130000}"/>
    <cellStyle name="Normal 4 3 3 4 2 2 2 2" xfId="2835" xr:uid="{00000000-0005-0000-0000-000075130000}"/>
    <cellStyle name="Normal 4 3 3 4 2 2 2 2 2" xfId="37599" xr:uid="{00000000-0005-0000-0000-000076130000}"/>
    <cellStyle name="Normal 4 3 3 4 2 2 2 3" xfId="27581" xr:uid="{00000000-0005-0000-0000-000077130000}"/>
    <cellStyle name="Normal 4 3 3 4 2 2 3" xfId="2836" xr:uid="{00000000-0005-0000-0000-000078130000}"/>
    <cellStyle name="Normal 4 3 3 4 2 2 3 2" xfId="2837" xr:uid="{00000000-0005-0000-0000-000079130000}"/>
    <cellStyle name="Normal 4 3 3 4 2 2 3 2 2" xfId="37600" xr:uid="{00000000-0005-0000-0000-00007A130000}"/>
    <cellStyle name="Normal 4 3 3 4 2 2 3 3" xfId="27582" xr:uid="{00000000-0005-0000-0000-00007B130000}"/>
    <cellStyle name="Normal 4 3 3 4 2 2 4" xfId="2838" xr:uid="{00000000-0005-0000-0000-00007C130000}"/>
    <cellStyle name="Normal 4 3 3 4 2 2 4 2" xfId="34219" xr:uid="{00000000-0005-0000-0000-00007D130000}"/>
    <cellStyle name="Normal 4 3 3 4 2 2 5" xfId="23622" xr:uid="{00000000-0005-0000-0000-00007E130000}"/>
    <cellStyle name="Normal 4 3 3 4 2 3" xfId="2839" xr:uid="{00000000-0005-0000-0000-00007F130000}"/>
    <cellStyle name="Normal 4 3 3 4 2 3 2" xfId="2840" xr:uid="{00000000-0005-0000-0000-000080130000}"/>
    <cellStyle name="Normal 4 3 3 4 2 3 2 2" xfId="2841" xr:uid="{00000000-0005-0000-0000-000081130000}"/>
    <cellStyle name="Normal 4 3 3 4 2 3 2 2 2" xfId="37601" xr:uid="{00000000-0005-0000-0000-000082130000}"/>
    <cellStyle name="Normal 4 3 3 4 2 3 2 3" xfId="27583" xr:uid="{00000000-0005-0000-0000-000083130000}"/>
    <cellStyle name="Normal 4 3 3 4 2 3 3" xfId="2842" xr:uid="{00000000-0005-0000-0000-000084130000}"/>
    <cellStyle name="Normal 4 3 3 4 2 3 3 2" xfId="2843" xr:uid="{00000000-0005-0000-0000-000085130000}"/>
    <cellStyle name="Normal 4 3 3 4 2 3 3 2 2" xfId="37602" xr:uid="{00000000-0005-0000-0000-000086130000}"/>
    <cellStyle name="Normal 4 3 3 4 2 3 3 3" xfId="27584" xr:uid="{00000000-0005-0000-0000-000087130000}"/>
    <cellStyle name="Normal 4 3 3 4 2 3 4" xfId="2844" xr:uid="{00000000-0005-0000-0000-000088130000}"/>
    <cellStyle name="Normal 4 3 3 4 2 3 4 2" xfId="34220" xr:uid="{00000000-0005-0000-0000-000089130000}"/>
    <cellStyle name="Normal 4 3 3 4 2 3 5" xfId="23623" xr:uid="{00000000-0005-0000-0000-00008A130000}"/>
    <cellStyle name="Normal 4 3 3 4 2 4" xfId="2845" xr:uid="{00000000-0005-0000-0000-00008B130000}"/>
    <cellStyle name="Normal 4 3 3 4 2 4 2" xfId="2846" xr:uid="{00000000-0005-0000-0000-00008C130000}"/>
    <cellStyle name="Normal 4 3 3 4 2 4 2 2" xfId="37603" xr:uid="{00000000-0005-0000-0000-00008D130000}"/>
    <cellStyle name="Normal 4 3 3 4 2 4 3" xfId="27585" xr:uid="{00000000-0005-0000-0000-00008E130000}"/>
    <cellStyle name="Normal 4 3 3 4 2 5" xfId="2847" xr:uid="{00000000-0005-0000-0000-00008F130000}"/>
    <cellStyle name="Normal 4 3 3 4 2 5 2" xfId="2848" xr:uid="{00000000-0005-0000-0000-000090130000}"/>
    <cellStyle name="Normal 4 3 3 4 2 5 2 2" xfId="37604" xr:uid="{00000000-0005-0000-0000-000091130000}"/>
    <cellStyle name="Normal 4 3 3 4 2 5 3" xfId="27586" xr:uid="{00000000-0005-0000-0000-000092130000}"/>
    <cellStyle name="Normal 4 3 3 4 2 6" xfId="2849" xr:uid="{00000000-0005-0000-0000-000093130000}"/>
    <cellStyle name="Normal 4 3 3 4 2 6 2" xfId="34218" xr:uid="{00000000-0005-0000-0000-000094130000}"/>
    <cellStyle name="Normal 4 3 3 4 2 7" xfId="23621" xr:uid="{00000000-0005-0000-0000-000095130000}"/>
    <cellStyle name="Normal 4 3 3 4 3" xfId="2850" xr:uid="{00000000-0005-0000-0000-000096130000}"/>
    <cellStyle name="Normal 4 3 3 4 3 2" xfId="2851" xr:uid="{00000000-0005-0000-0000-000097130000}"/>
    <cellStyle name="Normal 4 3 3 4 3 2 2" xfId="2852" xr:uid="{00000000-0005-0000-0000-000098130000}"/>
    <cellStyle name="Normal 4 3 3 4 3 2 2 2" xfId="37605" xr:uid="{00000000-0005-0000-0000-000099130000}"/>
    <cellStyle name="Normal 4 3 3 4 3 2 3" xfId="27587" xr:uid="{00000000-0005-0000-0000-00009A130000}"/>
    <cellStyle name="Normal 4 3 3 4 3 3" xfId="2853" xr:uid="{00000000-0005-0000-0000-00009B130000}"/>
    <cellStyle name="Normal 4 3 3 4 3 3 2" xfId="2854" xr:uid="{00000000-0005-0000-0000-00009C130000}"/>
    <cellStyle name="Normal 4 3 3 4 3 3 2 2" xfId="37606" xr:uid="{00000000-0005-0000-0000-00009D130000}"/>
    <cellStyle name="Normal 4 3 3 4 3 3 3" xfId="27588" xr:uid="{00000000-0005-0000-0000-00009E130000}"/>
    <cellStyle name="Normal 4 3 3 4 3 4" xfId="2855" xr:uid="{00000000-0005-0000-0000-00009F130000}"/>
    <cellStyle name="Normal 4 3 3 4 3 4 2" xfId="34221" xr:uid="{00000000-0005-0000-0000-0000A0130000}"/>
    <cellStyle name="Normal 4 3 3 4 3 5" xfId="23624" xr:uid="{00000000-0005-0000-0000-0000A1130000}"/>
    <cellStyle name="Normal 4 3 3 4 4" xfId="2856" xr:uid="{00000000-0005-0000-0000-0000A2130000}"/>
    <cellStyle name="Normal 4 3 3 4 4 2" xfId="2857" xr:uid="{00000000-0005-0000-0000-0000A3130000}"/>
    <cellStyle name="Normal 4 3 3 4 4 2 2" xfId="2858" xr:uid="{00000000-0005-0000-0000-0000A4130000}"/>
    <cellStyle name="Normal 4 3 3 4 4 2 2 2" xfId="37607" xr:uid="{00000000-0005-0000-0000-0000A5130000}"/>
    <cellStyle name="Normal 4 3 3 4 4 2 3" xfId="27589" xr:uid="{00000000-0005-0000-0000-0000A6130000}"/>
    <cellStyle name="Normal 4 3 3 4 4 3" xfId="2859" xr:uid="{00000000-0005-0000-0000-0000A7130000}"/>
    <cellStyle name="Normal 4 3 3 4 4 3 2" xfId="2860" xr:uid="{00000000-0005-0000-0000-0000A8130000}"/>
    <cellStyle name="Normal 4 3 3 4 4 3 2 2" xfId="37608" xr:uid="{00000000-0005-0000-0000-0000A9130000}"/>
    <cellStyle name="Normal 4 3 3 4 4 3 3" xfId="27590" xr:uid="{00000000-0005-0000-0000-0000AA130000}"/>
    <cellStyle name="Normal 4 3 3 4 4 4" xfId="2861" xr:uid="{00000000-0005-0000-0000-0000AB130000}"/>
    <cellStyle name="Normal 4 3 3 4 4 4 2" xfId="34222" xr:uid="{00000000-0005-0000-0000-0000AC130000}"/>
    <cellStyle name="Normal 4 3 3 4 4 5" xfId="23625" xr:uid="{00000000-0005-0000-0000-0000AD130000}"/>
    <cellStyle name="Normal 4 3 3 4 5" xfId="2862" xr:uid="{00000000-0005-0000-0000-0000AE130000}"/>
    <cellStyle name="Normal 4 3 3 4 5 2" xfId="2863" xr:uid="{00000000-0005-0000-0000-0000AF130000}"/>
    <cellStyle name="Normal 4 3 3 4 5 2 2" xfId="37609" xr:uid="{00000000-0005-0000-0000-0000B0130000}"/>
    <cellStyle name="Normal 4 3 3 4 5 3" xfId="27591" xr:uid="{00000000-0005-0000-0000-0000B1130000}"/>
    <cellStyle name="Normal 4 3 3 4 6" xfId="2864" xr:uid="{00000000-0005-0000-0000-0000B2130000}"/>
    <cellStyle name="Normal 4 3 3 4 6 2" xfId="2865" xr:uid="{00000000-0005-0000-0000-0000B3130000}"/>
    <cellStyle name="Normal 4 3 3 4 6 2 2" xfId="37610" xr:uid="{00000000-0005-0000-0000-0000B4130000}"/>
    <cellStyle name="Normal 4 3 3 4 6 3" xfId="27592" xr:uid="{00000000-0005-0000-0000-0000B5130000}"/>
    <cellStyle name="Normal 4 3 3 4 7" xfId="2866" xr:uid="{00000000-0005-0000-0000-0000B6130000}"/>
    <cellStyle name="Normal 4 3 3 4 7 2" xfId="34217" xr:uid="{00000000-0005-0000-0000-0000B7130000}"/>
    <cellStyle name="Normal 4 3 3 4 8" xfId="23620" xr:uid="{00000000-0005-0000-0000-0000B8130000}"/>
    <cellStyle name="Normal 4 3 3 5" xfId="2867" xr:uid="{00000000-0005-0000-0000-0000B9130000}"/>
    <cellStyle name="Normal 4 3 3 5 2" xfId="2868" xr:uid="{00000000-0005-0000-0000-0000BA130000}"/>
    <cellStyle name="Normal 4 3 3 5 2 2" xfId="2869" xr:uid="{00000000-0005-0000-0000-0000BB130000}"/>
    <cellStyle name="Normal 4 3 3 5 2 2 2" xfId="2870" xr:uid="{00000000-0005-0000-0000-0000BC130000}"/>
    <cellStyle name="Normal 4 3 3 5 2 2 2 2" xfId="2871" xr:uid="{00000000-0005-0000-0000-0000BD130000}"/>
    <cellStyle name="Normal 4 3 3 5 2 2 2 2 2" xfId="37611" xr:uid="{00000000-0005-0000-0000-0000BE130000}"/>
    <cellStyle name="Normal 4 3 3 5 2 2 2 3" xfId="27593" xr:uid="{00000000-0005-0000-0000-0000BF130000}"/>
    <cellStyle name="Normal 4 3 3 5 2 2 3" xfId="2872" xr:uid="{00000000-0005-0000-0000-0000C0130000}"/>
    <cellStyle name="Normal 4 3 3 5 2 2 3 2" xfId="2873" xr:uid="{00000000-0005-0000-0000-0000C1130000}"/>
    <cellStyle name="Normal 4 3 3 5 2 2 3 2 2" xfId="37612" xr:uid="{00000000-0005-0000-0000-0000C2130000}"/>
    <cellStyle name="Normal 4 3 3 5 2 2 3 3" xfId="27594" xr:uid="{00000000-0005-0000-0000-0000C3130000}"/>
    <cellStyle name="Normal 4 3 3 5 2 2 4" xfId="2874" xr:uid="{00000000-0005-0000-0000-0000C4130000}"/>
    <cellStyle name="Normal 4 3 3 5 2 2 4 2" xfId="34225" xr:uid="{00000000-0005-0000-0000-0000C5130000}"/>
    <cellStyle name="Normal 4 3 3 5 2 2 5" xfId="23628" xr:uid="{00000000-0005-0000-0000-0000C6130000}"/>
    <cellStyle name="Normal 4 3 3 5 2 3" xfId="2875" xr:uid="{00000000-0005-0000-0000-0000C7130000}"/>
    <cellStyle name="Normal 4 3 3 5 2 3 2" xfId="2876" xr:uid="{00000000-0005-0000-0000-0000C8130000}"/>
    <cellStyle name="Normal 4 3 3 5 2 3 2 2" xfId="2877" xr:uid="{00000000-0005-0000-0000-0000C9130000}"/>
    <cellStyle name="Normal 4 3 3 5 2 3 2 2 2" xfId="37613" xr:uid="{00000000-0005-0000-0000-0000CA130000}"/>
    <cellStyle name="Normal 4 3 3 5 2 3 2 3" xfId="27595" xr:uid="{00000000-0005-0000-0000-0000CB130000}"/>
    <cellStyle name="Normal 4 3 3 5 2 3 3" xfId="2878" xr:uid="{00000000-0005-0000-0000-0000CC130000}"/>
    <cellStyle name="Normal 4 3 3 5 2 3 3 2" xfId="2879" xr:uid="{00000000-0005-0000-0000-0000CD130000}"/>
    <cellStyle name="Normal 4 3 3 5 2 3 3 2 2" xfId="37614" xr:uid="{00000000-0005-0000-0000-0000CE130000}"/>
    <cellStyle name="Normal 4 3 3 5 2 3 3 3" xfId="27596" xr:uid="{00000000-0005-0000-0000-0000CF130000}"/>
    <cellStyle name="Normal 4 3 3 5 2 3 4" xfId="2880" xr:uid="{00000000-0005-0000-0000-0000D0130000}"/>
    <cellStyle name="Normal 4 3 3 5 2 3 4 2" xfId="34226" xr:uid="{00000000-0005-0000-0000-0000D1130000}"/>
    <cellStyle name="Normal 4 3 3 5 2 3 5" xfId="23629" xr:uid="{00000000-0005-0000-0000-0000D2130000}"/>
    <cellStyle name="Normal 4 3 3 5 2 4" xfId="2881" xr:uid="{00000000-0005-0000-0000-0000D3130000}"/>
    <cellStyle name="Normal 4 3 3 5 2 4 2" xfId="2882" xr:uid="{00000000-0005-0000-0000-0000D4130000}"/>
    <cellStyle name="Normal 4 3 3 5 2 4 2 2" xfId="37615" xr:uid="{00000000-0005-0000-0000-0000D5130000}"/>
    <cellStyle name="Normal 4 3 3 5 2 4 3" xfId="27597" xr:uid="{00000000-0005-0000-0000-0000D6130000}"/>
    <cellStyle name="Normal 4 3 3 5 2 5" xfId="2883" xr:uid="{00000000-0005-0000-0000-0000D7130000}"/>
    <cellStyle name="Normal 4 3 3 5 2 5 2" xfId="2884" xr:uid="{00000000-0005-0000-0000-0000D8130000}"/>
    <cellStyle name="Normal 4 3 3 5 2 5 2 2" xfId="37616" xr:uid="{00000000-0005-0000-0000-0000D9130000}"/>
    <cellStyle name="Normal 4 3 3 5 2 5 3" xfId="27598" xr:uid="{00000000-0005-0000-0000-0000DA130000}"/>
    <cellStyle name="Normal 4 3 3 5 2 6" xfId="2885" xr:uid="{00000000-0005-0000-0000-0000DB130000}"/>
    <cellStyle name="Normal 4 3 3 5 2 6 2" xfId="34224" xr:uid="{00000000-0005-0000-0000-0000DC130000}"/>
    <cellStyle name="Normal 4 3 3 5 2 7" xfId="23627" xr:uid="{00000000-0005-0000-0000-0000DD130000}"/>
    <cellStyle name="Normal 4 3 3 5 3" xfId="2886" xr:uid="{00000000-0005-0000-0000-0000DE130000}"/>
    <cellStyle name="Normal 4 3 3 5 3 2" xfId="2887" xr:uid="{00000000-0005-0000-0000-0000DF130000}"/>
    <cellStyle name="Normal 4 3 3 5 3 2 2" xfId="2888" xr:uid="{00000000-0005-0000-0000-0000E0130000}"/>
    <cellStyle name="Normal 4 3 3 5 3 2 2 2" xfId="37617" xr:uid="{00000000-0005-0000-0000-0000E1130000}"/>
    <cellStyle name="Normal 4 3 3 5 3 2 3" xfId="27599" xr:uid="{00000000-0005-0000-0000-0000E2130000}"/>
    <cellStyle name="Normal 4 3 3 5 3 3" xfId="2889" xr:uid="{00000000-0005-0000-0000-0000E3130000}"/>
    <cellStyle name="Normal 4 3 3 5 3 3 2" xfId="2890" xr:uid="{00000000-0005-0000-0000-0000E4130000}"/>
    <cellStyle name="Normal 4 3 3 5 3 3 2 2" xfId="37618" xr:uid="{00000000-0005-0000-0000-0000E5130000}"/>
    <cellStyle name="Normal 4 3 3 5 3 3 3" xfId="27600" xr:uid="{00000000-0005-0000-0000-0000E6130000}"/>
    <cellStyle name="Normal 4 3 3 5 3 4" xfId="2891" xr:uid="{00000000-0005-0000-0000-0000E7130000}"/>
    <cellStyle name="Normal 4 3 3 5 3 4 2" xfId="34227" xr:uid="{00000000-0005-0000-0000-0000E8130000}"/>
    <cellStyle name="Normal 4 3 3 5 3 5" xfId="23630" xr:uid="{00000000-0005-0000-0000-0000E9130000}"/>
    <cellStyle name="Normal 4 3 3 5 4" xfId="2892" xr:uid="{00000000-0005-0000-0000-0000EA130000}"/>
    <cellStyle name="Normal 4 3 3 5 4 2" xfId="2893" xr:uid="{00000000-0005-0000-0000-0000EB130000}"/>
    <cellStyle name="Normal 4 3 3 5 4 2 2" xfId="2894" xr:uid="{00000000-0005-0000-0000-0000EC130000}"/>
    <cellStyle name="Normal 4 3 3 5 4 2 2 2" xfId="37619" xr:uid="{00000000-0005-0000-0000-0000ED130000}"/>
    <cellStyle name="Normal 4 3 3 5 4 2 3" xfId="27601" xr:uid="{00000000-0005-0000-0000-0000EE130000}"/>
    <cellStyle name="Normal 4 3 3 5 4 3" xfId="2895" xr:uid="{00000000-0005-0000-0000-0000EF130000}"/>
    <cellStyle name="Normal 4 3 3 5 4 3 2" xfId="2896" xr:uid="{00000000-0005-0000-0000-0000F0130000}"/>
    <cellStyle name="Normal 4 3 3 5 4 3 2 2" xfId="37620" xr:uid="{00000000-0005-0000-0000-0000F1130000}"/>
    <cellStyle name="Normal 4 3 3 5 4 3 3" xfId="27602" xr:uid="{00000000-0005-0000-0000-0000F2130000}"/>
    <cellStyle name="Normal 4 3 3 5 4 4" xfId="2897" xr:uid="{00000000-0005-0000-0000-0000F3130000}"/>
    <cellStyle name="Normal 4 3 3 5 4 4 2" xfId="34228" xr:uid="{00000000-0005-0000-0000-0000F4130000}"/>
    <cellStyle name="Normal 4 3 3 5 4 5" xfId="23631" xr:uid="{00000000-0005-0000-0000-0000F5130000}"/>
    <cellStyle name="Normal 4 3 3 5 5" xfId="2898" xr:uid="{00000000-0005-0000-0000-0000F6130000}"/>
    <cellStyle name="Normal 4 3 3 5 5 2" xfId="2899" xr:uid="{00000000-0005-0000-0000-0000F7130000}"/>
    <cellStyle name="Normal 4 3 3 5 5 2 2" xfId="37621" xr:uid="{00000000-0005-0000-0000-0000F8130000}"/>
    <cellStyle name="Normal 4 3 3 5 5 3" xfId="27603" xr:uid="{00000000-0005-0000-0000-0000F9130000}"/>
    <cellStyle name="Normal 4 3 3 5 6" xfId="2900" xr:uid="{00000000-0005-0000-0000-0000FA130000}"/>
    <cellStyle name="Normal 4 3 3 5 6 2" xfId="2901" xr:uid="{00000000-0005-0000-0000-0000FB130000}"/>
    <cellStyle name="Normal 4 3 3 5 6 2 2" xfId="37622" xr:uid="{00000000-0005-0000-0000-0000FC130000}"/>
    <cellStyle name="Normal 4 3 3 5 6 3" xfId="27604" xr:uid="{00000000-0005-0000-0000-0000FD130000}"/>
    <cellStyle name="Normal 4 3 3 5 7" xfId="2902" xr:uid="{00000000-0005-0000-0000-0000FE130000}"/>
    <cellStyle name="Normal 4 3 3 5 7 2" xfId="34223" xr:uid="{00000000-0005-0000-0000-0000FF130000}"/>
    <cellStyle name="Normal 4 3 3 5 8" xfId="23626" xr:uid="{00000000-0005-0000-0000-000000140000}"/>
    <cellStyle name="Normal 4 3 3 6" xfId="2903" xr:uid="{00000000-0005-0000-0000-000001140000}"/>
    <cellStyle name="Normal 4 3 3 6 2" xfId="2904" xr:uid="{00000000-0005-0000-0000-000002140000}"/>
    <cellStyle name="Normal 4 3 3 6 2 2" xfId="2905" xr:uid="{00000000-0005-0000-0000-000003140000}"/>
    <cellStyle name="Normal 4 3 3 6 2 2 2" xfId="2906" xr:uid="{00000000-0005-0000-0000-000004140000}"/>
    <cellStyle name="Normal 4 3 3 6 2 2 2 2" xfId="37623" xr:uid="{00000000-0005-0000-0000-000005140000}"/>
    <cellStyle name="Normal 4 3 3 6 2 2 3" xfId="27605" xr:uid="{00000000-0005-0000-0000-000006140000}"/>
    <cellStyle name="Normal 4 3 3 6 2 3" xfId="2907" xr:uid="{00000000-0005-0000-0000-000007140000}"/>
    <cellStyle name="Normal 4 3 3 6 2 3 2" xfId="2908" xr:uid="{00000000-0005-0000-0000-000008140000}"/>
    <cellStyle name="Normal 4 3 3 6 2 3 2 2" xfId="37624" xr:uid="{00000000-0005-0000-0000-000009140000}"/>
    <cellStyle name="Normal 4 3 3 6 2 3 3" xfId="27606" xr:uid="{00000000-0005-0000-0000-00000A140000}"/>
    <cellStyle name="Normal 4 3 3 6 2 4" xfId="2909" xr:uid="{00000000-0005-0000-0000-00000B140000}"/>
    <cellStyle name="Normal 4 3 3 6 2 4 2" xfId="34230" xr:uid="{00000000-0005-0000-0000-00000C140000}"/>
    <cellStyle name="Normal 4 3 3 6 2 5" xfId="23633" xr:uid="{00000000-0005-0000-0000-00000D140000}"/>
    <cellStyle name="Normal 4 3 3 6 3" xfId="2910" xr:uid="{00000000-0005-0000-0000-00000E140000}"/>
    <cellStyle name="Normal 4 3 3 6 3 2" xfId="2911" xr:uid="{00000000-0005-0000-0000-00000F140000}"/>
    <cellStyle name="Normal 4 3 3 6 3 2 2" xfId="2912" xr:uid="{00000000-0005-0000-0000-000010140000}"/>
    <cellStyle name="Normal 4 3 3 6 3 2 2 2" xfId="37625" xr:uid="{00000000-0005-0000-0000-000011140000}"/>
    <cellStyle name="Normal 4 3 3 6 3 2 3" xfId="27607" xr:uid="{00000000-0005-0000-0000-000012140000}"/>
    <cellStyle name="Normal 4 3 3 6 3 3" xfId="2913" xr:uid="{00000000-0005-0000-0000-000013140000}"/>
    <cellStyle name="Normal 4 3 3 6 3 3 2" xfId="2914" xr:uid="{00000000-0005-0000-0000-000014140000}"/>
    <cellStyle name="Normal 4 3 3 6 3 3 2 2" xfId="37626" xr:uid="{00000000-0005-0000-0000-000015140000}"/>
    <cellStyle name="Normal 4 3 3 6 3 3 3" xfId="27608" xr:uid="{00000000-0005-0000-0000-000016140000}"/>
    <cellStyle name="Normal 4 3 3 6 3 4" xfId="2915" xr:uid="{00000000-0005-0000-0000-000017140000}"/>
    <cellStyle name="Normal 4 3 3 6 3 4 2" xfId="34231" xr:uid="{00000000-0005-0000-0000-000018140000}"/>
    <cellStyle name="Normal 4 3 3 6 3 5" xfId="23634" xr:uid="{00000000-0005-0000-0000-000019140000}"/>
    <cellStyle name="Normal 4 3 3 6 4" xfId="2916" xr:uid="{00000000-0005-0000-0000-00001A140000}"/>
    <cellStyle name="Normal 4 3 3 6 4 2" xfId="2917" xr:uid="{00000000-0005-0000-0000-00001B140000}"/>
    <cellStyle name="Normal 4 3 3 6 4 2 2" xfId="37627" xr:uid="{00000000-0005-0000-0000-00001C140000}"/>
    <cellStyle name="Normal 4 3 3 6 4 3" xfId="27609" xr:uid="{00000000-0005-0000-0000-00001D140000}"/>
    <cellStyle name="Normal 4 3 3 6 5" xfId="2918" xr:uid="{00000000-0005-0000-0000-00001E140000}"/>
    <cellStyle name="Normal 4 3 3 6 5 2" xfId="2919" xr:uid="{00000000-0005-0000-0000-00001F140000}"/>
    <cellStyle name="Normal 4 3 3 6 5 2 2" xfId="37628" xr:uid="{00000000-0005-0000-0000-000020140000}"/>
    <cellStyle name="Normal 4 3 3 6 5 3" xfId="27610" xr:uid="{00000000-0005-0000-0000-000021140000}"/>
    <cellStyle name="Normal 4 3 3 6 6" xfId="2920" xr:uid="{00000000-0005-0000-0000-000022140000}"/>
    <cellStyle name="Normal 4 3 3 6 6 2" xfId="34229" xr:uid="{00000000-0005-0000-0000-000023140000}"/>
    <cellStyle name="Normal 4 3 3 6 7" xfId="23632" xr:uid="{00000000-0005-0000-0000-000024140000}"/>
    <cellStyle name="Normal 4 3 3 7" xfId="2921" xr:uid="{00000000-0005-0000-0000-000025140000}"/>
    <cellStyle name="Normal 4 3 3 7 2" xfId="2922" xr:uid="{00000000-0005-0000-0000-000026140000}"/>
    <cellStyle name="Normal 4 3 3 7 2 2" xfId="2923" xr:uid="{00000000-0005-0000-0000-000027140000}"/>
    <cellStyle name="Normal 4 3 3 7 2 2 2" xfId="37629" xr:uid="{00000000-0005-0000-0000-000028140000}"/>
    <cellStyle name="Normal 4 3 3 7 2 3" xfId="27611" xr:uid="{00000000-0005-0000-0000-000029140000}"/>
    <cellStyle name="Normal 4 3 3 7 3" xfId="2924" xr:uid="{00000000-0005-0000-0000-00002A140000}"/>
    <cellStyle name="Normal 4 3 3 7 3 2" xfId="2925" xr:uid="{00000000-0005-0000-0000-00002B140000}"/>
    <cellStyle name="Normal 4 3 3 7 3 2 2" xfId="37630" xr:uid="{00000000-0005-0000-0000-00002C140000}"/>
    <cellStyle name="Normal 4 3 3 7 3 3" xfId="27612" xr:uid="{00000000-0005-0000-0000-00002D140000}"/>
    <cellStyle name="Normal 4 3 3 7 4" xfId="2926" xr:uid="{00000000-0005-0000-0000-00002E140000}"/>
    <cellStyle name="Normal 4 3 3 7 4 2" xfId="34232" xr:uid="{00000000-0005-0000-0000-00002F140000}"/>
    <cellStyle name="Normal 4 3 3 7 5" xfId="23635" xr:uid="{00000000-0005-0000-0000-000030140000}"/>
    <cellStyle name="Normal 4 3 3 8" xfId="2927" xr:uid="{00000000-0005-0000-0000-000031140000}"/>
    <cellStyle name="Normal 4 3 3 8 2" xfId="2928" xr:uid="{00000000-0005-0000-0000-000032140000}"/>
    <cellStyle name="Normal 4 3 3 8 2 2" xfId="2929" xr:uid="{00000000-0005-0000-0000-000033140000}"/>
    <cellStyle name="Normal 4 3 3 8 2 2 2" xfId="37631" xr:uid="{00000000-0005-0000-0000-000034140000}"/>
    <cellStyle name="Normal 4 3 3 8 2 3" xfId="27613" xr:uid="{00000000-0005-0000-0000-000035140000}"/>
    <cellStyle name="Normal 4 3 3 8 3" xfId="2930" xr:uid="{00000000-0005-0000-0000-000036140000}"/>
    <cellStyle name="Normal 4 3 3 8 3 2" xfId="2931" xr:uid="{00000000-0005-0000-0000-000037140000}"/>
    <cellStyle name="Normal 4 3 3 8 3 2 2" xfId="37632" xr:uid="{00000000-0005-0000-0000-000038140000}"/>
    <cellStyle name="Normal 4 3 3 8 3 3" xfId="27614" xr:uid="{00000000-0005-0000-0000-000039140000}"/>
    <cellStyle name="Normal 4 3 3 8 4" xfId="2932" xr:uid="{00000000-0005-0000-0000-00003A140000}"/>
    <cellStyle name="Normal 4 3 3 8 4 2" xfId="34233" xr:uid="{00000000-0005-0000-0000-00003B140000}"/>
    <cellStyle name="Normal 4 3 3 8 5" xfId="23636" xr:uid="{00000000-0005-0000-0000-00003C140000}"/>
    <cellStyle name="Normal 4 3 3 9" xfId="2933" xr:uid="{00000000-0005-0000-0000-00003D140000}"/>
    <cellStyle name="Normal 4 3 3 9 2" xfId="2934" xr:uid="{00000000-0005-0000-0000-00003E140000}"/>
    <cellStyle name="Normal 4 3 3 9 2 2" xfId="34192" xr:uid="{00000000-0005-0000-0000-00003F140000}"/>
    <cellStyle name="Normal 4 3 3 9 3" xfId="23595" xr:uid="{00000000-0005-0000-0000-000040140000}"/>
    <cellStyle name="Normal 4 3 4" xfId="2935" xr:uid="{00000000-0005-0000-0000-000041140000}"/>
    <cellStyle name="Normal 4 3 4 10" xfId="2936" xr:uid="{00000000-0005-0000-0000-000042140000}"/>
    <cellStyle name="Normal 4 3 4 10 2" xfId="2937" xr:uid="{00000000-0005-0000-0000-000043140000}"/>
    <cellStyle name="Normal 4 3 4 10 2 2" xfId="37633" xr:uid="{00000000-0005-0000-0000-000044140000}"/>
    <cellStyle name="Normal 4 3 4 10 3" xfId="27615" xr:uid="{00000000-0005-0000-0000-000045140000}"/>
    <cellStyle name="Normal 4 3 4 11" xfId="2938" xr:uid="{00000000-0005-0000-0000-000046140000}"/>
    <cellStyle name="Normal 4 3 4 11 2" xfId="34090" xr:uid="{00000000-0005-0000-0000-000047140000}"/>
    <cellStyle name="Normal 4 3 4 12" xfId="23488" xr:uid="{00000000-0005-0000-0000-000048140000}"/>
    <cellStyle name="Normal 4 3 4 13" xfId="44046" xr:uid="{00000000-0005-0000-0000-000049140000}"/>
    <cellStyle name="Normal 4 3 4 14" xfId="44243" xr:uid="{00000000-0005-0000-0000-00004A140000}"/>
    <cellStyle name="Normal 4 3 4 2" xfId="2939" xr:uid="{00000000-0005-0000-0000-00004B140000}"/>
    <cellStyle name="Normal 4 3 4 2 10" xfId="23638" xr:uid="{00000000-0005-0000-0000-00004C140000}"/>
    <cellStyle name="Normal 4 3 4 2 2" xfId="2940" xr:uid="{00000000-0005-0000-0000-00004D140000}"/>
    <cellStyle name="Normal 4 3 4 2 2 2" xfId="2941" xr:uid="{00000000-0005-0000-0000-00004E140000}"/>
    <cellStyle name="Normal 4 3 4 2 2 2 2" xfId="2942" xr:uid="{00000000-0005-0000-0000-00004F140000}"/>
    <cellStyle name="Normal 4 3 4 2 2 2 2 2" xfId="2943" xr:uid="{00000000-0005-0000-0000-000050140000}"/>
    <cellStyle name="Normal 4 3 4 2 2 2 2 2 2" xfId="2944" xr:uid="{00000000-0005-0000-0000-000051140000}"/>
    <cellStyle name="Normal 4 3 4 2 2 2 2 2 2 2" xfId="37634" xr:uid="{00000000-0005-0000-0000-000052140000}"/>
    <cellStyle name="Normal 4 3 4 2 2 2 2 2 3" xfId="27616" xr:uid="{00000000-0005-0000-0000-000053140000}"/>
    <cellStyle name="Normal 4 3 4 2 2 2 2 3" xfId="2945" xr:uid="{00000000-0005-0000-0000-000054140000}"/>
    <cellStyle name="Normal 4 3 4 2 2 2 2 3 2" xfId="2946" xr:uid="{00000000-0005-0000-0000-000055140000}"/>
    <cellStyle name="Normal 4 3 4 2 2 2 2 3 2 2" xfId="37635" xr:uid="{00000000-0005-0000-0000-000056140000}"/>
    <cellStyle name="Normal 4 3 4 2 2 2 2 3 3" xfId="27617" xr:uid="{00000000-0005-0000-0000-000057140000}"/>
    <cellStyle name="Normal 4 3 4 2 2 2 2 4" xfId="2947" xr:uid="{00000000-0005-0000-0000-000058140000}"/>
    <cellStyle name="Normal 4 3 4 2 2 2 2 4 2" xfId="34238" xr:uid="{00000000-0005-0000-0000-000059140000}"/>
    <cellStyle name="Normal 4 3 4 2 2 2 2 5" xfId="23641" xr:uid="{00000000-0005-0000-0000-00005A140000}"/>
    <cellStyle name="Normal 4 3 4 2 2 2 3" xfId="2948" xr:uid="{00000000-0005-0000-0000-00005B140000}"/>
    <cellStyle name="Normal 4 3 4 2 2 2 3 2" xfId="2949" xr:uid="{00000000-0005-0000-0000-00005C140000}"/>
    <cellStyle name="Normal 4 3 4 2 2 2 3 2 2" xfId="2950" xr:uid="{00000000-0005-0000-0000-00005D140000}"/>
    <cellStyle name="Normal 4 3 4 2 2 2 3 2 2 2" xfId="37636" xr:uid="{00000000-0005-0000-0000-00005E140000}"/>
    <cellStyle name="Normal 4 3 4 2 2 2 3 2 3" xfId="27618" xr:uid="{00000000-0005-0000-0000-00005F140000}"/>
    <cellStyle name="Normal 4 3 4 2 2 2 3 3" xfId="2951" xr:uid="{00000000-0005-0000-0000-000060140000}"/>
    <cellStyle name="Normal 4 3 4 2 2 2 3 3 2" xfId="2952" xr:uid="{00000000-0005-0000-0000-000061140000}"/>
    <cellStyle name="Normal 4 3 4 2 2 2 3 3 2 2" xfId="37637" xr:uid="{00000000-0005-0000-0000-000062140000}"/>
    <cellStyle name="Normal 4 3 4 2 2 2 3 3 3" xfId="27619" xr:uid="{00000000-0005-0000-0000-000063140000}"/>
    <cellStyle name="Normal 4 3 4 2 2 2 3 4" xfId="2953" xr:uid="{00000000-0005-0000-0000-000064140000}"/>
    <cellStyle name="Normal 4 3 4 2 2 2 3 4 2" xfId="34239" xr:uid="{00000000-0005-0000-0000-000065140000}"/>
    <cellStyle name="Normal 4 3 4 2 2 2 3 5" xfId="23642" xr:uid="{00000000-0005-0000-0000-000066140000}"/>
    <cellStyle name="Normal 4 3 4 2 2 2 4" xfId="2954" xr:uid="{00000000-0005-0000-0000-000067140000}"/>
    <cellStyle name="Normal 4 3 4 2 2 2 4 2" xfId="2955" xr:uid="{00000000-0005-0000-0000-000068140000}"/>
    <cellStyle name="Normal 4 3 4 2 2 2 4 2 2" xfId="37638" xr:uid="{00000000-0005-0000-0000-000069140000}"/>
    <cellStyle name="Normal 4 3 4 2 2 2 4 3" xfId="27620" xr:uid="{00000000-0005-0000-0000-00006A140000}"/>
    <cellStyle name="Normal 4 3 4 2 2 2 5" xfId="2956" xr:uid="{00000000-0005-0000-0000-00006B140000}"/>
    <cellStyle name="Normal 4 3 4 2 2 2 5 2" xfId="2957" xr:uid="{00000000-0005-0000-0000-00006C140000}"/>
    <cellStyle name="Normal 4 3 4 2 2 2 5 2 2" xfId="37639" xr:uid="{00000000-0005-0000-0000-00006D140000}"/>
    <cellStyle name="Normal 4 3 4 2 2 2 5 3" xfId="27621" xr:uid="{00000000-0005-0000-0000-00006E140000}"/>
    <cellStyle name="Normal 4 3 4 2 2 2 6" xfId="2958" xr:uid="{00000000-0005-0000-0000-00006F140000}"/>
    <cellStyle name="Normal 4 3 4 2 2 2 6 2" xfId="34237" xr:uid="{00000000-0005-0000-0000-000070140000}"/>
    <cellStyle name="Normal 4 3 4 2 2 2 7" xfId="23640" xr:uid="{00000000-0005-0000-0000-000071140000}"/>
    <cellStyle name="Normal 4 3 4 2 2 3" xfId="2959" xr:uid="{00000000-0005-0000-0000-000072140000}"/>
    <cellStyle name="Normal 4 3 4 2 2 3 2" xfId="2960" xr:uid="{00000000-0005-0000-0000-000073140000}"/>
    <cellStyle name="Normal 4 3 4 2 2 3 2 2" xfId="2961" xr:uid="{00000000-0005-0000-0000-000074140000}"/>
    <cellStyle name="Normal 4 3 4 2 2 3 2 2 2" xfId="37640" xr:uid="{00000000-0005-0000-0000-000075140000}"/>
    <cellStyle name="Normal 4 3 4 2 2 3 2 3" xfId="27622" xr:uid="{00000000-0005-0000-0000-000076140000}"/>
    <cellStyle name="Normal 4 3 4 2 2 3 3" xfId="2962" xr:uid="{00000000-0005-0000-0000-000077140000}"/>
    <cellStyle name="Normal 4 3 4 2 2 3 3 2" xfId="2963" xr:uid="{00000000-0005-0000-0000-000078140000}"/>
    <cellStyle name="Normal 4 3 4 2 2 3 3 2 2" xfId="37641" xr:uid="{00000000-0005-0000-0000-000079140000}"/>
    <cellStyle name="Normal 4 3 4 2 2 3 3 3" xfId="27623" xr:uid="{00000000-0005-0000-0000-00007A140000}"/>
    <cellStyle name="Normal 4 3 4 2 2 3 4" xfId="2964" xr:uid="{00000000-0005-0000-0000-00007B140000}"/>
    <cellStyle name="Normal 4 3 4 2 2 3 4 2" xfId="34240" xr:uid="{00000000-0005-0000-0000-00007C140000}"/>
    <cellStyle name="Normal 4 3 4 2 2 3 5" xfId="23643" xr:uid="{00000000-0005-0000-0000-00007D140000}"/>
    <cellStyle name="Normal 4 3 4 2 2 4" xfId="2965" xr:uid="{00000000-0005-0000-0000-00007E140000}"/>
    <cellStyle name="Normal 4 3 4 2 2 4 2" xfId="2966" xr:uid="{00000000-0005-0000-0000-00007F140000}"/>
    <cellStyle name="Normal 4 3 4 2 2 4 2 2" xfId="2967" xr:uid="{00000000-0005-0000-0000-000080140000}"/>
    <cellStyle name="Normal 4 3 4 2 2 4 2 2 2" xfId="37642" xr:uid="{00000000-0005-0000-0000-000081140000}"/>
    <cellStyle name="Normal 4 3 4 2 2 4 2 3" xfId="27624" xr:uid="{00000000-0005-0000-0000-000082140000}"/>
    <cellStyle name="Normal 4 3 4 2 2 4 3" xfId="2968" xr:uid="{00000000-0005-0000-0000-000083140000}"/>
    <cellStyle name="Normal 4 3 4 2 2 4 3 2" xfId="2969" xr:uid="{00000000-0005-0000-0000-000084140000}"/>
    <cellStyle name="Normal 4 3 4 2 2 4 3 2 2" xfId="37643" xr:uid="{00000000-0005-0000-0000-000085140000}"/>
    <cellStyle name="Normal 4 3 4 2 2 4 3 3" xfId="27625" xr:uid="{00000000-0005-0000-0000-000086140000}"/>
    <cellStyle name="Normal 4 3 4 2 2 4 4" xfId="2970" xr:uid="{00000000-0005-0000-0000-000087140000}"/>
    <cellStyle name="Normal 4 3 4 2 2 4 4 2" xfId="34241" xr:uid="{00000000-0005-0000-0000-000088140000}"/>
    <cellStyle name="Normal 4 3 4 2 2 4 5" xfId="23644" xr:uid="{00000000-0005-0000-0000-000089140000}"/>
    <cellStyle name="Normal 4 3 4 2 2 5" xfId="2971" xr:uid="{00000000-0005-0000-0000-00008A140000}"/>
    <cellStyle name="Normal 4 3 4 2 2 5 2" xfId="2972" xr:uid="{00000000-0005-0000-0000-00008B140000}"/>
    <cellStyle name="Normal 4 3 4 2 2 5 2 2" xfId="37644" xr:uid="{00000000-0005-0000-0000-00008C140000}"/>
    <cellStyle name="Normal 4 3 4 2 2 5 3" xfId="27626" xr:uid="{00000000-0005-0000-0000-00008D140000}"/>
    <cellStyle name="Normal 4 3 4 2 2 6" xfId="2973" xr:uid="{00000000-0005-0000-0000-00008E140000}"/>
    <cellStyle name="Normal 4 3 4 2 2 6 2" xfId="2974" xr:uid="{00000000-0005-0000-0000-00008F140000}"/>
    <cellStyle name="Normal 4 3 4 2 2 6 2 2" xfId="37645" xr:uid="{00000000-0005-0000-0000-000090140000}"/>
    <cellStyle name="Normal 4 3 4 2 2 6 3" xfId="27627" xr:uid="{00000000-0005-0000-0000-000091140000}"/>
    <cellStyle name="Normal 4 3 4 2 2 7" xfId="2975" xr:uid="{00000000-0005-0000-0000-000092140000}"/>
    <cellStyle name="Normal 4 3 4 2 2 7 2" xfId="34236" xr:uid="{00000000-0005-0000-0000-000093140000}"/>
    <cellStyle name="Normal 4 3 4 2 2 8" xfId="23639" xr:uid="{00000000-0005-0000-0000-000094140000}"/>
    <cellStyle name="Normal 4 3 4 2 3" xfId="2976" xr:uid="{00000000-0005-0000-0000-000095140000}"/>
    <cellStyle name="Normal 4 3 4 2 3 2" xfId="2977" xr:uid="{00000000-0005-0000-0000-000096140000}"/>
    <cellStyle name="Normal 4 3 4 2 3 2 2" xfId="2978" xr:uid="{00000000-0005-0000-0000-000097140000}"/>
    <cellStyle name="Normal 4 3 4 2 3 2 2 2" xfId="2979" xr:uid="{00000000-0005-0000-0000-000098140000}"/>
    <cellStyle name="Normal 4 3 4 2 3 2 2 2 2" xfId="2980" xr:uid="{00000000-0005-0000-0000-000099140000}"/>
    <cellStyle name="Normal 4 3 4 2 3 2 2 2 2 2" xfId="37646" xr:uid="{00000000-0005-0000-0000-00009A140000}"/>
    <cellStyle name="Normal 4 3 4 2 3 2 2 2 3" xfId="27628" xr:uid="{00000000-0005-0000-0000-00009B140000}"/>
    <cellStyle name="Normal 4 3 4 2 3 2 2 3" xfId="2981" xr:uid="{00000000-0005-0000-0000-00009C140000}"/>
    <cellStyle name="Normal 4 3 4 2 3 2 2 3 2" xfId="2982" xr:uid="{00000000-0005-0000-0000-00009D140000}"/>
    <cellStyle name="Normal 4 3 4 2 3 2 2 3 2 2" xfId="37647" xr:uid="{00000000-0005-0000-0000-00009E140000}"/>
    <cellStyle name="Normal 4 3 4 2 3 2 2 3 3" xfId="27629" xr:uid="{00000000-0005-0000-0000-00009F140000}"/>
    <cellStyle name="Normal 4 3 4 2 3 2 2 4" xfId="2983" xr:uid="{00000000-0005-0000-0000-0000A0140000}"/>
    <cellStyle name="Normal 4 3 4 2 3 2 2 4 2" xfId="34244" xr:uid="{00000000-0005-0000-0000-0000A1140000}"/>
    <cellStyle name="Normal 4 3 4 2 3 2 2 5" xfId="23647" xr:uid="{00000000-0005-0000-0000-0000A2140000}"/>
    <cellStyle name="Normal 4 3 4 2 3 2 3" xfId="2984" xr:uid="{00000000-0005-0000-0000-0000A3140000}"/>
    <cellStyle name="Normal 4 3 4 2 3 2 3 2" xfId="2985" xr:uid="{00000000-0005-0000-0000-0000A4140000}"/>
    <cellStyle name="Normal 4 3 4 2 3 2 3 2 2" xfId="2986" xr:uid="{00000000-0005-0000-0000-0000A5140000}"/>
    <cellStyle name="Normal 4 3 4 2 3 2 3 2 2 2" xfId="37648" xr:uid="{00000000-0005-0000-0000-0000A6140000}"/>
    <cellStyle name="Normal 4 3 4 2 3 2 3 2 3" xfId="27630" xr:uid="{00000000-0005-0000-0000-0000A7140000}"/>
    <cellStyle name="Normal 4 3 4 2 3 2 3 3" xfId="2987" xr:uid="{00000000-0005-0000-0000-0000A8140000}"/>
    <cellStyle name="Normal 4 3 4 2 3 2 3 3 2" xfId="2988" xr:uid="{00000000-0005-0000-0000-0000A9140000}"/>
    <cellStyle name="Normal 4 3 4 2 3 2 3 3 2 2" xfId="37649" xr:uid="{00000000-0005-0000-0000-0000AA140000}"/>
    <cellStyle name="Normal 4 3 4 2 3 2 3 3 3" xfId="27631" xr:uid="{00000000-0005-0000-0000-0000AB140000}"/>
    <cellStyle name="Normal 4 3 4 2 3 2 3 4" xfId="2989" xr:uid="{00000000-0005-0000-0000-0000AC140000}"/>
    <cellStyle name="Normal 4 3 4 2 3 2 3 4 2" xfId="34245" xr:uid="{00000000-0005-0000-0000-0000AD140000}"/>
    <cellStyle name="Normal 4 3 4 2 3 2 3 5" xfId="23648" xr:uid="{00000000-0005-0000-0000-0000AE140000}"/>
    <cellStyle name="Normal 4 3 4 2 3 2 4" xfId="2990" xr:uid="{00000000-0005-0000-0000-0000AF140000}"/>
    <cellStyle name="Normal 4 3 4 2 3 2 4 2" xfId="2991" xr:uid="{00000000-0005-0000-0000-0000B0140000}"/>
    <cellStyle name="Normal 4 3 4 2 3 2 4 2 2" xfId="37650" xr:uid="{00000000-0005-0000-0000-0000B1140000}"/>
    <cellStyle name="Normal 4 3 4 2 3 2 4 3" xfId="27632" xr:uid="{00000000-0005-0000-0000-0000B2140000}"/>
    <cellStyle name="Normal 4 3 4 2 3 2 5" xfId="2992" xr:uid="{00000000-0005-0000-0000-0000B3140000}"/>
    <cellStyle name="Normal 4 3 4 2 3 2 5 2" xfId="2993" xr:uid="{00000000-0005-0000-0000-0000B4140000}"/>
    <cellStyle name="Normal 4 3 4 2 3 2 5 2 2" xfId="37651" xr:uid="{00000000-0005-0000-0000-0000B5140000}"/>
    <cellStyle name="Normal 4 3 4 2 3 2 5 3" xfId="27633" xr:uid="{00000000-0005-0000-0000-0000B6140000}"/>
    <cellStyle name="Normal 4 3 4 2 3 2 6" xfId="2994" xr:uid="{00000000-0005-0000-0000-0000B7140000}"/>
    <cellStyle name="Normal 4 3 4 2 3 2 6 2" xfId="34243" xr:uid="{00000000-0005-0000-0000-0000B8140000}"/>
    <cellStyle name="Normal 4 3 4 2 3 2 7" xfId="23646" xr:uid="{00000000-0005-0000-0000-0000B9140000}"/>
    <cellStyle name="Normal 4 3 4 2 3 3" xfId="2995" xr:uid="{00000000-0005-0000-0000-0000BA140000}"/>
    <cellStyle name="Normal 4 3 4 2 3 3 2" xfId="2996" xr:uid="{00000000-0005-0000-0000-0000BB140000}"/>
    <cellStyle name="Normal 4 3 4 2 3 3 2 2" xfId="2997" xr:uid="{00000000-0005-0000-0000-0000BC140000}"/>
    <cellStyle name="Normal 4 3 4 2 3 3 2 2 2" xfId="37652" xr:uid="{00000000-0005-0000-0000-0000BD140000}"/>
    <cellStyle name="Normal 4 3 4 2 3 3 2 3" xfId="27634" xr:uid="{00000000-0005-0000-0000-0000BE140000}"/>
    <cellStyle name="Normal 4 3 4 2 3 3 3" xfId="2998" xr:uid="{00000000-0005-0000-0000-0000BF140000}"/>
    <cellStyle name="Normal 4 3 4 2 3 3 3 2" xfId="2999" xr:uid="{00000000-0005-0000-0000-0000C0140000}"/>
    <cellStyle name="Normal 4 3 4 2 3 3 3 2 2" xfId="37653" xr:uid="{00000000-0005-0000-0000-0000C1140000}"/>
    <cellStyle name="Normal 4 3 4 2 3 3 3 3" xfId="27635" xr:uid="{00000000-0005-0000-0000-0000C2140000}"/>
    <cellStyle name="Normal 4 3 4 2 3 3 4" xfId="3000" xr:uid="{00000000-0005-0000-0000-0000C3140000}"/>
    <cellStyle name="Normal 4 3 4 2 3 3 4 2" xfId="34246" xr:uid="{00000000-0005-0000-0000-0000C4140000}"/>
    <cellStyle name="Normal 4 3 4 2 3 3 5" xfId="23649" xr:uid="{00000000-0005-0000-0000-0000C5140000}"/>
    <cellStyle name="Normal 4 3 4 2 3 4" xfId="3001" xr:uid="{00000000-0005-0000-0000-0000C6140000}"/>
    <cellStyle name="Normal 4 3 4 2 3 4 2" xfId="3002" xr:uid="{00000000-0005-0000-0000-0000C7140000}"/>
    <cellStyle name="Normal 4 3 4 2 3 4 2 2" xfId="3003" xr:uid="{00000000-0005-0000-0000-0000C8140000}"/>
    <cellStyle name="Normal 4 3 4 2 3 4 2 2 2" xfId="37654" xr:uid="{00000000-0005-0000-0000-0000C9140000}"/>
    <cellStyle name="Normal 4 3 4 2 3 4 2 3" xfId="27636" xr:uid="{00000000-0005-0000-0000-0000CA140000}"/>
    <cellStyle name="Normal 4 3 4 2 3 4 3" xfId="3004" xr:uid="{00000000-0005-0000-0000-0000CB140000}"/>
    <cellStyle name="Normal 4 3 4 2 3 4 3 2" xfId="3005" xr:uid="{00000000-0005-0000-0000-0000CC140000}"/>
    <cellStyle name="Normal 4 3 4 2 3 4 3 2 2" xfId="37655" xr:uid="{00000000-0005-0000-0000-0000CD140000}"/>
    <cellStyle name="Normal 4 3 4 2 3 4 3 3" xfId="27637" xr:uid="{00000000-0005-0000-0000-0000CE140000}"/>
    <cellStyle name="Normal 4 3 4 2 3 4 4" xfId="3006" xr:uid="{00000000-0005-0000-0000-0000CF140000}"/>
    <cellStyle name="Normal 4 3 4 2 3 4 4 2" xfId="34247" xr:uid="{00000000-0005-0000-0000-0000D0140000}"/>
    <cellStyle name="Normal 4 3 4 2 3 4 5" xfId="23650" xr:uid="{00000000-0005-0000-0000-0000D1140000}"/>
    <cellStyle name="Normal 4 3 4 2 3 5" xfId="3007" xr:uid="{00000000-0005-0000-0000-0000D2140000}"/>
    <cellStyle name="Normal 4 3 4 2 3 5 2" xfId="3008" xr:uid="{00000000-0005-0000-0000-0000D3140000}"/>
    <cellStyle name="Normal 4 3 4 2 3 5 2 2" xfId="37656" xr:uid="{00000000-0005-0000-0000-0000D4140000}"/>
    <cellStyle name="Normal 4 3 4 2 3 5 3" xfId="27638" xr:uid="{00000000-0005-0000-0000-0000D5140000}"/>
    <cellStyle name="Normal 4 3 4 2 3 6" xfId="3009" xr:uid="{00000000-0005-0000-0000-0000D6140000}"/>
    <cellStyle name="Normal 4 3 4 2 3 6 2" xfId="3010" xr:uid="{00000000-0005-0000-0000-0000D7140000}"/>
    <cellStyle name="Normal 4 3 4 2 3 6 2 2" xfId="37657" xr:uid="{00000000-0005-0000-0000-0000D8140000}"/>
    <cellStyle name="Normal 4 3 4 2 3 6 3" xfId="27639" xr:uid="{00000000-0005-0000-0000-0000D9140000}"/>
    <cellStyle name="Normal 4 3 4 2 3 7" xfId="3011" xr:uid="{00000000-0005-0000-0000-0000DA140000}"/>
    <cellStyle name="Normal 4 3 4 2 3 7 2" xfId="34242" xr:uid="{00000000-0005-0000-0000-0000DB140000}"/>
    <cellStyle name="Normal 4 3 4 2 3 8" xfId="23645" xr:uid="{00000000-0005-0000-0000-0000DC140000}"/>
    <cellStyle name="Normal 4 3 4 2 4" xfId="3012" xr:uid="{00000000-0005-0000-0000-0000DD140000}"/>
    <cellStyle name="Normal 4 3 4 2 4 2" xfId="3013" xr:uid="{00000000-0005-0000-0000-0000DE140000}"/>
    <cellStyle name="Normal 4 3 4 2 4 2 2" xfId="3014" xr:uid="{00000000-0005-0000-0000-0000DF140000}"/>
    <cellStyle name="Normal 4 3 4 2 4 2 2 2" xfId="3015" xr:uid="{00000000-0005-0000-0000-0000E0140000}"/>
    <cellStyle name="Normal 4 3 4 2 4 2 2 2 2" xfId="37658" xr:uid="{00000000-0005-0000-0000-0000E1140000}"/>
    <cellStyle name="Normal 4 3 4 2 4 2 2 3" xfId="27640" xr:uid="{00000000-0005-0000-0000-0000E2140000}"/>
    <cellStyle name="Normal 4 3 4 2 4 2 3" xfId="3016" xr:uid="{00000000-0005-0000-0000-0000E3140000}"/>
    <cellStyle name="Normal 4 3 4 2 4 2 3 2" xfId="3017" xr:uid="{00000000-0005-0000-0000-0000E4140000}"/>
    <cellStyle name="Normal 4 3 4 2 4 2 3 2 2" xfId="37659" xr:uid="{00000000-0005-0000-0000-0000E5140000}"/>
    <cellStyle name="Normal 4 3 4 2 4 2 3 3" xfId="27641" xr:uid="{00000000-0005-0000-0000-0000E6140000}"/>
    <cellStyle name="Normal 4 3 4 2 4 2 4" xfId="3018" xr:uid="{00000000-0005-0000-0000-0000E7140000}"/>
    <cellStyle name="Normal 4 3 4 2 4 2 4 2" xfId="34249" xr:uid="{00000000-0005-0000-0000-0000E8140000}"/>
    <cellStyle name="Normal 4 3 4 2 4 2 5" xfId="23652" xr:uid="{00000000-0005-0000-0000-0000E9140000}"/>
    <cellStyle name="Normal 4 3 4 2 4 3" xfId="3019" xr:uid="{00000000-0005-0000-0000-0000EA140000}"/>
    <cellStyle name="Normal 4 3 4 2 4 3 2" xfId="3020" xr:uid="{00000000-0005-0000-0000-0000EB140000}"/>
    <cellStyle name="Normal 4 3 4 2 4 3 2 2" xfId="3021" xr:uid="{00000000-0005-0000-0000-0000EC140000}"/>
    <cellStyle name="Normal 4 3 4 2 4 3 2 2 2" xfId="37660" xr:uid="{00000000-0005-0000-0000-0000ED140000}"/>
    <cellStyle name="Normal 4 3 4 2 4 3 2 3" xfId="27642" xr:uid="{00000000-0005-0000-0000-0000EE140000}"/>
    <cellStyle name="Normal 4 3 4 2 4 3 3" xfId="3022" xr:uid="{00000000-0005-0000-0000-0000EF140000}"/>
    <cellStyle name="Normal 4 3 4 2 4 3 3 2" xfId="3023" xr:uid="{00000000-0005-0000-0000-0000F0140000}"/>
    <cellStyle name="Normal 4 3 4 2 4 3 3 2 2" xfId="37661" xr:uid="{00000000-0005-0000-0000-0000F1140000}"/>
    <cellStyle name="Normal 4 3 4 2 4 3 3 3" xfId="27643" xr:uid="{00000000-0005-0000-0000-0000F2140000}"/>
    <cellStyle name="Normal 4 3 4 2 4 3 4" xfId="3024" xr:uid="{00000000-0005-0000-0000-0000F3140000}"/>
    <cellStyle name="Normal 4 3 4 2 4 3 4 2" xfId="34250" xr:uid="{00000000-0005-0000-0000-0000F4140000}"/>
    <cellStyle name="Normal 4 3 4 2 4 3 5" xfId="23653" xr:uid="{00000000-0005-0000-0000-0000F5140000}"/>
    <cellStyle name="Normal 4 3 4 2 4 4" xfId="3025" xr:uid="{00000000-0005-0000-0000-0000F6140000}"/>
    <cellStyle name="Normal 4 3 4 2 4 4 2" xfId="3026" xr:uid="{00000000-0005-0000-0000-0000F7140000}"/>
    <cellStyle name="Normal 4 3 4 2 4 4 2 2" xfId="37662" xr:uid="{00000000-0005-0000-0000-0000F8140000}"/>
    <cellStyle name="Normal 4 3 4 2 4 4 3" xfId="27644" xr:uid="{00000000-0005-0000-0000-0000F9140000}"/>
    <cellStyle name="Normal 4 3 4 2 4 5" xfId="3027" xr:uid="{00000000-0005-0000-0000-0000FA140000}"/>
    <cellStyle name="Normal 4 3 4 2 4 5 2" xfId="3028" xr:uid="{00000000-0005-0000-0000-0000FB140000}"/>
    <cellStyle name="Normal 4 3 4 2 4 5 2 2" xfId="37663" xr:uid="{00000000-0005-0000-0000-0000FC140000}"/>
    <cellStyle name="Normal 4 3 4 2 4 5 3" xfId="27645" xr:uid="{00000000-0005-0000-0000-0000FD140000}"/>
    <cellStyle name="Normal 4 3 4 2 4 6" xfId="3029" xr:uid="{00000000-0005-0000-0000-0000FE140000}"/>
    <cellStyle name="Normal 4 3 4 2 4 6 2" xfId="34248" xr:uid="{00000000-0005-0000-0000-0000FF140000}"/>
    <cellStyle name="Normal 4 3 4 2 4 7" xfId="23651" xr:uid="{00000000-0005-0000-0000-000000150000}"/>
    <cellStyle name="Normal 4 3 4 2 5" xfId="3030" xr:uid="{00000000-0005-0000-0000-000001150000}"/>
    <cellStyle name="Normal 4 3 4 2 5 2" xfId="3031" xr:uid="{00000000-0005-0000-0000-000002150000}"/>
    <cellStyle name="Normal 4 3 4 2 5 2 2" xfId="3032" xr:uid="{00000000-0005-0000-0000-000003150000}"/>
    <cellStyle name="Normal 4 3 4 2 5 2 2 2" xfId="37664" xr:uid="{00000000-0005-0000-0000-000004150000}"/>
    <cellStyle name="Normal 4 3 4 2 5 2 3" xfId="27646" xr:uid="{00000000-0005-0000-0000-000005150000}"/>
    <cellStyle name="Normal 4 3 4 2 5 3" xfId="3033" xr:uid="{00000000-0005-0000-0000-000006150000}"/>
    <cellStyle name="Normal 4 3 4 2 5 3 2" xfId="3034" xr:uid="{00000000-0005-0000-0000-000007150000}"/>
    <cellStyle name="Normal 4 3 4 2 5 3 2 2" xfId="37665" xr:uid="{00000000-0005-0000-0000-000008150000}"/>
    <cellStyle name="Normal 4 3 4 2 5 3 3" xfId="27647" xr:uid="{00000000-0005-0000-0000-000009150000}"/>
    <cellStyle name="Normal 4 3 4 2 5 4" xfId="3035" xr:uid="{00000000-0005-0000-0000-00000A150000}"/>
    <cellStyle name="Normal 4 3 4 2 5 4 2" xfId="34251" xr:uid="{00000000-0005-0000-0000-00000B150000}"/>
    <cellStyle name="Normal 4 3 4 2 5 5" xfId="23654" xr:uid="{00000000-0005-0000-0000-00000C150000}"/>
    <cellStyle name="Normal 4 3 4 2 6" xfId="3036" xr:uid="{00000000-0005-0000-0000-00000D150000}"/>
    <cellStyle name="Normal 4 3 4 2 6 2" xfId="3037" xr:uid="{00000000-0005-0000-0000-00000E150000}"/>
    <cellStyle name="Normal 4 3 4 2 6 2 2" xfId="3038" xr:uid="{00000000-0005-0000-0000-00000F150000}"/>
    <cellStyle name="Normal 4 3 4 2 6 2 2 2" xfId="37666" xr:uid="{00000000-0005-0000-0000-000010150000}"/>
    <cellStyle name="Normal 4 3 4 2 6 2 3" xfId="27648" xr:uid="{00000000-0005-0000-0000-000011150000}"/>
    <cellStyle name="Normal 4 3 4 2 6 3" xfId="3039" xr:uid="{00000000-0005-0000-0000-000012150000}"/>
    <cellStyle name="Normal 4 3 4 2 6 3 2" xfId="3040" xr:uid="{00000000-0005-0000-0000-000013150000}"/>
    <cellStyle name="Normal 4 3 4 2 6 3 2 2" xfId="37667" xr:uid="{00000000-0005-0000-0000-000014150000}"/>
    <cellStyle name="Normal 4 3 4 2 6 3 3" xfId="27649" xr:uid="{00000000-0005-0000-0000-000015150000}"/>
    <cellStyle name="Normal 4 3 4 2 6 4" xfId="3041" xr:uid="{00000000-0005-0000-0000-000016150000}"/>
    <cellStyle name="Normal 4 3 4 2 6 4 2" xfId="34252" xr:uid="{00000000-0005-0000-0000-000017150000}"/>
    <cellStyle name="Normal 4 3 4 2 6 5" xfId="23655" xr:uid="{00000000-0005-0000-0000-000018150000}"/>
    <cellStyle name="Normal 4 3 4 2 7" xfId="3042" xr:uid="{00000000-0005-0000-0000-000019150000}"/>
    <cellStyle name="Normal 4 3 4 2 7 2" xfId="3043" xr:uid="{00000000-0005-0000-0000-00001A150000}"/>
    <cellStyle name="Normal 4 3 4 2 7 2 2" xfId="37668" xr:uid="{00000000-0005-0000-0000-00001B150000}"/>
    <cellStyle name="Normal 4 3 4 2 7 3" xfId="27650" xr:uid="{00000000-0005-0000-0000-00001C150000}"/>
    <cellStyle name="Normal 4 3 4 2 8" xfId="3044" xr:uid="{00000000-0005-0000-0000-00001D150000}"/>
    <cellStyle name="Normal 4 3 4 2 8 2" xfId="3045" xr:uid="{00000000-0005-0000-0000-00001E150000}"/>
    <cellStyle name="Normal 4 3 4 2 8 2 2" xfId="37669" xr:uid="{00000000-0005-0000-0000-00001F150000}"/>
    <cellStyle name="Normal 4 3 4 2 8 3" xfId="27651" xr:uid="{00000000-0005-0000-0000-000020150000}"/>
    <cellStyle name="Normal 4 3 4 2 9" xfId="3046" xr:uid="{00000000-0005-0000-0000-000021150000}"/>
    <cellStyle name="Normal 4 3 4 2 9 2" xfId="34235" xr:uid="{00000000-0005-0000-0000-000022150000}"/>
    <cellStyle name="Normal 4 3 4 3" xfId="3047" xr:uid="{00000000-0005-0000-0000-000023150000}"/>
    <cellStyle name="Normal 4 3 4 3 2" xfId="3048" xr:uid="{00000000-0005-0000-0000-000024150000}"/>
    <cellStyle name="Normal 4 3 4 3 2 2" xfId="3049" xr:uid="{00000000-0005-0000-0000-000025150000}"/>
    <cellStyle name="Normal 4 3 4 3 2 2 2" xfId="3050" xr:uid="{00000000-0005-0000-0000-000026150000}"/>
    <cellStyle name="Normal 4 3 4 3 2 2 2 2" xfId="3051" xr:uid="{00000000-0005-0000-0000-000027150000}"/>
    <cellStyle name="Normal 4 3 4 3 2 2 2 2 2" xfId="37670" xr:uid="{00000000-0005-0000-0000-000028150000}"/>
    <cellStyle name="Normal 4 3 4 3 2 2 2 3" xfId="27652" xr:uid="{00000000-0005-0000-0000-000029150000}"/>
    <cellStyle name="Normal 4 3 4 3 2 2 3" xfId="3052" xr:uid="{00000000-0005-0000-0000-00002A150000}"/>
    <cellStyle name="Normal 4 3 4 3 2 2 3 2" xfId="3053" xr:uid="{00000000-0005-0000-0000-00002B150000}"/>
    <cellStyle name="Normal 4 3 4 3 2 2 3 2 2" xfId="37671" xr:uid="{00000000-0005-0000-0000-00002C150000}"/>
    <cellStyle name="Normal 4 3 4 3 2 2 3 3" xfId="27653" xr:uid="{00000000-0005-0000-0000-00002D150000}"/>
    <cellStyle name="Normal 4 3 4 3 2 2 4" xfId="3054" xr:uid="{00000000-0005-0000-0000-00002E150000}"/>
    <cellStyle name="Normal 4 3 4 3 2 2 4 2" xfId="34255" xr:uid="{00000000-0005-0000-0000-00002F150000}"/>
    <cellStyle name="Normal 4 3 4 3 2 2 5" xfId="23658" xr:uid="{00000000-0005-0000-0000-000030150000}"/>
    <cellStyle name="Normal 4 3 4 3 2 3" xfId="3055" xr:uid="{00000000-0005-0000-0000-000031150000}"/>
    <cellStyle name="Normal 4 3 4 3 2 3 2" xfId="3056" xr:uid="{00000000-0005-0000-0000-000032150000}"/>
    <cellStyle name="Normal 4 3 4 3 2 3 2 2" xfId="3057" xr:uid="{00000000-0005-0000-0000-000033150000}"/>
    <cellStyle name="Normal 4 3 4 3 2 3 2 2 2" xfId="37672" xr:uid="{00000000-0005-0000-0000-000034150000}"/>
    <cellStyle name="Normal 4 3 4 3 2 3 2 3" xfId="27654" xr:uid="{00000000-0005-0000-0000-000035150000}"/>
    <cellStyle name="Normal 4 3 4 3 2 3 3" xfId="3058" xr:uid="{00000000-0005-0000-0000-000036150000}"/>
    <cellStyle name="Normal 4 3 4 3 2 3 3 2" xfId="3059" xr:uid="{00000000-0005-0000-0000-000037150000}"/>
    <cellStyle name="Normal 4 3 4 3 2 3 3 2 2" xfId="37673" xr:uid="{00000000-0005-0000-0000-000038150000}"/>
    <cellStyle name="Normal 4 3 4 3 2 3 3 3" xfId="27655" xr:uid="{00000000-0005-0000-0000-000039150000}"/>
    <cellStyle name="Normal 4 3 4 3 2 3 4" xfId="3060" xr:uid="{00000000-0005-0000-0000-00003A150000}"/>
    <cellStyle name="Normal 4 3 4 3 2 3 4 2" xfId="34256" xr:uid="{00000000-0005-0000-0000-00003B150000}"/>
    <cellStyle name="Normal 4 3 4 3 2 3 5" xfId="23659" xr:uid="{00000000-0005-0000-0000-00003C150000}"/>
    <cellStyle name="Normal 4 3 4 3 2 4" xfId="3061" xr:uid="{00000000-0005-0000-0000-00003D150000}"/>
    <cellStyle name="Normal 4 3 4 3 2 4 2" xfId="3062" xr:uid="{00000000-0005-0000-0000-00003E150000}"/>
    <cellStyle name="Normal 4 3 4 3 2 4 2 2" xfId="37674" xr:uid="{00000000-0005-0000-0000-00003F150000}"/>
    <cellStyle name="Normal 4 3 4 3 2 4 3" xfId="27656" xr:uid="{00000000-0005-0000-0000-000040150000}"/>
    <cellStyle name="Normal 4 3 4 3 2 5" xfId="3063" xr:uid="{00000000-0005-0000-0000-000041150000}"/>
    <cellStyle name="Normal 4 3 4 3 2 5 2" xfId="3064" xr:uid="{00000000-0005-0000-0000-000042150000}"/>
    <cellStyle name="Normal 4 3 4 3 2 5 2 2" xfId="37675" xr:uid="{00000000-0005-0000-0000-000043150000}"/>
    <cellStyle name="Normal 4 3 4 3 2 5 3" xfId="27657" xr:uid="{00000000-0005-0000-0000-000044150000}"/>
    <cellStyle name="Normal 4 3 4 3 2 6" xfId="3065" xr:uid="{00000000-0005-0000-0000-000045150000}"/>
    <cellStyle name="Normal 4 3 4 3 2 6 2" xfId="34254" xr:uid="{00000000-0005-0000-0000-000046150000}"/>
    <cellStyle name="Normal 4 3 4 3 2 7" xfId="23657" xr:uid="{00000000-0005-0000-0000-000047150000}"/>
    <cellStyle name="Normal 4 3 4 3 3" xfId="3066" xr:uid="{00000000-0005-0000-0000-000048150000}"/>
    <cellStyle name="Normal 4 3 4 3 3 2" xfId="3067" xr:uid="{00000000-0005-0000-0000-000049150000}"/>
    <cellStyle name="Normal 4 3 4 3 3 2 2" xfId="3068" xr:uid="{00000000-0005-0000-0000-00004A150000}"/>
    <cellStyle name="Normal 4 3 4 3 3 2 2 2" xfId="37676" xr:uid="{00000000-0005-0000-0000-00004B150000}"/>
    <cellStyle name="Normal 4 3 4 3 3 2 3" xfId="27658" xr:uid="{00000000-0005-0000-0000-00004C150000}"/>
    <cellStyle name="Normal 4 3 4 3 3 3" xfId="3069" xr:uid="{00000000-0005-0000-0000-00004D150000}"/>
    <cellStyle name="Normal 4 3 4 3 3 3 2" xfId="3070" xr:uid="{00000000-0005-0000-0000-00004E150000}"/>
    <cellStyle name="Normal 4 3 4 3 3 3 2 2" xfId="37677" xr:uid="{00000000-0005-0000-0000-00004F150000}"/>
    <cellStyle name="Normal 4 3 4 3 3 3 3" xfId="27659" xr:uid="{00000000-0005-0000-0000-000050150000}"/>
    <cellStyle name="Normal 4 3 4 3 3 4" xfId="3071" xr:uid="{00000000-0005-0000-0000-000051150000}"/>
    <cellStyle name="Normal 4 3 4 3 3 4 2" xfId="34257" xr:uid="{00000000-0005-0000-0000-000052150000}"/>
    <cellStyle name="Normal 4 3 4 3 3 5" xfId="23660" xr:uid="{00000000-0005-0000-0000-000053150000}"/>
    <cellStyle name="Normal 4 3 4 3 4" xfId="3072" xr:uid="{00000000-0005-0000-0000-000054150000}"/>
    <cellStyle name="Normal 4 3 4 3 4 2" xfId="3073" xr:uid="{00000000-0005-0000-0000-000055150000}"/>
    <cellStyle name="Normal 4 3 4 3 4 2 2" xfId="3074" xr:uid="{00000000-0005-0000-0000-000056150000}"/>
    <cellStyle name="Normal 4 3 4 3 4 2 2 2" xfId="37678" xr:uid="{00000000-0005-0000-0000-000057150000}"/>
    <cellStyle name="Normal 4 3 4 3 4 2 3" xfId="27660" xr:uid="{00000000-0005-0000-0000-000058150000}"/>
    <cellStyle name="Normal 4 3 4 3 4 3" xfId="3075" xr:uid="{00000000-0005-0000-0000-000059150000}"/>
    <cellStyle name="Normal 4 3 4 3 4 3 2" xfId="3076" xr:uid="{00000000-0005-0000-0000-00005A150000}"/>
    <cellStyle name="Normal 4 3 4 3 4 3 2 2" xfId="37679" xr:uid="{00000000-0005-0000-0000-00005B150000}"/>
    <cellStyle name="Normal 4 3 4 3 4 3 3" xfId="27661" xr:uid="{00000000-0005-0000-0000-00005C150000}"/>
    <cellStyle name="Normal 4 3 4 3 4 4" xfId="3077" xr:uid="{00000000-0005-0000-0000-00005D150000}"/>
    <cellStyle name="Normal 4 3 4 3 4 4 2" xfId="34258" xr:uid="{00000000-0005-0000-0000-00005E150000}"/>
    <cellStyle name="Normal 4 3 4 3 4 5" xfId="23661" xr:uid="{00000000-0005-0000-0000-00005F150000}"/>
    <cellStyle name="Normal 4 3 4 3 5" xfId="3078" xr:uid="{00000000-0005-0000-0000-000060150000}"/>
    <cellStyle name="Normal 4 3 4 3 5 2" xfId="3079" xr:uid="{00000000-0005-0000-0000-000061150000}"/>
    <cellStyle name="Normal 4 3 4 3 5 2 2" xfId="37680" xr:uid="{00000000-0005-0000-0000-000062150000}"/>
    <cellStyle name="Normal 4 3 4 3 5 3" xfId="27662" xr:uid="{00000000-0005-0000-0000-000063150000}"/>
    <cellStyle name="Normal 4 3 4 3 6" xfId="3080" xr:uid="{00000000-0005-0000-0000-000064150000}"/>
    <cellStyle name="Normal 4 3 4 3 6 2" xfId="3081" xr:uid="{00000000-0005-0000-0000-000065150000}"/>
    <cellStyle name="Normal 4 3 4 3 6 2 2" xfId="37681" xr:uid="{00000000-0005-0000-0000-000066150000}"/>
    <cellStyle name="Normal 4 3 4 3 6 3" xfId="27663" xr:uid="{00000000-0005-0000-0000-000067150000}"/>
    <cellStyle name="Normal 4 3 4 3 7" xfId="3082" xr:uid="{00000000-0005-0000-0000-000068150000}"/>
    <cellStyle name="Normal 4 3 4 3 7 2" xfId="34253" xr:uid="{00000000-0005-0000-0000-000069150000}"/>
    <cellStyle name="Normal 4 3 4 3 8" xfId="23656" xr:uid="{00000000-0005-0000-0000-00006A150000}"/>
    <cellStyle name="Normal 4 3 4 4" xfId="3083" xr:uid="{00000000-0005-0000-0000-00006B150000}"/>
    <cellStyle name="Normal 4 3 4 4 2" xfId="3084" xr:uid="{00000000-0005-0000-0000-00006C150000}"/>
    <cellStyle name="Normal 4 3 4 4 2 2" xfId="3085" xr:uid="{00000000-0005-0000-0000-00006D150000}"/>
    <cellStyle name="Normal 4 3 4 4 2 2 2" xfId="3086" xr:uid="{00000000-0005-0000-0000-00006E150000}"/>
    <cellStyle name="Normal 4 3 4 4 2 2 2 2" xfId="3087" xr:uid="{00000000-0005-0000-0000-00006F150000}"/>
    <cellStyle name="Normal 4 3 4 4 2 2 2 2 2" xfId="37682" xr:uid="{00000000-0005-0000-0000-000070150000}"/>
    <cellStyle name="Normal 4 3 4 4 2 2 2 3" xfId="27664" xr:uid="{00000000-0005-0000-0000-000071150000}"/>
    <cellStyle name="Normal 4 3 4 4 2 2 3" xfId="3088" xr:uid="{00000000-0005-0000-0000-000072150000}"/>
    <cellStyle name="Normal 4 3 4 4 2 2 3 2" xfId="3089" xr:uid="{00000000-0005-0000-0000-000073150000}"/>
    <cellStyle name="Normal 4 3 4 4 2 2 3 2 2" xfId="37683" xr:uid="{00000000-0005-0000-0000-000074150000}"/>
    <cellStyle name="Normal 4 3 4 4 2 2 3 3" xfId="27665" xr:uid="{00000000-0005-0000-0000-000075150000}"/>
    <cellStyle name="Normal 4 3 4 4 2 2 4" xfId="3090" xr:uid="{00000000-0005-0000-0000-000076150000}"/>
    <cellStyle name="Normal 4 3 4 4 2 2 4 2" xfId="34261" xr:uid="{00000000-0005-0000-0000-000077150000}"/>
    <cellStyle name="Normal 4 3 4 4 2 2 5" xfId="23664" xr:uid="{00000000-0005-0000-0000-000078150000}"/>
    <cellStyle name="Normal 4 3 4 4 2 3" xfId="3091" xr:uid="{00000000-0005-0000-0000-000079150000}"/>
    <cellStyle name="Normal 4 3 4 4 2 3 2" xfId="3092" xr:uid="{00000000-0005-0000-0000-00007A150000}"/>
    <cellStyle name="Normal 4 3 4 4 2 3 2 2" xfId="3093" xr:uid="{00000000-0005-0000-0000-00007B150000}"/>
    <cellStyle name="Normal 4 3 4 4 2 3 2 2 2" xfId="37684" xr:uid="{00000000-0005-0000-0000-00007C150000}"/>
    <cellStyle name="Normal 4 3 4 4 2 3 2 3" xfId="27666" xr:uid="{00000000-0005-0000-0000-00007D150000}"/>
    <cellStyle name="Normal 4 3 4 4 2 3 3" xfId="3094" xr:uid="{00000000-0005-0000-0000-00007E150000}"/>
    <cellStyle name="Normal 4 3 4 4 2 3 3 2" xfId="3095" xr:uid="{00000000-0005-0000-0000-00007F150000}"/>
    <cellStyle name="Normal 4 3 4 4 2 3 3 2 2" xfId="37685" xr:uid="{00000000-0005-0000-0000-000080150000}"/>
    <cellStyle name="Normal 4 3 4 4 2 3 3 3" xfId="27667" xr:uid="{00000000-0005-0000-0000-000081150000}"/>
    <cellStyle name="Normal 4 3 4 4 2 3 4" xfId="3096" xr:uid="{00000000-0005-0000-0000-000082150000}"/>
    <cellStyle name="Normal 4 3 4 4 2 3 4 2" xfId="34262" xr:uid="{00000000-0005-0000-0000-000083150000}"/>
    <cellStyle name="Normal 4 3 4 4 2 3 5" xfId="23665" xr:uid="{00000000-0005-0000-0000-000084150000}"/>
    <cellStyle name="Normal 4 3 4 4 2 4" xfId="3097" xr:uid="{00000000-0005-0000-0000-000085150000}"/>
    <cellStyle name="Normal 4 3 4 4 2 4 2" xfId="3098" xr:uid="{00000000-0005-0000-0000-000086150000}"/>
    <cellStyle name="Normal 4 3 4 4 2 4 2 2" xfId="37686" xr:uid="{00000000-0005-0000-0000-000087150000}"/>
    <cellStyle name="Normal 4 3 4 4 2 4 3" xfId="27668" xr:uid="{00000000-0005-0000-0000-000088150000}"/>
    <cellStyle name="Normal 4 3 4 4 2 5" xfId="3099" xr:uid="{00000000-0005-0000-0000-000089150000}"/>
    <cellStyle name="Normal 4 3 4 4 2 5 2" xfId="3100" xr:uid="{00000000-0005-0000-0000-00008A150000}"/>
    <cellStyle name="Normal 4 3 4 4 2 5 2 2" xfId="37687" xr:uid="{00000000-0005-0000-0000-00008B150000}"/>
    <cellStyle name="Normal 4 3 4 4 2 5 3" xfId="27669" xr:uid="{00000000-0005-0000-0000-00008C150000}"/>
    <cellStyle name="Normal 4 3 4 4 2 6" xfId="3101" xr:uid="{00000000-0005-0000-0000-00008D150000}"/>
    <cellStyle name="Normal 4 3 4 4 2 6 2" xfId="34260" xr:uid="{00000000-0005-0000-0000-00008E150000}"/>
    <cellStyle name="Normal 4 3 4 4 2 7" xfId="23663" xr:uid="{00000000-0005-0000-0000-00008F150000}"/>
    <cellStyle name="Normal 4 3 4 4 3" xfId="3102" xr:uid="{00000000-0005-0000-0000-000090150000}"/>
    <cellStyle name="Normal 4 3 4 4 3 2" xfId="3103" xr:uid="{00000000-0005-0000-0000-000091150000}"/>
    <cellStyle name="Normal 4 3 4 4 3 2 2" xfId="3104" xr:uid="{00000000-0005-0000-0000-000092150000}"/>
    <cellStyle name="Normal 4 3 4 4 3 2 2 2" xfId="37688" xr:uid="{00000000-0005-0000-0000-000093150000}"/>
    <cellStyle name="Normal 4 3 4 4 3 2 3" xfId="27670" xr:uid="{00000000-0005-0000-0000-000094150000}"/>
    <cellStyle name="Normal 4 3 4 4 3 3" xfId="3105" xr:uid="{00000000-0005-0000-0000-000095150000}"/>
    <cellStyle name="Normal 4 3 4 4 3 3 2" xfId="3106" xr:uid="{00000000-0005-0000-0000-000096150000}"/>
    <cellStyle name="Normal 4 3 4 4 3 3 2 2" xfId="37689" xr:uid="{00000000-0005-0000-0000-000097150000}"/>
    <cellStyle name="Normal 4 3 4 4 3 3 3" xfId="27671" xr:uid="{00000000-0005-0000-0000-000098150000}"/>
    <cellStyle name="Normal 4 3 4 4 3 4" xfId="3107" xr:uid="{00000000-0005-0000-0000-000099150000}"/>
    <cellStyle name="Normal 4 3 4 4 3 4 2" xfId="34263" xr:uid="{00000000-0005-0000-0000-00009A150000}"/>
    <cellStyle name="Normal 4 3 4 4 3 5" xfId="23666" xr:uid="{00000000-0005-0000-0000-00009B150000}"/>
    <cellStyle name="Normal 4 3 4 4 4" xfId="3108" xr:uid="{00000000-0005-0000-0000-00009C150000}"/>
    <cellStyle name="Normal 4 3 4 4 4 2" xfId="3109" xr:uid="{00000000-0005-0000-0000-00009D150000}"/>
    <cellStyle name="Normal 4 3 4 4 4 2 2" xfId="3110" xr:uid="{00000000-0005-0000-0000-00009E150000}"/>
    <cellStyle name="Normal 4 3 4 4 4 2 2 2" xfId="37690" xr:uid="{00000000-0005-0000-0000-00009F150000}"/>
    <cellStyle name="Normal 4 3 4 4 4 2 3" xfId="27672" xr:uid="{00000000-0005-0000-0000-0000A0150000}"/>
    <cellStyle name="Normal 4 3 4 4 4 3" xfId="3111" xr:uid="{00000000-0005-0000-0000-0000A1150000}"/>
    <cellStyle name="Normal 4 3 4 4 4 3 2" xfId="3112" xr:uid="{00000000-0005-0000-0000-0000A2150000}"/>
    <cellStyle name="Normal 4 3 4 4 4 3 2 2" xfId="37691" xr:uid="{00000000-0005-0000-0000-0000A3150000}"/>
    <cellStyle name="Normal 4 3 4 4 4 3 3" xfId="27673" xr:uid="{00000000-0005-0000-0000-0000A4150000}"/>
    <cellStyle name="Normal 4 3 4 4 4 4" xfId="3113" xr:uid="{00000000-0005-0000-0000-0000A5150000}"/>
    <cellStyle name="Normal 4 3 4 4 4 4 2" xfId="34264" xr:uid="{00000000-0005-0000-0000-0000A6150000}"/>
    <cellStyle name="Normal 4 3 4 4 4 5" xfId="23667" xr:uid="{00000000-0005-0000-0000-0000A7150000}"/>
    <cellStyle name="Normal 4 3 4 4 5" xfId="3114" xr:uid="{00000000-0005-0000-0000-0000A8150000}"/>
    <cellStyle name="Normal 4 3 4 4 5 2" xfId="3115" xr:uid="{00000000-0005-0000-0000-0000A9150000}"/>
    <cellStyle name="Normal 4 3 4 4 5 2 2" xfId="37692" xr:uid="{00000000-0005-0000-0000-0000AA150000}"/>
    <cellStyle name="Normal 4 3 4 4 5 3" xfId="27674" xr:uid="{00000000-0005-0000-0000-0000AB150000}"/>
    <cellStyle name="Normal 4 3 4 4 6" xfId="3116" xr:uid="{00000000-0005-0000-0000-0000AC150000}"/>
    <cellStyle name="Normal 4 3 4 4 6 2" xfId="3117" xr:uid="{00000000-0005-0000-0000-0000AD150000}"/>
    <cellStyle name="Normal 4 3 4 4 6 2 2" xfId="37693" xr:uid="{00000000-0005-0000-0000-0000AE150000}"/>
    <cellStyle name="Normal 4 3 4 4 6 3" xfId="27675" xr:uid="{00000000-0005-0000-0000-0000AF150000}"/>
    <cellStyle name="Normal 4 3 4 4 7" xfId="3118" xr:uid="{00000000-0005-0000-0000-0000B0150000}"/>
    <cellStyle name="Normal 4 3 4 4 7 2" xfId="34259" xr:uid="{00000000-0005-0000-0000-0000B1150000}"/>
    <cellStyle name="Normal 4 3 4 4 8" xfId="23662" xr:uid="{00000000-0005-0000-0000-0000B2150000}"/>
    <cellStyle name="Normal 4 3 4 5" xfId="3119" xr:uid="{00000000-0005-0000-0000-0000B3150000}"/>
    <cellStyle name="Normal 4 3 4 5 2" xfId="3120" xr:uid="{00000000-0005-0000-0000-0000B4150000}"/>
    <cellStyle name="Normal 4 3 4 5 2 2" xfId="3121" xr:uid="{00000000-0005-0000-0000-0000B5150000}"/>
    <cellStyle name="Normal 4 3 4 5 2 2 2" xfId="3122" xr:uid="{00000000-0005-0000-0000-0000B6150000}"/>
    <cellStyle name="Normal 4 3 4 5 2 2 2 2" xfId="37694" xr:uid="{00000000-0005-0000-0000-0000B7150000}"/>
    <cellStyle name="Normal 4 3 4 5 2 2 3" xfId="27676" xr:uid="{00000000-0005-0000-0000-0000B8150000}"/>
    <cellStyle name="Normal 4 3 4 5 2 3" xfId="3123" xr:uid="{00000000-0005-0000-0000-0000B9150000}"/>
    <cellStyle name="Normal 4 3 4 5 2 3 2" xfId="3124" xr:uid="{00000000-0005-0000-0000-0000BA150000}"/>
    <cellStyle name="Normal 4 3 4 5 2 3 2 2" xfId="37695" xr:uid="{00000000-0005-0000-0000-0000BB150000}"/>
    <cellStyle name="Normal 4 3 4 5 2 3 3" xfId="27677" xr:uid="{00000000-0005-0000-0000-0000BC150000}"/>
    <cellStyle name="Normal 4 3 4 5 2 4" xfId="3125" xr:uid="{00000000-0005-0000-0000-0000BD150000}"/>
    <cellStyle name="Normal 4 3 4 5 2 4 2" xfId="34266" xr:uid="{00000000-0005-0000-0000-0000BE150000}"/>
    <cellStyle name="Normal 4 3 4 5 2 5" xfId="23669" xr:uid="{00000000-0005-0000-0000-0000BF150000}"/>
    <cellStyle name="Normal 4 3 4 5 3" xfId="3126" xr:uid="{00000000-0005-0000-0000-0000C0150000}"/>
    <cellStyle name="Normal 4 3 4 5 3 2" xfId="3127" xr:uid="{00000000-0005-0000-0000-0000C1150000}"/>
    <cellStyle name="Normal 4 3 4 5 3 2 2" xfId="3128" xr:uid="{00000000-0005-0000-0000-0000C2150000}"/>
    <cellStyle name="Normal 4 3 4 5 3 2 2 2" xfId="37696" xr:uid="{00000000-0005-0000-0000-0000C3150000}"/>
    <cellStyle name="Normal 4 3 4 5 3 2 3" xfId="27678" xr:uid="{00000000-0005-0000-0000-0000C4150000}"/>
    <cellStyle name="Normal 4 3 4 5 3 3" xfId="3129" xr:uid="{00000000-0005-0000-0000-0000C5150000}"/>
    <cellStyle name="Normal 4 3 4 5 3 3 2" xfId="3130" xr:uid="{00000000-0005-0000-0000-0000C6150000}"/>
    <cellStyle name="Normal 4 3 4 5 3 3 2 2" xfId="37697" xr:uid="{00000000-0005-0000-0000-0000C7150000}"/>
    <cellStyle name="Normal 4 3 4 5 3 3 3" xfId="27679" xr:uid="{00000000-0005-0000-0000-0000C8150000}"/>
    <cellStyle name="Normal 4 3 4 5 3 4" xfId="3131" xr:uid="{00000000-0005-0000-0000-0000C9150000}"/>
    <cellStyle name="Normal 4 3 4 5 3 4 2" xfId="34267" xr:uid="{00000000-0005-0000-0000-0000CA150000}"/>
    <cellStyle name="Normal 4 3 4 5 3 5" xfId="23670" xr:uid="{00000000-0005-0000-0000-0000CB150000}"/>
    <cellStyle name="Normal 4 3 4 5 4" xfId="3132" xr:uid="{00000000-0005-0000-0000-0000CC150000}"/>
    <cellStyle name="Normal 4 3 4 5 4 2" xfId="3133" xr:uid="{00000000-0005-0000-0000-0000CD150000}"/>
    <cellStyle name="Normal 4 3 4 5 4 2 2" xfId="37698" xr:uid="{00000000-0005-0000-0000-0000CE150000}"/>
    <cellStyle name="Normal 4 3 4 5 4 3" xfId="27680" xr:uid="{00000000-0005-0000-0000-0000CF150000}"/>
    <cellStyle name="Normal 4 3 4 5 5" xfId="3134" xr:uid="{00000000-0005-0000-0000-0000D0150000}"/>
    <cellStyle name="Normal 4 3 4 5 5 2" xfId="3135" xr:uid="{00000000-0005-0000-0000-0000D1150000}"/>
    <cellStyle name="Normal 4 3 4 5 5 2 2" xfId="37699" xr:uid="{00000000-0005-0000-0000-0000D2150000}"/>
    <cellStyle name="Normal 4 3 4 5 5 3" xfId="27681" xr:uid="{00000000-0005-0000-0000-0000D3150000}"/>
    <cellStyle name="Normal 4 3 4 5 6" xfId="3136" xr:uid="{00000000-0005-0000-0000-0000D4150000}"/>
    <cellStyle name="Normal 4 3 4 5 6 2" xfId="34265" xr:uid="{00000000-0005-0000-0000-0000D5150000}"/>
    <cellStyle name="Normal 4 3 4 5 7" xfId="23668" xr:uid="{00000000-0005-0000-0000-0000D6150000}"/>
    <cellStyle name="Normal 4 3 4 6" xfId="3137" xr:uid="{00000000-0005-0000-0000-0000D7150000}"/>
    <cellStyle name="Normal 4 3 4 6 2" xfId="3138" xr:uid="{00000000-0005-0000-0000-0000D8150000}"/>
    <cellStyle name="Normal 4 3 4 6 2 2" xfId="3139" xr:uid="{00000000-0005-0000-0000-0000D9150000}"/>
    <cellStyle name="Normal 4 3 4 6 2 2 2" xfId="37700" xr:uid="{00000000-0005-0000-0000-0000DA150000}"/>
    <cellStyle name="Normal 4 3 4 6 2 3" xfId="27682" xr:uid="{00000000-0005-0000-0000-0000DB150000}"/>
    <cellStyle name="Normal 4 3 4 6 3" xfId="3140" xr:uid="{00000000-0005-0000-0000-0000DC150000}"/>
    <cellStyle name="Normal 4 3 4 6 3 2" xfId="3141" xr:uid="{00000000-0005-0000-0000-0000DD150000}"/>
    <cellStyle name="Normal 4 3 4 6 3 2 2" xfId="37701" xr:uid="{00000000-0005-0000-0000-0000DE150000}"/>
    <cellStyle name="Normal 4 3 4 6 3 3" xfId="27683" xr:uid="{00000000-0005-0000-0000-0000DF150000}"/>
    <cellStyle name="Normal 4 3 4 6 4" xfId="3142" xr:uid="{00000000-0005-0000-0000-0000E0150000}"/>
    <cellStyle name="Normal 4 3 4 6 4 2" xfId="34268" xr:uid="{00000000-0005-0000-0000-0000E1150000}"/>
    <cellStyle name="Normal 4 3 4 6 5" xfId="23671" xr:uid="{00000000-0005-0000-0000-0000E2150000}"/>
    <cellStyle name="Normal 4 3 4 7" xfId="3143" xr:uid="{00000000-0005-0000-0000-0000E3150000}"/>
    <cellStyle name="Normal 4 3 4 7 2" xfId="3144" xr:uid="{00000000-0005-0000-0000-0000E4150000}"/>
    <cellStyle name="Normal 4 3 4 7 2 2" xfId="3145" xr:uid="{00000000-0005-0000-0000-0000E5150000}"/>
    <cellStyle name="Normal 4 3 4 7 2 2 2" xfId="37702" xr:uid="{00000000-0005-0000-0000-0000E6150000}"/>
    <cellStyle name="Normal 4 3 4 7 2 3" xfId="27684" xr:uid="{00000000-0005-0000-0000-0000E7150000}"/>
    <cellStyle name="Normal 4 3 4 7 3" xfId="3146" xr:uid="{00000000-0005-0000-0000-0000E8150000}"/>
    <cellStyle name="Normal 4 3 4 7 3 2" xfId="3147" xr:uid="{00000000-0005-0000-0000-0000E9150000}"/>
    <cellStyle name="Normal 4 3 4 7 3 2 2" xfId="37703" xr:uid="{00000000-0005-0000-0000-0000EA150000}"/>
    <cellStyle name="Normal 4 3 4 7 3 3" xfId="27685" xr:uid="{00000000-0005-0000-0000-0000EB150000}"/>
    <cellStyle name="Normal 4 3 4 7 4" xfId="3148" xr:uid="{00000000-0005-0000-0000-0000EC150000}"/>
    <cellStyle name="Normal 4 3 4 7 4 2" xfId="34269" xr:uid="{00000000-0005-0000-0000-0000ED150000}"/>
    <cellStyle name="Normal 4 3 4 7 5" xfId="23672" xr:uid="{00000000-0005-0000-0000-0000EE150000}"/>
    <cellStyle name="Normal 4 3 4 8" xfId="3149" xr:uid="{00000000-0005-0000-0000-0000EF150000}"/>
    <cellStyle name="Normal 4 3 4 8 2" xfId="3150" xr:uid="{00000000-0005-0000-0000-0000F0150000}"/>
    <cellStyle name="Normal 4 3 4 8 2 2" xfId="34234" xr:uid="{00000000-0005-0000-0000-0000F1150000}"/>
    <cellStyle name="Normal 4 3 4 8 3" xfId="23637" xr:uid="{00000000-0005-0000-0000-0000F2150000}"/>
    <cellStyle name="Normal 4 3 4 9" xfId="3151" xr:uid="{00000000-0005-0000-0000-0000F3150000}"/>
    <cellStyle name="Normal 4 3 4 9 2" xfId="3152" xr:uid="{00000000-0005-0000-0000-0000F4150000}"/>
    <cellStyle name="Normal 4 3 4 9 2 2" xfId="37704" xr:uid="{00000000-0005-0000-0000-0000F5150000}"/>
    <cellStyle name="Normal 4 3 4 9 3" xfId="27686" xr:uid="{00000000-0005-0000-0000-0000F6150000}"/>
    <cellStyle name="Normal 4 3 5" xfId="3153" xr:uid="{00000000-0005-0000-0000-0000F7150000}"/>
    <cellStyle name="Normal 4 3 5 10" xfId="3154" xr:uid="{00000000-0005-0000-0000-0000F8150000}"/>
    <cellStyle name="Normal 4 3 5 10 2" xfId="34069" xr:uid="{00000000-0005-0000-0000-0000F9150000}"/>
    <cellStyle name="Normal 4 3 5 11" xfId="23448" xr:uid="{00000000-0005-0000-0000-0000FA150000}"/>
    <cellStyle name="Normal 4 3 5 12" xfId="45242" xr:uid="{00000000-0005-0000-0000-0000FB150000}"/>
    <cellStyle name="Normal 4 3 5 2" xfId="3155" xr:uid="{00000000-0005-0000-0000-0000FC150000}"/>
    <cellStyle name="Normal 4 3 5 2 2" xfId="3156" xr:uid="{00000000-0005-0000-0000-0000FD150000}"/>
    <cellStyle name="Normal 4 3 5 2 2 2" xfId="3157" xr:uid="{00000000-0005-0000-0000-0000FE150000}"/>
    <cellStyle name="Normal 4 3 5 2 2 2 2" xfId="3158" xr:uid="{00000000-0005-0000-0000-0000FF150000}"/>
    <cellStyle name="Normal 4 3 5 2 2 2 2 2" xfId="3159" xr:uid="{00000000-0005-0000-0000-000000160000}"/>
    <cellStyle name="Normal 4 3 5 2 2 2 2 2 2" xfId="37705" xr:uid="{00000000-0005-0000-0000-000001160000}"/>
    <cellStyle name="Normal 4 3 5 2 2 2 2 3" xfId="27687" xr:uid="{00000000-0005-0000-0000-000002160000}"/>
    <cellStyle name="Normal 4 3 5 2 2 2 3" xfId="3160" xr:uid="{00000000-0005-0000-0000-000003160000}"/>
    <cellStyle name="Normal 4 3 5 2 2 2 3 2" xfId="3161" xr:uid="{00000000-0005-0000-0000-000004160000}"/>
    <cellStyle name="Normal 4 3 5 2 2 2 3 2 2" xfId="37706" xr:uid="{00000000-0005-0000-0000-000005160000}"/>
    <cellStyle name="Normal 4 3 5 2 2 2 3 3" xfId="27688" xr:uid="{00000000-0005-0000-0000-000006160000}"/>
    <cellStyle name="Normal 4 3 5 2 2 2 4" xfId="3162" xr:uid="{00000000-0005-0000-0000-000007160000}"/>
    <cellStyle name="Normal 4 3 5 2 2 2 4 2" xfId="34273" xr:uid="{00000000-0005-0000-0000-000008160000}"/>
    <cellStyle name="Normal 4 3 5 2 2 2 5" xfId="23676" xr:uid="{00000000-0005-0000-0000-000009160000}"/>
    <cellStyle name="Normal 4 3 5 2 2 3" xfId="3163" xr:uid="{00000000-0005-0000-0000-00000A160000}"/>
    <cellStyle name="Normal 4 3 5 2 2 3 2" xfId="3164" xr:uid="{00000000-0005-0000-0000-00000B160000}"/>
    <cellStyle name="Normal 4 3 5 2 2 3 2 2" xfId="3165" xr:uid="{00000000-0005-0000-0000-00000C160000}"/>
    <cellStyle name="Normal 4 3 5 2 2 3 2 2 2" xfId="37707" xr:uid="{00000000-0005-0000-0000-00000D160000}"/>
    <cellStyle name="Normal 4 3 5 2 2 3 2 3" xfId="27689" xr:uid="{00000000-0005-0000-0000-00000E160000}"/>
    <cellStyle name="Normal 4 3 5 2 2 3 3" xfId="3166" xr:uid="{00000000-0005-0000-0000-00000F160000}"/>
    <cellStyle name="Normal 4 3 5 2 2 3 3 2" xfId="3167" xr:uid="{00000000-0005-0000-0000-000010160000}"/>
    <cellStyle name="Normal 4 3 5 2 2 3 3 2 2" xfId="37708" xr:uid="{00000000-0005-0000-0000-000011160000}"/>
    <cellStyle name="Normal 4 3 5 2 2 3 3 3" xfId="27690" xr:uid="{00000000-0005-0000-0000-000012160000}"/>
    <cellStyle name="Normal 4 3 5 2 2 3 4" xfId="3168" xr:uid="{00000000-0005-0000-0000-000013160000}"/>
    <cellStyle name="Normal 4 3 5 2 2 3 4 2" xfId="34274" xr:uid="{00000000-0005-0000-0000-000014160000}"/>
    <cellStyle name="Normal 4 3 5 2 2 3 5" xfId="23677" xr:uid="{00000000-0005-0000-0000-000015160000}"/>
    <cellStyle name="Normal 4 3 5 2 2 4" xfId="3169" xr:uid="{00000000-0005-0000-0000-000016160000}"/>
    <cellStyle name="Normal 4 3 5 2 2 4 2" xfId="3170" xr:uid="{00000000-0005-0000-0000-000017160000}"/>
    <cellStyle name="Normal 4 3 5 2 2 4 2 2" xfId="37709" xr:uid="{00000000-0005-0000-0000-000018160000}"/>
    <cellStyle name="Normal 4 3 5 2 2 4 3" xfId="27691" xr:uid="{00000000-0005-0000-0000-000019160000}"/>
    <cellStyle name="Normal 4 3 5 2 2 5" xfId="3171" xr:uid="{00000000-0005-0000-0000-00001A160000}"/>
    <cellStyle name="Normal 4 3 5 2 2 5 2" xfId="3172" xr:uid="{00000000-0005-0000-0000-00001B160000}"/>
    <cellStyle name="Normal 4 3 5 2 2 5 2 2" xfId="37710" xr:uid="{00000000-0005-0000-0000-00001C160000}"/>
    <cellStyle name="Normal 4 3 5 2 2 5 3" xfId="27692" xr:uid="{00000000-0005-0000-0000-00001D160000}"/>
    <cellStyle name="Normal 4 3 5 2 2 6" xfId="3173" xr:uid="{00000000-0005-0000-0000-00001E160000}"/>
    <cellStyle name="Normal 4 3 5 2 2 6 2" xfId="34272" xr:uid="{00000000-0005-0000-0000-00001F160000}"/>
    <cellStyle name="Normal 4 3 5 2 2 7" xfId="23675" xr:uid="{00000000-0005-0000-0000-000020160000}"/>
    <cellStyle name="Normal 4 3 5 2 3" xfId="3174" xr:uid="{00000000-0005-0000-0000-000021160000}"/>
    <cellStyle name="Normal 4 3 5 2 3 2" xfId="3175" xr:uid="{00000000-0005-0000-0000-000022160000}"/>
    <cellStyle name="Normal 4 3 5 2 3 2 2" xfId="3176" xr:uid="{00000000-0005-0000-0000-000023160000}"/>
    <cellStyle name="Normal 4 3 5 2 3 2 2 2" xfId="37711" xr:uid="{00000000-0005-0000-0000-000024160000}"/>
    <cellStyle name="Normal 4 3 5 2 3 2 3" xfId="27693" xr:uid="{00000000-0005-0000-0000-000025160000}"/>
    <cellStyle name="Normal 4 3 5 2 3 3" xfId="3177" xr:uid="{00000000-0005-0000-0000-000026160000}"/>
    <cellStyle name="Normal 4 3 5 2 3 3 2" xfId="3178" xr:uid="{00000000-0005-0000-0000-000027160000}"/>
    <cellStyle name="Normal 4 3 5 2 3 3 2 2" xfId="37712" xr:uid="{00000000-0005-0000-0000-000028160000}"/>
    <cellStyle name="Normal 4 3 5 2 3 3 3" xfId="27694" xr:uid="{00000000-0005-0000-0000-000029160000}"/>
    <cellStyle name="Normal 4 3 5 2 3 4" xfId="3179" xr:uid="{00000000-0005-0000-0000-00002A160000}"/>
    <cellStyle name="Normal 4 3 5 2 3 4 2" xfId="34275" xr:uid="{00000000-0005-0000-0000-00002B160000}"/>
    <cellStyle name="Normal 4 3 5 2 3 5" xfId="23678" xr:uid="{00000000-0005-0000-0000-00002C160000}"/>
    <cellStyle name="Normal 4 3 5 2 4" xfId="3180" xr:uid="{00000000-0005-0000-0000-00002D160000}"/>
    <cellStyle name="Normal 4 3 5 2 4 2" xfId="3181" xr:uid="{00000000-0005-0000-0000-00002E160000}"/>
    <cellStyle name="Normal 4 3 5 2 4 2 2" xfId="3182" xr:uid="{00000000-0005-0000-0000-00002F160000}"/>
    <cellStyle name="Normal 4 3 5 2 4 2 2 2" xfId="37713" xr:uid="{00000000-0005-0000-0000-000030160000}"/>
    <cellStyle name="Normal 4 3 5 2 4 2 3" xfId="27695" xr:uid="{00000000-0005-0000-0000-000031160000}"/>
    <cellStyle name="Normal 4 3 5 2 4 3" xfId="3183" xr:uid="{00000000-0005-0000-0000-000032160000}"/>
    <cellStyle name="Normal 4 3 5 2 4 3 2" xfId="3184" xr:uid="{00000000-0005-0000-0000-000033160000}"/>
    <cellStyle name="Normal 4 3 5 2 4 3 2 2" xfId="37714" xr:uid="{00000000-0005-0000-0000-000034160000}"/>
    <cellStyle name="Normal 4 3 5 2 4 3 3" xfId="27696" xr:uid="{00000000-0005-0000-0000-000035160000}"/>
    <cellStyle name="Normal 4 3 5 2 4 4" xfId="3185" xr:uid="{00000000-0005-0000-0000-000036160000}"/>
    <cellStyle name="Normal 4 3 5 2 4 4 2" xfId="34276" xr:uid="{00000000-0005-0000-0000-000037160000}"/>
    <cellStyle name="Normal 4 3 5 2 4 5" xfId="23679" xr:uid="{00000000-0005-0000-0000-000038160000}"/>
    <cellStyle name="Normal 4 3 5 2 5" xfId="3186" xr:uid="{00000000-0005-0000-0000-000039160000}"/>
    <cellStyle name="Normal 4 3 5 2 5 2" xfId="3187" xr:uid="{00000000-0005-0000-0000-00003A160000}"/>
    <cellStyle name="Normal 4 3 5 2 5 2 2" xfId="37715" xr:uid="{00000000-0005-0000-0000-00003B160000}"/>
    <cellStyle name="Normal 4 3 5 2 5 3" xfId="27697" xr:uid="{00000000-0005-0000-0000-00003C160000}"/>
    <cellStyle name="Normal 4 3 5 2 6" xfId="3188" xr:uid="{00000000-0005-0000-0000-00003D160000}"/>
    <cellStyle name="Normal 4 3 5 2 6 2" xfId="3189" xr:uid="{00000000-0005-0000-0000-00003E160000}"/>
    <cellStyle name="Normal 4 3 5 2 6 2 2" xfId="37716" xr:uid="{00000000-0005-0000-0000-00003F160000}"/>
    <cellStyle name="Normal 4 3 5 2 6 3" xfId="27698" xr:uid="{00000000-0005-0000-0000-000040160000}"/>
    <cellStyle name="Normal 4 3 5 2 7" xfId="3190" xr:uid="{00000000-0005-0000-0000-000041160000}"/>
    <cellStyle name="Normal 4 3 5 2 7 2" xfId="34271" xr:uid="{00000000-0005-0000-0000-000042160000}"/>
    <cellStyle name="Normal 4 3 5 2 8" xfId="23674" xr:uid="{00000000-0005-0000-0000-000043160000}"/>
    <cellStyle name="Normal 4 3 5 3" xfId="3191" xr:uid="{00000000-0005-0000-0000-000044160000}"/>
    <cellStyle name="Normal 4 3 5 3 2" xfId="3192" xr:uid="{00000000-0005-0000-0000-000045160000}"/>
    <cellStyle name="Normal 4 3 5 3 2 2" xfId="3193" xr:uid="{00000000-0005-0000-0000-000046160000}"/>
    <cellStyle name="Normal 4 3 5 3 2 2 2" xfId="3194" xr:uid="{00000000-0005-0000-0000-000047160000}"/>
    <cellStyle name="Normal 4 3 5 3 2 2 2 2" xfId="3195" xr:uid="{00000000-0005-0000-0000-000048160000}"/>
    <cellStyle name="Normal 4 3 5 3 2 2 2 2 2" xfId="37717" xr:uid="{00000000-0005-0000-0000-000049160000}"/>
    <cellStyle name="Normal 4 3 5 3 2 2 2 3" xfId="27699" xr:uid="{00000000-0005-0000-0000-00004A160000}"/>
    <cellStyle name="Normal 4 3 5 3 2 2 3" xfId="3196" xr:uid="{00000000-0005-0000-0000-00004B160000}"/>
    <cellStyle name="Normal 4 3 5 3 2 2 3 2" xfId="3197" xr:uid="{00000000-0005-0000-0000-00004C160000}"/>
    <cellStyle name="Normal 4 3 5 3 2 2 3 2 2" xfId="37718" xr:uid="{00000000-0005-0000-0000-00004D160000}"/>
    <cellStyle name="Normal 4 3 5 3 2 2 3 3" xfId="27700" xr:uid="{00000000-0005-0000-0000-00004E160000}"/>
    <cellStyle name="Normal 4 3 5 3 2 2 4" xfId="3198" xr:uid="{00000000-0005-0000-0000-00004F160000}"/>
    <cellStyle name="Normal 4 3 5 3 2 2 4 2" xfId="34279" xr:uid="{00000000-0005-0000-0000-000050160000}"/>
    <cellStyle name="Normal 4 3 5 3 2 2 5" xfId="23682" xr:uid="{00000000-0005-0000-0000-000051160000}"/>
    <cellStyle name="Normal 4 3 5 3 2 3" xfId="3199" xr:uid="{00000000-0005-0000-0000-000052160000}"/>
    <cellStyle name="Normal 4 3 5 3 2 3 2" xfId="3200" xr:uid="{00000000-0005-0000-0000-000053160000}"/>
    <cellStyle name="Normal 4 3 5 3 2 3 2 2" xfId="3201" xr:uid="{00000000-0005-0000-0000-000054160000}"/>
    <cellStyle name="Normal 4 3 5 3 2 3 2 2 2" xfId="37719" xr:uid="{00000000-0005-0000-0000-000055160000}"/>
    <cellStyle name="Normal 4 3 5 3 2 3 2 3" xfId="27701" xr:uid="{00000000-0005-0000-0000-000056160000}"/>
    <cellStyle name="Normal 4 3 5 3 2 3 3" xfId="3202" xr:uid="{00000000-0005-0000-0000-000057160000}"/>
    <cellStyle name="Normal 4 3 5 3 2 3 3 2" xfId="3203" xr:uid="{00000000-0005-0000-0000-000058160000}"/>
    <cellStyle name="Normal 4 3 5 3 2 3 3 2 2" xfId="37720" xr:uid="{00000000-0005-0000-0000-000059160000}"/>
    <cellStyle name="Normal 4 3 5 3 2 3 3 3" xfId="27702" xr:uid="{00000000-0005-0000-0000-00005A160000}"/>
    <cellStyle name="Normal 4 3 5 3 2 3 4" xfId="3204" xr:uid="{00000000-0005-0000-0000-00005B160000}"/>
    <cellStyle name="Normal 4 3 5 3 2 3 4 2" xfId="34280" xr:uid="{00000000-0005-0000-0000-00005C160000}"/>
    <cellStyle name="Normal 4 3 5 3 2 3 5" xfId="23683" xr:uid="{00000000-0005-0000-0000-00005D160000}"/>
    <cellStyle name="Normal 4 3 5 3 2 4" xfId="3205" xr:uid="{00000000-0005-0000-0000-00005E160000}"/>
    <cellStyle name="Normal 4 3 5 3 2 4 2" xfId="3206" xr:uid="{00000000-0005-0000-0000-00005F160000}"/>
    <cellStyle name="Normal 4 3 5 3 2 4 2 2" xfId="37721" xr:uid="{00000000-0005-0000-0000-000060160000}"/>
    <cellStyle name="Normal 4 3 5 3 2 4 3" xfId="27703" xr:uid="{00000000-0005-0000-0000-000061160000}"/>
    <cellStyle name="Normal 4 3 5 3 2 5" xfId="3207" xr:uid="{00000000-0005-0000-0000-000062160000}"/>
    <cellStyle name="Normal 4 3 5 3 2 5 2" xfId="3208" xr:uid="{00000000-0005-0000-0000-000063160000}"/>
    <cellStyle name="Normal 4 3 5 3 2 5 2 2" xfId="37722" xr:uid="{00000000-0005-0000-0000-000064160000}"/>
    <cellStyle name="Normal 4 3 5 3 2 5 3" xfId="27704" xr:uid="{00000000-0005-0000-0000-000065160000}"/>
    <cellStyle name="Normal 4 3 5 3 2 6" xfId="3209" xr:uid="{00000000-0005-0000-0000-000066160000}"/>
    <cellStyle name="Normal 4 3 5 3 2 6 2" xfId="34278" xr:uid="{00000000-0005-0000-0000-000067160000}"/>
    <cellStyle name="Normal 4 3 5 3 2 7" xfId="23681" xr:uid="{00000000-0005-0000-0000-000068160000}"/>
    <cellStyle name="Normal 4 3 5 3 3" xfId="3210" xr:uid="{00000000-0005-0000-0000-000069160000}"/>
    <cellStyle name="Normal 4 3 5 3 3 2" xfId="3211" xr:uid="{00000000-0005-0000-0000-00006A160000}"/>
    <cellStyle name="Normal 4 3 5 3 3 2 2" xfId="3212" xr:uid="{00000000-0005-0000-0000-00006B160000}"/>
    <cellStyle name="Normal 4 3 5 3 3 2 2 2" xfId="37723" xr:uid="{00000000-0005-0000-0000-00006C160000}"/>
    <cellStyle name="Normal 4 3 5 3 3 2 3" xfId="27705" xr:uid="{00000000-0005-0000-0000-00006D160000}"/>
    <cellStyle name="Normal 4 3 5 3 3 3" xfId="3213" xr:uid="{00000000-0005-0000-0000-00006E160000}"/>
    <cellStyle name="Normal 4 3 5 3 3 3 2" xfId="3214" xr:uid="{00000000-0005-0000-0000-00006F160000}"/>
    <cellStyle name="Normal 4 3 5 3 3 3 2 2" xfId="37724" xr:uid="{00000000-0005-0000-0000-000070160000}"/>
    <cellStyle name="Normal 4 3 5 3 3 3 3" xfId="27706" xr:uid="{00000000-0005-0000-0000-000071160000}"/>
    <cellStyle name="Normal 4 3 5 3 3 4" xfId="3215" xr:uid="{00000000-0005-0000-0000-000072160000}"/>
    <cellStyle name="Normal 4 3 5 3 3 4 2" xfId="34281" xr:uid="{00000000-0005-0000-0000-000073160000}"/>
    <cellStyle name="Normal 4 3 5 3 3 5" xfId="23684" xr:uid="{00000000-0005-0000-0000-000074160000}"/>
    <cellStyle name="Normal 4 3 5 3 4" xfId="3216" xr:uid="{00000000-0005-0000-0000-000075160000}"/>
    <cellStyle name="Normal 4 3 5 3 4 2" xfId="3217" xr:uid="{00000000-0005-0000-0000-000076160000}"/>
    <cellStyle name="Normal 4 3 5 3 4 2 2" xfId="3218" xr:uid="{00000000-0005-0000-0000-000077160000}"/>
    <cellStyle name="Normal 4 3 5 3 4 2 2 2" xfId="37725" xr:uid="{00000000-0005-0000-0000-000078160000}"/>
    <cellStyle name="Normal 4 3 5 3 4 2 3" xfId="27707" xr:uid="{00000000-0005-0000-0000-000079160000}"/>
    <cellStyle name="Normal 4 3 5 3 4 3" xfId="3219" xr:uid="{00000000-0005-0000-0000-00007A160000}"/>
    <cellStyle name="Normal 4 3 5 3 4 3 2" xfId="3220" xr:uid="{00000000-0005-0000-0000-00007B160000}"/>
    <cellStyle name="Normal 4 3 5 3 4 3 2 2" xfId="37726" xr:uid="{00000000-0005-0000-0000-00007C160000}"/>
    <cellStyle name="Normal 4 3 5 3 4 3 3" xfId="27708" xr:uid="{00000000-0005-0000-0000-00007D160000}"/>
    <cellStyle name="Normal 4 3 5 3 4 4" xfId="3221" xr:uid="{00000000-0005-0000-0000-00007E160000}"/>
    <cellStyle name="Normal 4 3 5 3 4 4 2" xfId="34282" xr:uid="{00000000-0005-0000-0000-00007F160000}"/>
    <cellStyle name="Normal 4 3 5 3 4 5" xfId="23685" xr:uid="{00000000-0005-0000-0000-000080160000}"/>
    <cellStyle name="Normal 4 3 5 3 5" xfId="3222" xr:uid="{00000000-0005-0000-0000-000081160000}"/>
    <cellStyle name="Normal 4 3 5 3 5 2" xfId="3223" xr:uid="{00000000-0005-0000-0000-000082160000}"/>
    <cellStyle name="Normal 4 3 5 3 5 2 2" xfId="37727" xr:uid="{00000000-0005-0000-0000-000083160000}"/>
    <cellStyle name="Normal 4 3 5 3 5 3" xfId="27709" xr:uid="{00000000-0005-0000-0000-000084160000}"/>
    <cellStyle name="Normal 4 3 5 3 6" xfId="3224" xr:uid="{00000000-0005-0000-0000-000085160000}"/>
    <cellStyle name="Normal 4 3 5 3 6 2" xfId="3225" xr:uid="{00000000-0005-0000-0000-000086160000}"/>
    <cellStyle name="Normal 4 3 5 3 6 2 2" xfId="37728" xr:uid="{00000000-0005-0000-0000-000087160000}"/>
    <cellStyle name="Normal 4 3 5 3 6 3" xfId="27710" xr:uid="{00000000-0005-0000-0000-000088160000}"/>
    <cellStyle name="Normal 4 3 5 3 7" xfId="3226" xr:uid="{00000000-0005-0000-0000-000089160000}"/>
    <cellStyle name="Normal 4 3 5 3 7 2" xfId="34277" xr:uid="{00000000-0005-0000-0000-00008A160000}"/>
    <cellStyle name="Normal 4 3 5 3 8" xfId="23680" xr:uid="{00000000-0005-0000-0000-00008B160000}"/>
    <cellStyle name="Normal 4 3 5 4" xfId="3227" xr:uid="{00000000-0005-0000-0000-00008C160000}"/>
    <cellStyle name="Normal 4 3 5 4 2" xfId="3228" xr:uid="{00000000-0005-0000-0000-00008D160000}"/>
    <cellStyle name="Normal 4 3 5 4 2 2" xfId="3229" xr:uid="{00000000-0005-0000-0000-00008E160000}"/>
    <cellStyle name="Normal 4 3 5 4 2 2 2" xfId="3230" xr:uid="{00000000-0005-0000-0000-00008F160000}"/>
    <cellStyle name="Normal 4 3 5 4 2 2 2 2" xfId="37729" xr:uid="{00000000-0005-0000-0000-000090160000}"/>
    <cellStyle name="Normal 4 3 5 4 2 2 3" xfId="27711" xr:uid="{00000000-0005-0000-0000-000091160000}"/>
    <cellStyle name="Normal 4 3 5 4 2 3" xfId="3231" xr:uid="{00000000-0005-0000-0000-000092160000}"/>
    <cellStyle name="Normal 4 3 5 4 2 3 2" xfId="3232" xr:uid="{00000000-0005-0000-0000-000093160000}"/>
    <cellStyle name="Normal 4 3 5 4 2 3 2 2" xfId="37730" xr:uid="{00000000-0005-0000-0000-000094160000}"/>
    <cellStyle name="Normal 4 3 5 4 2 3 3" xfId="27712" xr:uid="{00000000-0005-0000-0000-000095160000}"/>
    <cellStyle name="Normal 4 3 5 4 2 4" xfId="3233" xr:uid="{00000000-0005-0000-0000-000096160000}"/>
    <cellStyle name="Normal 4 3 5 4 2 4 2" xfId="34284" xr:uid="{00000000-0005-0000-0000-000097160000}"/>
    <cellStyle name="Normal 4 3 5 4 2 5" xfId="23687" xr:uid="{00000000-0005-0000-0000-000098160000}"/>
    <cellStyle name="Normal 4 3 5 4 3" xfId="3234" xr:uid="{00000000-0005-0000-0000-000099160000}"/>
    <cellStyle name="Normal 4 3 5 4 3 2" xfId="3235" xr:uid="{00000000-0005-0000-0000-00009A160000}"/>
    <cellStyle name="Normal 4 3 5 4 3 2 2" xfId="3236" xr:uid="{00000000-0005-0000-0000-00009B160000}"/>
    <cellStyle name="Normal 4 3 5 4 3 2 2 2" xfId="37731" xr:uid="{00000000-0005-0000-0000-00009C160000}"/>
    <cellStyle name="Normal 4 3 5 4 3 2 3" xfId="27713" xr:uid="{00000000-0005-0000-0000-00009D160000}"/>
    <cellStyle name="Normal 4 3 5 4 3 3" xfId="3237" xr:uid="{00000000-0005-0000-0000-00009E160000}"/>
    <cellStyle name="Normal 4 3 5 4 3 3 2" xfId="3238" xr:uid="{00000000-0005-0000-0000-00009F160000}"/>
    <cellStyle name="Normal 4 3 5 4 3 3 2 2" xfId="37732" xr:uid="{00000000-0005-0000-0000-0000A0160000}"/>
    <cellStyle name="Normal 4 3 5 4 3 3 3" xfId="27714" xr:uid="{00000000-0005-0000-0000-0000A1160000}"/>
    <cellStyle name="Normal 4 3 5 4 3 4" xfId="3239" xr:uid="{00000000-0005-0000-0000-0000A2160000}"/>
    <cellStyle name="Normal 4 3 5 4 3 4 2" xfId="34285" xr:uid="{00000000-0005-0000-0000-0000A3160000}"/>
    <cellStyle name="Normal 4 3 5 4 3 5" xfId="23688" xr:uid="{00000000-0005-0000-0000-0000A4160000}"/>
    <cellStyle name="Normal 4 3 5 4 4" xfId="3240" xr:uid="{00000000-0005-0000-0000-0000A5160000}"/>
    <cellStyle name="Normal 4 3 5 4 4 2" xfId="3241" xr:uid="{00000000-0005-0000-0000-0000A6160000}"/>
    <cellStyle name="Normal 4 3 5 4 4 2 2" xfId="37733" xr:uid="{00000000-0005-0000-0000-0000A7160000}"/>
    <cellStyle name="Normal 4 3 5 4 4 3" xfId="27715" xr:uid="{00000000-0005-0000-0000-0000A8160000}"/>
    <cellStyle name="Normal 4 3 5 4 5" xfId="3242" xr:uid="{00000000-0005-0000-0000-0000A9160000}"/>
    <cellStyle name="Normal 4 3 5 4 5 2" xfId="3243" xr:uid="{00000000-0005-0000-0000-0000AA160000}"/>
    <cellStyle name="Normal 4 3 5 4 5 2 2" xfId="37734" xr:uid="{00000000-0005-0000-0000-0000AB160000}"/>
    <cellStyle name="Normal 4 3 5 4 5 3" xfId="27716" xr:uid="{00000000-0005-0000-0000-0000AC160000}"/>
    <cellStyle name="Normal 4 3 5 4 6" xfId="3244" xr:uid="{00000000-0005-0000-0000-0000AD160000}"/>
    <cellStyle name="Normal 4 3 5 4 6 2" xfId="34283" xr:uid="{00000000-0005-0000-0000-0000AE160000}"/>
    <cellStyle name="Normal 4 3 5 4 7" xfId="23686" xr:uid="{00000000-0005-0000-0000-0000AF160000}"/>
    <cellStyle name="Normal 4 3 5 5" xfId="3245" xr:uid="{00000000-0005-0000-0000-0000B0160000}"/>
    <cellStyle name="Normal 4 3 5 5 2" xfId="3246" xr:uid="{00000000-0005-0000-0000-0000B1160000}"/>
    <cellStyle name="Normal 4 3 5 5 2 2" xfId="3247" xr:uid="{00000000-0005-0000-0000-0000B2160000}"/>
    <cellStyle name="Normal 4 3 5 5 2 2 2" xfId="37735" xr:uid="{00000000-0005-0000-0000-0000B3160000}"/>
    <cellStyle name="Normal 4 3 5 5 2 3" xfId="27717" xr:uid="{00000000-0005-0000-0000-0000B4160000}"/>
    <cellStyle name="Normal 4 3 5 5 3" xfId="3248" xr:uid="{00000000-0005-0000-0000-0000B5160000}"/>
    <cellStyle name="Normal 4 3 5 5 3 2" xfId="3249" xr:uid="{00000000-0005-0000-0000-0000B6160000}"/>
    <cellStyle name="Normal 4 3 5 5 3 2 2" xfId="37736" xr:uid="{00000000-0005-0000-0000-0000B7160000}"/>
    <cellStyle name="Normal 4 3 5 5 3 3" xfId="27718" xr:uid="{00000000-0005-0000-0000-0000B8160000}"/>
    <cellStyle name="Normal 4 3 5 5 4" xfId="3250" xr:uid="{00000000-0005-0000-0000-0000B9160000}"/>
    <cellStyle name="Normal 4 3 5 5 4 2" xfId="34286" xr:uid="{00000000-0005-0000-0000-0000BA160000}"/>
    <cellStyle name="Normal 4 3 5 5 5" xfId="23689" xr:uid="{00000000-0005-0000-0000-0000BB160000}"/>
    <cellStyle name="Normal 4 3 5 6" xfId="3251" xr:uid="{00000000-0005-0000-0000-0000BC160000}"/>
    <cellStyle name="Normal 4 3 5 6 2" xfId="3252" xr:uid="{00000000-0005-0000-0000-0000BD160000}"/>
    <cellStyle name="Normal 4 3 5 6 2 2" xfId="3253" xr:uid="{00000000-0005-0000-0000-0000BE160000}"/>
    <cellStyle name="Normal 4 3 5 6 2 2 2" xfId="37737" xr:uid="{00000000-0005-0000-0000-0000BF160000}"/>
    <cellStyle name="Normal 4 3 5 6 2 3" xfId="27719" xr:uid="{00000000-0005-0000-0000-0000C0160000}"/>
    <cellStyle name="Normal 4 3 5 6 3" xfId="3254" xr:uid="{00000000-0005-0000-0000-0000C1160000}"/>
    <cellStyle name="Normal 4 3 5 6 3 2" xfId="3255" xr:uid="{00000000-0005-0000-0000-0000C2160000}"/>
    <cellStyle name="Normal 4 3 5 6 3 2 2" xfId="37738" xr:uid="{00000000-0005-0000-0000-0000C3160000}"/>
    <cellStyle name="Normal 4 3 5 6 3 3" xfId="27720" xr:uid="{00000000-0005-0000-0000-0000C4160000}"/>
    <cellStyle name="Normal 4 3 5 6 4" xfId="3256" xr:uid="{00000000-0005-0000-0000-0000C5160000}"/>
    <cellStyle name="Normal 4 3 5 6 4 2" xfId="34287" xr:uid="{00000000-0005-0000-0000-0000C6160000}"/>
    <cellStyle name="Normal 4 3 5 6 5" xfId="23690" xr:uid="{00000000-0005-0000-0000-0000C7160000}"/>
    <cellStyle name="Normal 4 3 5 7" xfId="3257" xr:uid="{00000000-0005-0000-0000-0000C8160000}"/>
    <cellStyle name="Normal 4 3 5 7 2" xfId="3258" xr:uid="{00000000-0005-0000-0000-0000C9160000}"/>
    <cellStyle name="Normal 4 3 5 7 2 2" xfId="34270" xr:uid="{00000000-0005-0000-0000-0000CA160000}"/>
    <cellStyle name="Normal 4 3 5 7 3" xfId="23673" xr:uid="{00000000-0005-0000-0000-0000CB160000}"/>
    <cellStyle name="Normal 4 3 5 8" xfId="3259" xr:uid="{00000000-0005-0000-0000-0000CC160000}"/>
    <cellStyle name="Normal 4 3 5 8 2" xfId="3260" xr:uid="{00000000-0005-0000-0000-0000CD160000}"/>
    <cellStyle name="Normal 4 3 5 8 2 2" xfId="37739" xr:uid="{00000000-0005-0000-0000-0000CE160000}"/>
    <cellStyle name="Normal 4 3 5 8 3" xfId="27721" xr:uid="{00000000-0005-0000-0000-0000CF160000}"/>
    <cellStyle name="Normal 4 3 5 9" xfId="3261" xr:uid="{00000000-0005-0000-0000-0000D0160000}"/>
    <cellStyle name="Normal 4 3 5 9 2" xfId="3262" xr:uid="{00000000-0005-0000-0000-0000D1160000}"/>
    <cellStyle name="Normal 4 3 5 9 2 2" xfId="37740" xr:uid="{00000000-0005-0000-0000-0000D2160000}"/>
    <cellStyle name="Normal 4 3 5 9 3" xfId="27722" xr:uid="{00000000-0005-0000-0000-0000D3160000}"/>
    <cellStyle name="Normal 4 3 6" xfId="3263" xr:uid="{00000000-0005-0000-0000-0000D4160000}"/>
    <cellStyle name="Normal 4 3 6 2" xfId="3264" xr:uid="{00000000-0005-0000-0000-0000D5160000}"/>
    <cellStyle name="Normal 4 3 6 2 2" xfId="3265" xr:uid="{00000000-0005-0000-0000-0000D6160000}"/>
    <cellStyle name="Normal 4 3 6 2 2 2" xfId="3266" xr:uid="{00000000-0005-0000-0000-0000D7160000}"/>
    <cellStyle name="Normal 4 3 6 2 2 2 2" xfId="3267" xr:uid="{00000000-0005-0000-0000-0000D8160000}"/>
    <cellStyle name="Normal 4 3 6 2 2 2 2 2" xfId="37741" xr:uid="{00000000-0005-0000-0000-0000D9160000}"/>
    <cellStyle name="Normal 4 3 6 2 2 2 3" xfId="27723" xr:uid="{00000000-0005-0000-0000-0000DA160000}"/>
    <cellStyle name="Normal 4 3 6 2 2 3" xfId="3268" xr:uid="{00000000-0005-0000-0000-0000DB160000}"/>
    <cellStyle name="Normal 4 3 6 2 2 3 2" xfId="3269" xr:uid="{00000000-0005-0000-0000-0000DC160000}"/>
    <cellStyle name="Normal 4 3 6 2 2 3 2 2" xfId="37742" xr:uid="{00000000-0005-0000-0000-0000DD160000}"/>
    <cellStyle name="Normal 4 3 6 2 2 3 3" xfId="27724" xr:uid="{00000000-0005-0000-0000-0000DE160000}"/>
    <cellStyle name="Normal 4 3 6 2 2 4" xfId="3270" xr:uid="{00000000-0005-0000-0000-0000DF160000}"/>
    <cellStyle name="Normal 4 3 6 2 2 4 2" xfId="34290" xr:uid="{00000000-0005-0000-0000-0000E0160000}"/>
    <cellStyle name="Normal 4 3 6 2 2 5" xfId="23693" xr:uid="{00000000-0005-0000-0000-0000E1160000}"/>
    <cellStyle name="Normal 4 3 6 2 3" xfId="3271" xr:uid="{00000000-0005-0000-0000-0000E2160000}"/>
    <cellStyle name="Normal 4 3 6 2 3 2" xfId="3272" xr:uid="{00000000-0005-0000-0000-0000E3160000}"/>
    <cellStyle name="Normal 4 3 6 2 3 2 2" xfId="3273" xr:uid="{00000000-0005-0000-0000-0000E4160000}"/>
    <cellStyle name="Normal 4 3 6 2 3 2 2 2" xfId="37743" xr:uid="{00000000-0005-0000-0000-0000E5160000}"/>
    <cellStyle name="Normal 4 3 6 2 3 2 3" xfId="27725" xr:uid="{00000000-0005-0000-0000-0000E6160000}"/>
    <cellStyle name="Normal 4 3 6 2 3 3" xfId="3274" xr:uid="{00000000-0005-0000-0000-0000E7160000}"/>
    <cellStyle name="Normal 4 3 6 2 3 3 2" xfId="3275" xr:uid="{00000000-0005-0000-0000-0000E8160000}"/>
    <cellStyle name="Normal 4 3 6 2 3 3 2 2" xfId="37744" xr:uid="{00000000-0005-0000-0000-0000E9160000}"/>
    <cellStyle name="Normal 4 3 6 2 3 3 3" xfId="27726" xr:uid="{00000000-0005-0000-0000-0000EA160000}"/>
    <cellStyle name="Normal 4 3 6 2 3 4" xfId="3276" xr:uid="{00000000-0005-0000-0000-0000EB160000}"/>
    <cellStyle name="Normal 4 3 6 2 3 4 2" xfId="34291" xr:uid="{00000000-0005-0000-0000-0000EC160000}"/>
    <cellStyle name="Normal 4 3 6 2 3 5" xfId="23694" xr:uid="{00000000-0005-0000-0000-0000ED160000}"/>
    <cellStyle name="Normal 4 3 6 2 4" xfId="3277" xr:uid="{00000000-0005-0000-0000-0000EE160000}"/>
    <cellStyle name="Normal 4 3 6 2 4 2" xfId="3278" xr:uid="{00000000-0005-0000-0000-0000EF160000}"/>
    <cellStyle name="Normal 4 3 6 2 4 2 2" xfId="37745" xr:uid="{00000000-0005-0000-0000-0000F0160000}"/>
    <cellStyle name="Normal 4 3 6 2 4 3" xfId="27727" xr:uid="{00000000-0005-0000-0000-0000F1160000}"/>
    <cellStyle name="Normal 4 3 6 2 5" xfId="3279" xr:uid="{00000000-0005-0000-0000-0000F2160000}"/>
    <cellStyle name="Normal 4 3 6 2 5 2" xfId="3280" xr:uid="{00000000-0005-0000-0000-0000F3160000}"/>
    <cellStyle name="Normal 4 3 6 2 5 2 2" xfId="37746" xr:uid="{00000000-0005-0000-0000-0000F4160000}"/>
    <cellStyle name="Normal 4 3 6 2 5 3" xfId="27728" xr:uid="{00000000-0005-0000-0000-0000F5160000}"/>
    <cellStyle name="Normal 4 3 6 2 6" xfId="3281" xr:uid="{00000000-0005-0000-0000-0000F6160000}"/>
    <cellStyle name="Normal 4 3 6 2 6 2" xfId="34289" xr:uid="{00000000-0005-0000-0000-0000F7160000}"/>
    <cellStyle name="Normal 4 3 6 2 7" xfId="23692" xr:uid="{00000000-0005-0000-0000-0000F8160000}"/>
    <cellStyle name="Normal 4 3 6 3" xfId="3282" xr:uid="{00000000-0005-0000-0000-0000F9160000}"/>
    <cellStyle name="Normal 4 3 6 3 2" xfId="3283" xr:uid="{00000000-0005-0000-0000-0000FA160000}"/>
    <cellStyle name="Normal 4 3 6 3 2 2" xfId="3284" xr:uid="{00000000-0005-0000-0000-0000FB160000}"/>
    <cellStyle name="Normal 4 3 6 3 2 2 2" xfId="37747" xr:uid="{00000000-0005-0000-0000-0000FC160000}"/>
    <cellStyle name="Normal 4 3 6 3 2 3" xfId="27729" xr:uid="{00000000-0005-0000-0000-0000FD160000}"/>
    <cellStyle name="Normal 4 3 6 3 3" xfId="3285" xr:uid="{00000000-0005-0000-0000-0000FE160000}"/>
    <cellStyle name="Normal 4 3 6 3 3 2" xfId="3286" xr:uid="{00000000-0005-0000-0000-0000FF160000}"/>
    <cellStyle name="Normal 4 3 6 3 3 2 2" xfId="37748" xr:uid="{00000000-0005-0000-0000-000000170000}"/>
    <cellStyle name="Normal 4 3 6 3 3 3" xfId="27730" xr:uid="{00000000-0005-0000-0000-000001170000}"/>
    <cellStyle name="Normal 4 3 6 3 4" xfId="3287" xr:uid="{00000000-0005-0000-0000-000002170000}"/>
    <cellStyle name="Normal 4 3 6 3 4 2" xfId="34292" xr:uid="{00000000-0005-0000-0000-000003170000}"/>
    <cellStyle name="Normal 4 3 6 3 5" xfId="23695" xr:uid="{00000000-0005-0000-0000-000004170000}"/>
    <cellStyle name="Normal 4 3 6 4" xfId="3288" xr:uid="{00000000-0005-0000-0000-000005170000}"/>
    <cellStyle name="Normal 4 3 6 4 2" xfId="3289" xr:uid="{00000000-0005-0000-0000-000006170000}"/>
    <cellStyle name="Normal 4 3 6 4 2 2" xfId="3290" xr:uid="{00000000-0005-0000-0000-000007170000}"/>
    <cellStyle name="Normal 4 3 6 4 2 2 2" xfId="37749" xr:uid="{00000000-0005-0000-0000-000008170000}"/>
    <cellStyle name="Normal 4 3 6 4 2 3" xfId="27731" xr:uid="{00000000-0005-0000-0000-000009170000}"/>
    <cellStyle name="Normal 4 3 6 4 3" xfId="3291" xr:uid="{00000000-0005-0000-0000-00000A170000}"/>
    <cellStyle name="Normal 4 3 6 4 3 2" xfId="3292" xr:uid="{00000000-0005-0000-0000-00000B170000}"/>
    <cellStyle name="Normal 4 3 6 4 3 2 2" xfId="37750" xr:uid="{00000000-0005-0000-0000-00000C170000}"/>
    <cellStyle name="Normal 4 3 6 4 3 3" xfId="27732" xr:uid="{00000000-0005-0000-0000-00000D170000}"/>
    <cellStyle name="Normal 4 3 6 4 4" xfId="3293" xr:uid="{00000000-0005-0000-0000-00000E170000}"/>
    <cellStyle name="Normal 4 3 6 4 4 2" xfId="34293" xr:uid="{00000000-0005-0000-0000-00000F170000}"/>
    <cellStyle name="Normal 4 3 6 4 5" xfId="23696" xr:uid="{00000000-0005-0000-0000-000010170000}"/>
    <cellStyle name="Normal 4 3 6 5" xfId="3294" xr:uid="{00000000-0005-0000-0000-000011170000}"/>
    <cellStyle name="Normal 4 3 6 5 2" xfId="3295" xr:uid="{00000000-0005-0000-0000-000012170000}"/>
    <cellStyle name="Normal 4 3 6 5 2 2" xfId="37751" xr:uid="{00000000-0005-0000-0000-000013170000}"/>
    <cellStyle name="Normal 4 3 6 5 3" xfId="27733" xr:uid="{00000000-0005-0000-0000-000014170000}"/>
    <cellStyle name="Normal 4 3 6 6" xfId="3296" xr:uid="{00000000-0005-0000-0000-000015170000}"/>
    <cellStyle name="Normal 4 3 6 6 2" xfId="3297" xr:uid="{00000000-0005-0000-0000-000016170000}"/>
    <cellStyle name="Normal 4 3 6 6 2 2" xfId="37752" xr:uid="{00000000-0005-0000-0000-000017170000}"/>
    <cellStyle name="Normal 4 3 6 6 3" xfId="27734" xr:uid="{00000000-0005-0000-0000-000018170000}"/>
    <cellStyle name="Normal 4 3 6 7" xfId="3298" xr:uid="{00000000-0005-0000-0000-000019170000}"/>
    <cellStyle name="Normal 4 3 6 7 2" xfId="34288" xr:uid="{00000000-0005-0000-0000-00001A170000}"/>
    <cellStyle name="Normal 4 3 6 8" xfId="23691" xr:uid="{00000000-0005-0000-0000-00001B170000}"/>
    <cellStyle name="Normal 4 3 6 9" xfId="45243" xr:uid="{00000000-0005-0000-0000-00001C170000}"/>
    <cellStyle name="Normal 4 3 7" xfId="3299" xr:uid="{00000000-0005-0000-0000-00001D170000}"/>
    <cellStyle name="Normal 4 3 7 2" xfId="3300" xr:uid="{00000000-0005-0000-0000-00001E170000}"/>
    <cellStyle name="Normal 4 3 7 2 2" xfId="3301" xr:uid="{00000000-0005-0000-0000-00001F170000}"/>
    <cellStyle name="Normal 4 3 7 2 2 2" xfId="3302" xr:uid="{00000000-0005-0000-0000-000020170000}"/>
    <cellStyle name="Normal 4 3 7 2 2 2 2" xfId="3303" xr:uid="{00000000-0005-0000-0000-000021170000}"/>
    <cellStyle name="Normal 4 3 7 2 2 2 2 2" xfId="37753" xr:uid="{00000000-0005-0000-0000-000022170000}"/>
    <cellStyle name="Normal 4 3 7 2 2 2 3" xfId="27735" xr:uid="{00000000-0005-0000-0000-000023170000}"/>
    <cellStyle name="Normal 4 3 7 2 2 3" xfId="3304" xr:uid="{00000000-0005-0000-0000-000024170000}"/>
    <cellStyle name="Normal 4 3 7 2 2 3 2" xfId="3305" xr:uid="{00000000-0005-0000-0000-000025170000}"/>
    <cellStyle name="Normal 4 3 7 2 2 3 2 2" xfId="37754" xr:uid="{00000000-0005-0000-0000-000026170000}"/>
    <cellStyle name="Normal 4 3 7 2 2 3 3" xfId="27736" xr:uid="{00000000-0005-0000-0000-000027170000}"/>
    <cellStyle name="Normal 4 3 7 2 2 4" xfId="3306" xr:uid="{00000000-0005-0000-0000-000028170000}"/>
    <cellStyle name="Normal 4 3 7 2 2 4 2" xfId="34296" xr:uid="{00000000-0005-0000-0000-000029170000}"/>
    <cellStyle name="Normal 4 3 7 2 2 5" xfId="23699" xr:uid="{00000000-0005-0000-0000-00002A170000}"/>
    <cellStyle name="Normal 4 3 7 2 3" xfId="3307" xr:uid="{00000000-0005-0000-0000-00002B170000}"/>
    <cellStyle name="Normal 4 3 7 2 3 2" xfId="3308" xr:uid="{00000000-0005-0000-0000-00002C170000}"/>
    <cellStyle name="Normal 4 3 7 2 3 2 2" xfId="3309" xr:uid="{00000000-0005-0000-0000-00002D170000}"/>
    <cellStyle name="Normal 4 3 7 2 3 2 2 2" xfId="37755" xr:uid="{00000000-0005-0000-0000-00002E170000}"/>
    <cellStyle name="Normal 4 3 7 2 3 2 3" xfId="27737" xr:uid="{00000000-0005-0000-0000-00002F170000}"/>
    <cellStyle name="Normal 4 3 7 2 3 3" xfId="3310" xr:uid="{00000000-0005-0000-0000-000030170000}"/>
    <cellStyle name="Normal 4 3 7 2 3 3 2" xfId="3311" xr:uid="{00000000-0005-0000-0000-000031170000}"/>
    <cellStyle name="Normal 4 3 7 2 3 3 2 2" xfId="37756" xr:uid="{00000000-0005-0000-0000-000032170000}"/>
    <cellStyle name="Normal 4 3 7 2 3 3 3" xfId="27738" xr:uid="{00000000-0005-0000-0000-000033170000}"/>
    <cellStyle name="Normal 4 3 7 2 3 4" xfId="3312" xr:uid="{00000000-0005-0000-0000-000034170000}"/>
    <cellStyle name="Normal 4 3 7 2 3 4 2" xfId="34297" xr:uid="{00000000-0005-0000-0000-000035170000}"/>
    <cellStyle name="Normal 4 3 7 2 3 5" xfId="23700" xr:uid="{00000000-0005-0000-0000-000036170000}"/>
    <cellStyle name="Normal 4 3 7 2 4" xfId="3313" xr:uid="{00000000-0005-0000-0000-000037170000}"/>
    <cellStyle name="Normal 4 3 7 2 4 2" xfId="3314" xr:uid="{00000000-0005-0000-0000-000038170000}"/>
    <cellStyle name="Normal 4 3 7 2 4 2 2" xfId="37757" xr:uid="{00000000-0005-0000-0000-000039170000}"/>
    <cellStyle name="Normal 4 3 7 2 4 3" xfId="27739" xr:uid="{00000000-0005-0000-0000-00003A170000}"/>
    <cellStyle name="Normal 4 3 7 2 5" xfId="3315" xr:uid="{00000000-0005-0000-0000-00003B170000}"/>
    <cellStyle name="Normal 4 3 7 2 5 2" xfId="3316" xr:uid="{00000000-0005-0000-0000-00003C170000}"/>
    <cellStyle name="Normal 4 3 7 2 5 2 2" xfId="37758" xr:uid="{00000000-0005-0000-0000-00003D170000}"/>
    <cellStyle name="Normal 4 3 7 2 5 3" xfId="27740" xr:uid="{00000000-0005-0000-0000-00003E170000}"/>
    <cellStyle name="Normal 4 3 7 2 6" xfId="3317" xr:uid="{00000000-0005-0000-0000-00003F170000}"/>
    <cellStyle name="Normal 4 3 7 2 6 2" xfId="34295" xr:uid="{00000000-0005-0000-0000-000040170000}"/>
    <cellStyle name="Normal 4 3 7 2 7" xfId="23698" xr:uid="{00000000-0005-0000-0000-000041170000}"/>
    <cellStyle name="Normal 4 3 7 3" xfId="3318" xr:uid="{00000000-0005-0000-0000-000042170000}"/>
    <cellStyle name="Normal 4 3 7 3 2" xfId="3319" xr:uid="{00000000-0005-0000-0000-000043170000}"/>
    <cellStyle name="Normal 4 3 7 3 2 2" xfId="3320" xr:uid="{00000000-0005-0000-0000-000044170000}"/>
    <cellStyle name="Normal 4 3 7 3 2 2 2" xfId="37759" xr:uid="{00000000-0005-0000-0000-000045170000}"/>
    <cellStyle name="Normal 4 3 7 3 2 3" xfId="27741" xr:uid="{00000000-0005-0000-0000-000046170000}"/>
    <cellStyle name="Normal 4 3 7 3 3" xfId="3321" xr:uid="{00000000-0005-0000-0000-000047170000}"/>
    <cellStyle name="Normal 4 3 7 3 3 2" xfId="3322" xr:uid="{00000000-0005-0000-0000-000048170000}"/>
    <cellStyle name="Normal 4 3 7 3 3 2 2" xfId="37760" xr:uid="{00000000-0005-0000-0000-000049170000}"/>
    <cellStyle name="Normal 4 3 7 3 3 3" xfId="27742" xr:uid="{00000000-0005-0000-0000-00004A170000}"/>
    <cellStyle name="Normal 4 3 7 3 4" xfId="3323" xr:uid="{00000000-0005-0000-0000-00004B170000}"/>
    <cellStyle name="Normal 4 3 7 3 4 2" xfId="34298" xr:uid="{00000000-0005-0000-0000-00004C170000}"/>
    <cellStyle name="Normal 4 3 7 3 5" xfId="23701" xr:uid="{00000000-0005-0000-0000-00004D170000}"/>
    <cellStyle name="Normal 4 3 7 4" xfId="3324" xr:uid="{00000000-0005-0000-0000-00004E170000}"/>
    <cellStyle name="Normal 4 3 7 4 2" xfId="3325" xr:uid="{00000000-0005-0000-0000-00004F170000}"/>
    <cellStyle name="Normal 4 3 7 4 2 2" xfId="3326" xr:uid="{00000000-0005-0000-0000-000050170000}"/>
    <cellStyle name="Normal 4 3 7 4 2 2 2" xfId="37761" xr:uid="{00000000-0005-0000-0000-000051170000}"/>
    <cellStyle name="Normal 4 3 7 4 2 3" xfId="27743" xr:uid="{00000000-0005-0000-0000-000052170000}"/>
    <cellStyle name="Normal 4 3 7 4 3" xfId="3327" xr:uid="{00000000-0005-0000-0000-000053170000}"/>
    <cellStyle name="Normal 4 3 7 4 3 2" xfId="3328" xr:uid="{00000000-0005-0000-0000-000054170000}"/>
    <cellStyle name="Normal 4 3 7 4 3 2 2" xfId="37762" xr:uid="{00000000-0005-0000-0000-000055170000}"/>
    <cellStyle name="Normal 4 3 7 4 3 3" xfId="27744" xr:uid="{00000000-0005-0000-0000-000056170000}"/>
    <cellStyle name="Normal 4 3 7 4 4" xfId="3329" xr:uid="{00000000-0005-0000-0000-000057170000}"/>
    <cellStyle name="Normal 4 3 7 4 4 2" xfId="34299" xr:uid="{00000000-0005-0000-0000-000058170000}"/>
    <cellStyle name="Normal 4 3 7 4 5" xfId="23702" xr:uid="{00000000-0005-0000-0000-000059170000}"/>
    <cellStyle name="Normal 4 3 7 5" xfId="3330" xr:uid="{00000000-0005-0000-0000-00005A170000}"/>
    <cellStyle name="Normal 4 3 7 5 2" xfId="3331" xr:uid="{00000000-0005-0000-0000-00005B170000}"/>
    <cellStyle name="Normal 4 3 7 5 2 2" xfId="37763" xr:uid="{00000000-0005-0000-0000-00005C170000}"/>
    <cellStyle name="Normal 4 3 7 5 3" xfId="27745" xr:uid="{00000000-0005-0000-0000-00005D170000}"/>
    <cellStyle name="Normal 4 3 7 6" xfId="3332" xr:uid="{00000000-0005-0000-0000-00005E170000}"/>
    <cellStyle name="Normal 4 3 7 6 2" xfId="3333" xr:uid="{00000000-0005-0000-0000-00005F170000}"/>
    <cellStyle name="Normal 4 3 7 6 2 2" xfId="37764" xr:uid="{00000000-0005-0000-0000-000060170000}"/>
    <cellStyle name="Normal 4 3 7 6 3" xfId="27746" xr:uid="{00000000-0005-0000-0000-000061170000}"/>
    <cellStyle name="Normal 4 3 7 7" xfId="3334" xr:uid="{00000000-0005-0000-0000-000062170000}"/>
    <cellStyle name="Normal 4 3 7 7 2" xfId="34294" xr:uid="{00000000-0005-0000-0000-000063170000}"/>
    <cellStyle name="Normal 4 3 7 8" xfId="23697" xr:uid="{00000000-0005-0000-0000-000064170000}"/>
    <cellStyle name="Normal 4 3 7 9" xfId="46355" xr:uid="{00000000-0005-0000-0000-000065170000}"/>
    <cellStyle name="Normal 4 3 8" xfId="3335" xr:uid="{00000000-0005-0000-0000-000066170000}"/>
    <cellStyle name="Normal 4 3 8 2" xfId="3336" xr:uid="{00000000-0005-0000-0000-000067170000}"/>
    <cellStyle name="Normal 4 3 8 2 2" xfId="3337" xr:uid="{00000000-0005-0000-0000-000068170000}"/>
    <cellStyle name="Normal 4 3 8 2 2 2" xfId="3338" xr:uid="{00000000-0005-0000-0000-000069170000}"/>
    <cellStyle name="Normal 4 3 8 2 2 2 2" xfId="3339" xr:uid="{00000000-0005-0000-0000-00006A170000}"/>
    <cellStyle name="Normal 4 3 8 2 2 2 2 2" xfId="37765" xr:uid="{00000000-0005-0000-0000-00006B170000}"/>
    <cellStyle name="Normal 4 3 8 2 2 2 3" xfId="27747" xr:uid="{00000000-0005-0000-0000-00006C170000}"/>
    <cellStyle name="Normal 4 3 8 2 2 3" xfId="3340" xr:uid="{00000000-0005-0000-0000-00006D170000}"/>
    <cellStyle name="Normal 4 3 8 2 2 3 2" xfId="3341" xr:uid="{00000000-0005-0000-0000-00006E170000}"/>
    <cellStyle name="Normal 4 3 8 2 2 3 2 2" xfId="37766" xr:uid="{00000000-0005-0000-0000-00006F170000}"/>
    <cellStyle name="Normal 4 3 8 2 2 3 3" xfId="27748" xr:uid="{00000000-0005-0000-0000-000070170000}"/>
    <cellStyle name="Normal 4 3 8 2 2 4" xfId="3342" xr:uid="{00000000-0005-0000-0000-000071170000}"/>
    <cellStyle name="Normal 4 3 8 2 2 4 2" xfId="34302" xr:uid="{00000000-0005-0000-0000-000072170000}"/>
    <cellStyle name="Normal 4 3 8 2 2 5" xfId="23705" xr:uid="{00000000-0005-0000-0000-000073170000}"/>
    <cellStyle name="Normal 4 3 8 2 3" xfId="3343" xr:uid="{00000000-0005-0000-0000-000074170000}"/>
    <cellStyle name="Normal 4 3 8 2 3 2" xfId="3344" xr:uid="{00000000-0005-0000-0000-000075170000}"/>
    <cellStyle name="Normal 4 3 8 2 3 2 2" xfId="3345" xr:uid="{00000000-0005-0000-0000-000076170000}"/>
    <cellStyle name="Normal 4 3 8 2 3 2 2 2" xfId="37767" xr:uid="{00000000-0005-0000-0000-000077170000}"/>
    <cellStyle name="Normal 4 3 8 2 3 2 3" xfId="27749" xr:uid="{00000000-0005-0000-0000-000078170000}"/>
    <cellStyle name="Normal 4 3 8 2 3 3" xfId="3346" xr:uid="{00000000-0005-0000-0000-000079170000}"/>
    <cellStyle name="Normal 4 3 8 2 3 3 2" xfId="3347" xr:uid="{00000000-0005-0000-0000-00007A170000}"/>
    <cellStyle name="Normal 4 3 8 2 3 3 2 2" xfId="37768" xr:uid="{00000000-0005-0000-0000-00007B170000}"/>
    <cellStyle name="Normal 4 3 8 2 3 3 3" xfId="27750" xr:uid="{00000000-0005-0000-0000-00007C170000}"/>
    <cellStyle name="Normal 4 3 8 2 3 4" xfId="3348" xr:uid="{00000000-0005-0000-0000-00007D170000}"/>
    <cellStyle name="Normal 4 3 8 2 3 4 2" xfId="34303" xr:uid="{00000000-0005-0000-0000-00007E170000}"/>
    <cellStyle name="Normal 4 3 8 2 3 5" xfId="23706" xr:uid="{00000000-0005-0000-0000-00007F170000}"/>
    <cellStyle name="Normal 4 3 8 2 4" xfId="3349" xr:uid="{00000000-0005-0000-0000-000080170000}"/>
    <cellStyle name="Normal 4 3 8 2 4 2" xfId="3350" xr:uid="{00000000-0005-0000-0000-000081170000}"/>
    <cellStyle name="Normal 4 3 8 2 4 2 2" xfId="37769" xr:uid="{00000000-0005-0000-0000-000082170000}"/>
    <cellStyle name="Normal 4 3 8 2 4 3" xfId="27751" xr:uid="{00000000-0005-0000-0000-000083170000}"/>
    <cellStyle name="Normal 4 3 8 2 5" xfId="3351" xr:uid="{00000000-0005-0000-0000-000084170000}"/>
    <cellStyle name="Normal 4 3 8 2 5 2" xfId="3352" xr:uid="{00000000-0005-0000-0000-000085170000}"/>
    <cellStyle name="Normal 4 3 8 2 5 2 2" xfId="37770" xr:uid="{00000000-0005-0000-0000-000086170000}"/>
    <cellStyle name="Normal 4 3 8 2 5 3" xfId="27752" xr:uid="{00000000-0005-0000-0000-000087170000}"/>
    <cellStyle name="Normal 4 3 8 2 6" xfId="3353" xr:uid="{00000000-0005-0000-0000-000088170000}"/>
    <cellStyle name="Normal 4 3 8 2 6 2" xfId="34301" xr:uid="{00000000-0005-0000-0000-000089170000}"/>
    <cellStyle name="Normal 4 3 8 2 7" xfId="23704" xr:uid="{00000000-0005-0000-0000-00008A170000}"/>
    <cellStyle name="Normal 4 3 8 3" xfId="3354" xr:uid="{00000000-0005-0000-0000-00008B170000}"/>
    <cellStyle name="Normal 4 3 8 3 2" xfId="3355" xr:uid="{00000000-0005-0000-0000-00008C170000}"/>
    <cellStyle name="Normal 4 3 8 3 2 2" xfId="3356" xr:uid="{00000000-0005-0000-0000-00008D170000}"/>
    <cellStyle name="Normal 4 3 8 3 2 2 2" xfId="37771" xr:uid="{00000000-0005-0000-0000-00008E170000}"/>
    <cellStyle name="Normal 4 3 8 3 2 3" xfId="27753" xr:uid="{00000000-0005-0000-0000-00008F170000}"/>
    <cellStyle name="Normal 4 3 8 3 3" xfId="3357" xr:uid="{00000000-0005-0000-0000-000090170000}"/>
    <cellStyle name="Normal 4 3 8 3 3 2" xfId="3358" xr:uid="{00000000-0005-0000-0000-000091170000}"/>
    <cellStyle name="Normal 4 3 8 3 3 2 2" xfId="37772" xr:uid="{00000000-0005-0000-0000-000092170000}"/>
    <cellStyle name="Normal 4 3 8 3 3 3" xfId="27754" xr:uid="{00000000-0005-0000-0000-000093170000}"/>
    <cellStyle name="Normal 4 3 8 3 4" xfId="3359" xr:uid="{00000000-0005-0000-0000-000094170000}"/>
    <cellStyle name="Normal 4 3 8 3 4 2" xfId="34304" xr:uid="{00000000-0005-0000-0000-000095170000}"/>
    <cellStyle name="Normal 4 3 8 3 5" xfId="23707" xr:uid="{00000000-0005-0000-0000-000096170000}"/>
    <cellStyle name="Normal 4 3 8 4" xfId="3360" xr:uid="{00000000-0005-0000-0000-000097170000}"/>
    <cellStyle name="Normal 4 3 8 4 2" xfId="3361" xr:uid="{00000000-0005-0000-0000-000098170000}"/>
    <cellStyle name="Normal 4 3 8 4 2 2" xfId="3362" xr:uid="{00000000-0005-0000-0000-000099170000}"/>
    <cellStyle name="Normal 4 3 8 4 2 2 2" xfId="37773" xr:uid="{00000000-0005-0000-0000-00009A170000}"/>
    <cellStyle name="Normal 4 3 8 4 2 3" xfId="27755" xr:uid="{00000000-0005-0000-0000-00009B170000}"/>
    <cellStyle name="Normal 4 3 8 4 3" xfId="3363" xr:uid="{00000000-0005-0000-0000-00009C170000}"/>
    <cellStyle name="Normal 4 3 8 4 3 2" xfId="3364" xr:uid="{00000000-0005-0000-0000-00009D170000}"/>
    <cellStyle name="Normal 4 3 8 4 3 2 2" xfId="37774" xr:uid="{00000000-0005-0000-0000-00009E170000}"/>
    <cellStyle name="Normal 4 3 8 4 3 3" xfId="27756" xr:uid="{00000000-0005-0000-0000-00009F170000}"/>
    <cellStyle name="Normal 4 3 8 4 4" xfId="3365" xr:uid="{00000000-0005-0000-0000-0000A0170000}"/>
    <cellStyle name="Normal 4 3 8 4 4 2" xfId="34305" xr:uid="{00000000-0005-0000-0000-0000A1170000}"/>
    <cellStyle name="Normal 4 3 8 4 5" xfId="23708" xr:uid="{00000000-0005-0000-0000-0000A2170000}"/>
    <cellStyle name="Normal 4 3 8 5" xfId="3366" xr:uid="{00000000-0005-0000-0000-0000A3170000}"/>
    <cellStyle name="Normal 4 3 8 5 2" xfId="3367" xr:uid="{00000000-0005-0000-0000-0000A4170000}"/>
    <cellStyle name="Normal 4 3 8 5 2 2" xfId="37775" xr:uid="{00000000-0005-0000-0000-0000A5170000}"/>
    <cellStyle name="Normal 4 3 8 5 3" xfId="27757" xr:uid="{00000000-0005-0000-0000-0000A6170000}"/>
    <cellStyle name="Normal 4 3 8 6" xfId="3368" xr:uid="{00000000-0005-0000-0000-0000A7170000}"/>
    <cellStyle name="Normal 4 3 8 6 2" xfId="3369" xr:uid="{00000000-0005-0000-0000-0000A8170000}"/>
    <cellStyle name="Normal 4 3 8 6 2 2" xfId="37776" xr:uid="{00000000-0005-0000-0000-0000A9170000}"/>
    <cellStyle name="Normal 4 3 8 6 3" xfId="27758" xr:uid="{00000000-0005-0000-0000-0000AA170000}"/>
    <cellStyle name="Normal 4 3 8 7" xfId="3370" xr:uid="{00000000-0005-0000-0000-0000AB170000}"/>
    <cellStyle name="Normal 4 3 8 7 2" xfId="34300" xr:uid="{00000000-0005-0000-0000-0000AC170000}"/>
    <cellStyle name="Normal 4 3 8 8" xfId="23703" xr:uid="{00000000-0005-0000-0000-0000AD170000}"/>
    <cellStyle name="Normal 4 3 9" xfId="3371" xr:uid="{00000000-0005-0000-0000-0000AE170000}"/>
    <cellStyle name="Normal 4 3 9 2" xfId="3372" xr:uid="{00000000-0005-0000-0000-0000AF170000}"/>
    <cellStyle name="Normal 4 3 9 2 2" xfId="3373" xr:uid="{00000000-0005-0000-0000-0000B0170000}"/>
    <cellStyle name="Normal 4 3 9 2 2 2" xfId="3374" xr:uid="{00000000-0005-0000-0000-0000B1170000}"/>
    <cellStyle name="Normal 4 3 9 2 2 2 2" xfId="37777" xr:uid="{00000000-0005-0000-0000-0000B2170000}"/>
    <cellStyle name="Normal 4 3 9 2 2 3" xfId="27759" xr:uid="{00000000-0005-0000-0000-0000B3170000}"/>
    <cellStyle name="Normal 4 3 9 2 3" xfId="3375" xr:uid="{00000000-0005-0000-0000-0000B4170000}"/>
    <cellStyle name="Normal 4 3 9 2 3 2" xfId="3376" xr:uid="{00000000-0005-0000-0000-0000B5170000}"/>
    <cellStyle name="Normal 4 3 9 2 3 2 2" xfId="37778" xr:uid="{00000000-0005-0000-0000-0000B6170000}"/>
    <cellStyle name="Normal 4 3 9 2 3 3" xfId="27760" xr:uid="{00000000-0005-0000-0000-0000B7170000}"/>
    <cellStyle name="Normal 4 3 9 2 4" xfId="3377" xr:uid="{00000000-0005-0000-0000-0000B8170000}"/>
    <cellStyle name="Normal 4 3 9 2 4 2" xfId="34307" xr:uid="{00000000-0005-0000-0000-0000B9170000}"/>
    <cellStyle name="Normal 4 3 9 2 5" xfId="23710" xr:uid="{00000000-0005-0000-0000-0000BA170000}"/>
    <cellStyle name="Normal 4 3 9 3" xfId="3378" xr:uid="{00000000-0005-0000-0000-0000BB170000}"/>
    <cellStyle name="Normal 4 3 9 3 2" xfId="3379" xr:uid="{00000000-0005-0000-0000-0000BC170000}"/>
    <cellStyle name="Normal 4 3 9 3 2 2" xfId="3380" xr:uid="{00000000-0005-0000-0000-0000BD170000}"/>
    <cellStyle name="Normal 4 3 9 3 2 2 2" xfId="37779" xr:uid="{00000000-0005-0000-0000-0000BE170000}"/>
    <cellStyle name="Normal 4 3 9 3 2 3" xfId="27761" xr:uid="{00000000-0005-0000-0000-0000BF170000}"/>
    <cellStyle name="Normal 4 3 9 3 3" xfId="3381" xr:uid="{00000000-0005-0000-0000-0000C0170000}"/>
    <cellStyle name="Normal 4 3 9 3 3 2" xfId="3382" xr:uid="{00000000-0005-0000-0000-0000C1170000}"/>
    <cellStyle name="Normal 4 3 9 3 3 2 2" xfId="37780" xr:uid="{00000000-0005-0000-0000-0000C2170000}"/>
    <cellStyle name="Normal 4 3 9 3 3 3" xfId="27762" xr:uid="{00000000-0005-0000-0000-0000C3170000}"/>
    <cellStyle name="Normal 4 3 9 3 4" xfId="3383" xr:uid="{00000000-0005-0000-0000-0000C4170000}"/>
    <cellStyle name="Normal 4 3 9 3 4 2" xfId="34308" xr:uid="{00000000-0005-0000-0000-0000C5170000}"/>
    <cellStyle name="Normal 4 3 9 3 5" xfId="23711" xr:uid="{00000000-0005-0000-0000-0000C6170000}"/>
    <cellStyle name="Normal 4 3 9 4" xfId="3384" xr:uid="{00000000-0005-0000-0000-0000C7170000}"/>
    <cellStyle name="Normal 4 3 9 4 2" xfId="3385" xr:uid="{00000000-0005-0000-0000-0000C8170000}"/>
    <cellStyle name="Normal 4 3 9 4 2 2" xfId="37781" xr:uid="{00000000-0005-0000-0000-0000C9170000}"/>
    <cellStyle name="Normal 4 3 9 4 3" xfId="27763" xr:uid="{00000000-0005-0000-0000-0000CA170000}"/>
    <cellStyle name="Normal 4 3 9 5" xfId="3386" xr:uid="{00000000-0005-0000-0000-0000CB170000}"/>
    <cellStyle name="Normal 4 3 9 5 2" xfId="3387" xr:uid="{00000000-0005-0000-0000-0000CC170000}"/>
    <cellStyle name="Normal 4 3 9 5 2 2" xfId="37782" xr:uid="{00000000-0005-0000-0000-0000CD170000}"/>
    <cellStyle name="Normal 4 3 9 5 3" xfId="27764" xr:uid="{00000000-0005-0000-0000-0000CE170000}"/>
    <cellStyle name="Normal 4 3 9 6" xfId="3388" xr:uid="{00000000-0005-0000-0000-0000CF170000}"/>
    <cellStyle name="Normal 4 3 9 6 2" xfId="34306" xr:uid="{00000000-0005-0000-0000-0000D0170000}"/>
    <cellStyle name="Normal 4 3 9 7" xfId="23709" xr:uid="{00000000-0005-0000-0000-0000D1170000}"/>
    <cellStyle name="Normal 4 4" xfId="3" xr:uid="{00000000-0005-0000-0000-0000D2170000}"/>
    <cellStyle name="Normal 4 4 10" xfId="3389" xr:uid="{00000000-0005-0000-0000-0000D3170000}"/>
    <cellStyle name="Normal 4 4 10 2" xfId="43891" xr:uid="{00000000-0005-0000-0000-0000D4170000}"/>
    <cellStyle name="Normal 4 4 11" xfId="3390" xr:uid="{00000000-0005-0000-0000-0000D5170000}"/>
    <cellStyle name="Normal 4 4 12" xfId="23133" xr:uid="{00000000-0005-0000-0000-0000D6170000}"/>
    <cellStyle name="Normal 4 4 13" xfId="44027" xr:uid="{00000000-0005-0000-0000-0000D7170000}"/>
    <cellStyle name="Normal 4 4 2" xfId="3391" xr:uid="{00000000-0005-0000-0000-0000D8170000}"/>
    <cellStyle name="Normal 4 4 2 10" xfId="44047" xr:uid="{00000000-0005-0000-0000-0000D9170000}"/>
    <cellStyle name="Normal 4 4 2 11" xfId="44070" xr:uid="{00000000-0005-0000-0000-0000DA170000}"/>
    <cellStyle name="Normal 4 4 2 2" xfId="3392" xr:uid="{00000000-0005-0000-0000-0000DB170000}"/>
    <cellStyle name="Normal 4 4 2 2 2" xfId="3393" xr:uid="{00000000-0005-0000-0000-0000DC170000}"/>
    <cellStyle name="Normal 4 4 2 2 3" xfId="3394" xr:uid="{00000000-0005-0000-0000-0000DD170000}"/>
    <cellStyle name="Normal 4 4 2 2 3 2" xfId="3395" xr:uid="{00000000-0005-0000-0000-0000DE170000}"/>
    <cellStyle name="Normal 4 4 2 2 3 2 2" xfId="34052" xr:uid="{00000000-0005-0000-0000-0000DF170000}"/>
    <cellStyle name="Normal 4 4 2 2 3 2 3" xfId="46451" xr:uid="{00000000-0005-0000-0000-0000E0170000}"/>
    <cellStyle name="Normal 4 4 2 2 3 3" xfId="23423" xr:uid="{00000000-0005-0000-0000-0000E1170000}"/>
    <cellStyle name="Normal 4 4 2 2 3 4" xfId="44161" xr:uid="{00000000-0005-0000-0000-0000E2170000}"/>
    <cellStyle name="Normal 4 4 2 2 4" xfId="3396" xr:uid="{00000000-0005-0000-0000-0000E3170000}"/>
    <cellStyle name="Normal 4 4 2 2 4 2" xfId="3397" xr:uid="{00000000-0005-0000-0000-0000E4170000}"/>
    <cellStyle name="Normal 4 4 2 2 4 2 2" xfId="43869" xr:uid="{00000000-0005-0000-0000-0000E5170000}"/>
    <cellStyle name="Normal 4 4 2 2 4 3" xfId="33854" xr:uid="{00000000-0005-0000-0000-0000E6170000}"/>
    <cellStyle name="Normal 4 4 2 2 4 4" xfId="45244" xr:uid="{00000000-0005-0000-0000-0000E7170000}"/>
    <cellStyle name="Normal 4 4 2 2 5" xfId="3398" xr:uid="{00000000-0005-0000-0000-0000E8170000}"/>
    <cellStyle name="Normal 4 4 2 2 5 2" xfId="33997" xr:uid="{00000000-0005-0000-0000-0000E9170000}"/>
    <cellStyle name="Normal 4 4 2 2 5 3" xfId="45245" xr:uid="{00000000-0005-0000-0000-0000EA170000}"/>
    <cellStyle name="Normal 4 4 2 2 6" xfId="23326" xr:uid="{00000000-0005-0000-0000-0000EB170000}"/>
    <cellStyle name="Normal 4 4 2 2 6 2" xfId="46397" xr:uid="{00000000-0005-0000-0000-0000EC170000}"/>
    <cellStyle name="Normal 4 4 2 2 7" xfId="44115" xr:uid="{00000000-0005-0000-0000-0000ED170000}"/>
    <cellStyle name="Normal 4 4 2 3" xfId="3399" xr:uid="{00000000-0005-0000-0000-0000EE170000}"/>
    <cellStyle name="Normal 4 4 2 4" xfId="3400" xr:uid="{00000000-0005-0000-0000-0000EF170000}"/>
    <cellStyle name="Normal 4 4 2 4 2" xfId="3401" xr:uid="{00000000-0005-0000-0000-0000F0170000}"/>
    <cellStyle name="Normal 4 4 2 4 2 2" xfId="33996" xr:uid="{00000000-0005-0000-0000-0000F1170000}"/>
    <cellStyle name="Normal 4 4 2 4 2 3" xfId="45246" xr:uid="{00000000-0005-0000-0000-0000F2170000}"/>
    <cellStyle name="Normal 4 4 2 4 3" xfId="23325" xr:uid="{00000000-0005-0000-0000-0000F3170000}"/>
    <cellStyle name="Normal 4 4 2 4 3 2" xfId="46398" xr:uid="{00000000-0005-0000-0000-0000F4170000}"/>
    <cellStyle name="Normal 4 4 2 4 4" xfId="44114" xr:uid="{00000000-0005-0000-0000-0000F5170000}"/>
    <cellStyle name="Normal 4 4 2 5" xfId="3402" xr:uid="{00000000-0005-0000-0000-0000F6170000}"/>
    <cellStyle name="Normal 4 4 2 5 2" xfId="3403" xr:uid="{00000000-0005-0000-0000-0000F7170000}"/>
    <cellStyle name="Normal 4 4 2 5 2 2" xfId="34051" xr:uid="{00000000-0005-0000-0000-0000F8170000}"/>
    <cellStyle name="Normal 4 4 2 5 2 3" xfId="46452" xr:uid="{00000000-0005-0000-0000-0000F9170000}"/>
    <cellStyle name="Normal 4 4 2 5 3" xfId="23422" xr:uid="{00000000-0005-0000-0000-0000FA170000}"/>
    <cellStyle name="Normal 4 4 2 5 4" xfId="44160" xr:uid="{00000000-0005-0000-0000-0000FB170000}"/>
    <cellStyle name="Normal 4 4 2 6" xfId="3404" xr:uid="{00000000-0005-0000-0000-0000FC170000}"/>
    <cellStyle name="Normal 4 4 2 6 2" xfId="3405" xr:uid="{00000000-0005-0000-0000-0000FD170000}"/>
    <cellStyle name="Normal 4 4 2 6 2 2" xfId="34091" xr:uid="{00000000-0005-0000-0000-0000FE170000}"/>
    <cellStyle name="Normal 4 4 2 6 3" xfId="23489" xr:uid="{00000000-0005-0000-0000-0000FF170000}"/>
    <cellStyle name="Normal 4 4 2 6 4" xfId="44356" xr:uid="{00000000-0005-0000-0000-000000180000}"/>
    <cellStyle name="Normal 4 4 2 7" xfId="3406" xr:uid="{00000000-0005-0000-0000-000001180000}"/>
    <cellStyle name="Normal 4 4 2 7 2" xfId="3407" xr:uid="{00000000-0005-0000-0000-000002180000}"/>
    <cellStyle name="Normal 4 4 2 7 2 2" xfId="43822" xr:uid="{00000000-0005-0000-0000-000003180000}"/>
    <cellStyle name="Normal 4 4 2 7 3" xfId="33806" xr:uid="{00000000-0005-0000-0000-000004180000}"/>
    <cellStyle name="Normal 4 4 2 7 4" xfId="45247" xr:uid="{00000000-0005-0000-0000-000005180000}"/>
    <cellStyle name="Normal 4 4 2 8" xfId="3408" xr:uid="{00000000-0005-0000-0000-000006180000}"/>
    <cellStyle name="Normal 4 4 2 8 2" xfId="33886" xr:uid="{00000000-0005-0000-0000-000007180000}"/>
    <cellStyle name="Normal 4 4 2 8 3" xfId="46396" xr:uid="{00000000-0005-0000-0000-000008180000}"/>
    <cellStyle name="Normal 4 4 2 9" xfId="23262" xr:uid="{00000000-0005-0000-0000-000009180000}"/>
    <cellStyle name="Normal 4 4 3" xfId="3409" xr:uid="{00000000-0005-0000-0000-00000A180000}"/>
    <cellStyle name="Normal 4 4 3 2" xfId="3410" xr:uid="{00000000-0005-0000-0000-00000B180000}"/>
    <cellStyle name="Normal 4 4 3 3" xfId="3411" xr:uid="{00000000-0005-0000-0000-00000C180000}"/>
    <cellStyle name="Normal 4 4 3 3 2" xfId="3412" xr:uid="{00000000-0005-0000-0000-00000D180000}"/>
    <cellStyle name="Normal 4 4 3 3 2 2" xfId="34053" xr:uid="{00000000-0005-0000-0000-00000E180000}"/>
    <cellStyle name="Normal 4 4 3 3 2 3" xfId="46453" xr:uid="{00000000-0005-0000-0000-00000F180000}"/>
    <cellStyle name="Normal 4 4 3 3 3" xfId="23424" xr:uid="{00000000-0005-0000-0000-000010180000}"/>
    <cellStyle name="Normal 4 4 3 3 4" xfId="44162" xr:uid="{00000000-0005-0000-0000-000011180000}"/>
    <cellStyle name="Normal 4 4 3 4" xfId="3413" xr:uid="{00000000-0005-0000-0000-000012180000}"/>
    <cellStyle name="Normal 4 4 3 4 2" xfId="3414" xr:uid="{00000000-0005-0000-0000-000013180000}"/>
    <cellStyle name="Normal 4 4 3 4 2 2" xfId="43870" xr:uid="{00000000-0005-0000-0000-000014180000}"/>
    <cellStyle name="Normal 4 4 3 4 3" xfId="33855" xr:uid="{00000000-0005-0000-0000-000015180000}"/>
    <cellStyle name="Normal 4 4 3 4 4" xfId="45248" xr:uid="{00000000-0005-0000-0000-000016180000}"/>
    <cellStyle name="Normal 4 4 3 5" xfId="3415" xr:uid="{00000000-0005-0000-0000-000017180000}"/>
    <cellStyle name="Normal 4 4 3 5 2" xfId="33998" xr:uid="{00000000-0005-0000-0000-000018180000}"/>
    <cellStyle name="Normal 4 4 3 5 3" xfId="45249" xr:uid="{00000000-0005-0000-0000-000019180000}"/>
    <cellStyle name="Normal 4 4 3 6" xfId="23327" xr:uid="{00000000-0005-0000-0000-00001A180000}"/>
    <cellStyle name="Normal 4 4 3 6 2" xfId="46399" xr:uid="{00000000-0005-0000-0000-00001B180000}"/>
    <cellStyle name="Normal 4 4 3 7" xfId="44116" xr:uid="{00000000-0005-0000-0000-00001C180000}"/>
    <cellStyle name="Normal 4 4 4" xfId="3416" xr:uid="{00000000-0005-0000-0000-00001D180000}"/>
    <cellStyle name="Normal 4 4 4 2" xfId="3417" xr:uid="{00000000-0005-0000-0000-00001E180000}"/>
    <cellStyle name="Normal 4 4 4 3" xfId="3418" xr:uid="{00000000-0005-0000-0000-00001F180000}"/>
    <cellStyle name="Normal 4 4 4 3 2" xfId="3419" xr:uid="{00000000-0005-0000-0000-000020180000}"/>
    <cellStyle name="Normal 4 4 4 3 2 2" xfId="34054" xr:uid="{00000000-0005-0000-0000-000021180000}"/>
    <cellStyle name="Normal 4 4 4 3 2 3" xfId="46454" xr:uid="{00000000-0005-0000-0000-000022180000}"/>
    <cellStyle name="Normal 4 4 4 3 3" xfId="23425" xr:uid="{00000000-0005-0000-0000-000023180000}"/>
    <cellStyle name="Normal 4 4 4 3 4" xfId="44163" xr:uid="{00000000-0005-0000-0000-000024180000}"/>
    <cellStyle name="Normal 4 4 4 4" xfId="3420" xr:uid="{00000000-0005-0000-0000-000025180000}"/>
    <cellStyle name="Normal 4 4 4 4 2" xfId="3421" xr:uid="{00000000-0005-0000-0000-000026180000}"/>
    <cellStyle name="Normal 4 4 4 4 2 2" xfId="43871" xr:uid="{00000000-0005-0000-0000-000027180000}"/>
    <cellStyle name="Normal 4 4 4 4 3" xfId="33856" xr:uid="{00000000-0005-0000-0000-000028180000}"/>
    <cellStyle name="Normal 4 4 4 4 4" xfId="45250" xr:uid="{00000000-0005-0000-0000-000029180000}"/>
    <cellStyle name="Normal 4 4 4 5" xfId="3422" xr:uid="{00000000-0005-0000-0000-00002A180000}"/>
    <cellStyle name="Normal 4 4 4 5 2" xfId="33999" xr:uid="{00000000-0005-0000-0000-00002B180000}"/>
    <cellStyle name="Normal 4 4 4 5 3" xfId="45251" xr:uid="{00000000-0005-0000-0000-00002C180000}"/>
    <cellStyle name="Normal 4 4 4 6" xfId="23328" xr:uid="{00000000-0005-0000-0000-00002D180000}"/>
    <cellStyle name="Normal 4 4 4 6 2" xfId="46400" xr:uid="{00000000-0005-0000-0000-00002E180000}"/>
    <cellStyle name="Normal 4 4 4 7" xfId="44117" xr:uid="{00000000-0005-0000-0000-00002F180000}"/>
    <cellStyle name="Normal 4 4 5" xfId="3423" xr:uid="{00000000-0005-0000-0000-000030180000}"/>
    <cellStyle name="Normal 4 4 6" xfId="3424" xr:uid="{00000000-0005-0000-0000-000031180000}"/>
    <cellStyle name="Normal 4 4 6 2" xfId="3425" xr:uid="{00000000-0005-0000-0000-000032180000}"/>
    <cellStyle name="Normal 4 4 6 2 2" xfId="33995" xr:uid="{00000000-0005-0000-0000-000033180000}"/>
    <cellStyle name="Normal 4 4 6 2 3" xfId="45252" xr:uid="{00000000-0005-0000-0000-000034180000}"/>
    <cellStyle name="Normal 4 4 6 3" xfId="23324" xr:uid="{00000000-0005-0000-0000-000035180000}"/>
    <cellStyle name="Normal 4 4 6 3 2" xfId="46401" xr:uid="{00000000-0005-0000-0000-000036180000}"/>
    <cellStyle name="Normal 4 4 6 4" xfId="44113" xr:uid="{00000000-0005-0000-0000-000037180000}"/>
    <cellStyle name="Normal 4 4 7" xfId="3426" xr:uid="{00000000-0005-0000-0000-000038180000}"/>
    <cellStyle name="Normal 4 4 7 2" xfId="3427" xr:uid="{00000000-0005-0000-0000-000039180000}"/>
    <cellStyle name="Normal 4 4 7 2 2" xfId="34050" xr:uid="{00000000-0005-0000-0000-00003A180000}"/>
    <cellStyle name="Normal 4 4 7 2 3" xfId="46455" xr:uid="{00000000-0005-0000-0000-00003B180000}"/>
    <cellStyle name="Normal 4 4 7 3" xfId="23421" xr:uid="{00000000-0005-0000-0000-00003C180000}"/>
    <cellStyle name="Normal 4 4 7 4" xfId="44159" xr:uid="{00000000-0005-0000-0000-00003D180000}"/>
    <cellStyle name="Normal 4 4 8" xfId="3428" xr:uid="{00000000-0005-0000-0000-00003E180000}"/>
    <cellStyle name="Normal 4 4 8 2" xfId="3429" xr:uid="{00000000-0005-0000-0000-00003F180000}"/>
    <cellStyle name="Normal 4 4 8 2 2" xfId="34070" xr:uid="{00000000-0005-0000-0000-000040180000}"/>
    <cellStyle name="Normal 4 4 8 3" xfId="23449" xr:uid="{00000000-0005-0000-0000-000041180000}"/>
    <cellStyle name="Normal 4 4 8 4" xfId="44244" xr:uid="{00000000-0005-0000-0000-000042180000}"/>
    <cellStyle name="Normal 4 4 9" xfId="3430" xr:uid="{00000000-0005-0000-0000-000043180000}"/>
    <cellStyle name="Normal 4 4 9 2" xfId="3431" xr:uid="{00000000-0005-0000-0000-000044180000}"/>
    <cellStyle name="Normal 4 4 9 2 2" xfId="43810" xr:uid="{00000000-0005-0000-0000-000045180000}"/>
    <cellStyle name="Normal 4 4 9 3" xfId="33794" xr:uid="{00000000-0005-0000-0000-000046180000}"/>
    <cellStyle name="Normal 4 5" xfId="3432" xr:uid="{00000000-0005-0000-0000-000047180000}"/>
    <cellStyle name="Normal 4 5 2" xfId="3433" xr:uid="{00000000-0005-0000-0000-000048180000}"/>
    <cellStyle name="Normal 4 5 2 2" xfId="3434" xr:uid="{00000000-0005-0000-0000-000049180000}"/>
    <cellStyle name="Normal 4 5 2 2 2" xfId="43892" xr:uid="{00000000-0005-0000-0000-00004A180000}"/>
    <cellStyle name="Normal 4 5 2 2 3" xfId="44357" xr:uid="{00000000-0005-0000-0000-00004B180000}"/>
    <cellStyle name="Normal 4 5 2 3" xfId="3435" xr:uid="{00000000-0005-0000-0000-00004C180000}"/>
    <cellStyle name="Normal 4 5 2 4" xfId="23134" xr:uid="{00000000-0005-0000-0000-00004D180000}"/>
    <cellStyle name="Normal 4 5 3" xfId="3436" xr:uid="{00000000-0005-0000-0000-00004E180000}"/>
    <cellStyle name="Normal 4 5 3 2" xfId="3437" xr:uid="{00000000-0005-0000-0000-00004F180000}"/>
    <cellStyle name="Normal 4 5 3 2 2" xfId="34000" xr:uid="{00000000-0005-0000-0000-000050180000}"/>
    <cellStyle name="Normal 4 5 3 2 3" xfId="45253" xr:uid="{00000000-0005-0000-0000-000051180000}"/>
    <cellStyle name="Normal 4 5 3 3" xfId="23329" xr:uid="{00000000-0005-0000-0000-000052180000}"/>
    <cellStyle name="Normal 4 5 3 3 2" xfId="45254" xr:uid="{00000000-0005-0000-0000-000053180000}"/>
    <cellStyle name="Normal 4 5 3 4" xfId="46402" xr:uid="{00000000-0005-0000-0000-000054180000}"/>
    <cellStyle name="Normal 4 5 3 5" xfId="44118" xr:uid="{00000000-0005-0000-0000-000055180000}"/>
    <cellStyle name="Normal 4 5 4" xfId="3438" xr:uid="{00000000-0005-0000-0000-000056180000}"/>
    <cellStyle name="Normal 4 5 4 2" xfId="3439" xr:uid="{00000000-0005-0000-0000-000057180000}"/>
    <cellStyle name="Normal 4 5 4 2 2" xfId="34055" xr:uid="{00000000-0005-0000-0000-000058180000}"/>
    <cellStyle name="Normal 4 5 4 2 3" xfId="46456" xr:uid="{00000000-0005-0000-0000-000059180000}"/>
    <cellStyle name="Normal 4 5 4 3" xfId="23426" xr:uid="{00000000-0005-0000-0000-00005A180000}"/>
    <cellStyle name="Normal 4 5 4 4" xfId="44164" xr:uid="{00000000-0005-0000-0000-00005B180000}"/>
    <cellStyle name="Normal 4 5 5" xfId="3440" xr:uid="{00000000-0005-0000-0000-00005C180000}"/>
    <cellStyle name="Normal 4 5 6" xfId="3441" xr:uid="{00000000-0005-0000-0000-00005D180000}"/>
    <cellStyle name="Normal 4 5 6 2" xfId="3442" xr:uid="{00000000-0005-0000-0000-00005E180000}"/>
    <cellStyle name="Normal 4 5 6 2 2" xfId="43872" xr:uid="{00000000-0005-0000-0000-00005F180000}"/>
    <cellStyle name="Normal 4 5 6 3" xfId="33857" xr:uid="{00000000-0005-0000-0000-000060180000}"/>
    <cellStyle name="Normal 4 6" xfId="3443" xr:uid="{00000000-0005-0000-0000-000061180000}"/>
    <cellStyle name="Normal 4 6 2" xfId="3444" xr:uid="{00000000-0005-0000-0000-000062180000}"/>
    <cellStyle name="Normal 4 6 2 2" xfId="43893" xr:uid="{00000000-0005-0000-0000-000063180000}"/>
    <cellStyle name="Normal 4 6 2 3" xfId="45255" xr:uid="{00000000-0005-0000-0000-000064180000}"/>
    <cellStyle name="Normal 4 6 3" xfId="3445" xr:uid="{00000000-0005-0000-0000-000065180000}"/>
    <cellStyle name="Normal 4 6 4" xfId="23135" xr:uid="{00000000-0005-0000-0000-000066180000}"/>
    <cellStyle name="Normal 4 7" xfId="3446" xr:uid="{00000000-0005-0000-0000-000067180000}"/>
    <cellStyle name="Normal 4 7 2" xfId="3447" xr:uid="{00000000-0005-0000-0000-000068180000}"/>
    <cellStyle name="Normal 4 7 2 2" xfId="34088" xr:uid="{00000000-0005-0000-0000-000069180000}"/>
    <cellStyle name="Normal 4 7 3" xfId="23486" xr:uid="{00000000-0005-0000-0000-00006A180000}"/>
    <cellStyle name="Normal 4 7 4" xfId="44044" xr:uid="{00000000-0005-0000-0000-00006B180000}"/>
    <cellStyle name="Normal 4 7 5" xfId="44245" xr:uid="{00000000-0005-0000-0000-00006C180000}"/>
    <cellStyle name="Normal 4 8" xfId="3448" xr:uid="{00000000-0005-0000-0000-00006D180000}"/>
    <cellStyle name="Normal 4 8 2" xfId="3449" xr:uid="{00000000-0005-0000-0000-00006E180000}"/>
    <cellStyle name="Normal 4 8 2 2" xfId="34067" xr:uid="{00000000-0005-0000-0000-00006F180000}"/>
    <cellStyle name="Normal 4 8 2 3" xfId="45256" xr:uid="{00000000-0005-0000-0000-000070180000}"/>
    <cellStyle name="Normal 4 8 3" xfId="23446" xr:uid="{00000000-0005-0000-0000-000071180000}"/>
    <cellStyle name="Normal 4 8 4" xfId="44353" xr:uid="{00000000-0005-0000-0000-000072180000}"/>
    <cellStyle name="Normal 4 9" xfId="3450" xr:uid="{00000000-0005-0000-0000-000073180000}"/>
    <cellStyle name="Normal 4 9 2" xfId="33882" xr:uid="{00000000-0005-0000-0000-000074180000}"/>
    <cellStyle name="Normal 4 9 3" xfId="44241" xr:uid="{00000000-0005-0000-0000-000075180000}"/>
    <cellStyle name="Normal 40" xfId="3451" xr:uid="{00000000-0005-0000-0000-000076180000}"/>
    <cellStyle name="Normal 40 2" xfId="3452" xr:uid="{00000000-0005-0000-0000-000077180000}"/>
    <cellStyle name="Normal 40 2 2" xfId="45257" xr:uid="{00000000-0005-0000-0000-000078180000}"/>
    <cellStyle name="Normal 40 3" xfId="3453" xr:uid="{00000000-0005-0000-0000-000079180000}"/>
    <cellStyle name="Normal 40 3 2" xfId="45258" xr:uid="{00000000-0005-0000-0000-00007A180000}"/>
    <cellStyle name="Normal 40 4" xfId="3454" xr:uid="{00000000-0005-0000-0000-00007B180000}"/>
    <cellStyle name="Normal 40 4 2" xfId="3455" xr:uid="{00000000-0005-0000-0000-00007C180000}"/>
    <cellStyle name="Normal 40 4 2 2" xfId="34001" xr:uid="{00000000-0005-0000-0000-00007D180000}"/>
    <cellStyle name="Normal 40 4 2 3" xfId="45259" xr:uid="{00000000-0005-0000-0000-00007E180000}"/>
    <cellStyle name="Normal 40 4 3" xfId="23330" xr:uid="{00000000-0005-0000-0000-00007F180000}"/>
    <cellStyle name="Normal 40 4 3 2" xfId="45260" xr:uid="{00000000-0005-0000-0000-000080180000}"/>
    <cellStyle name="Normal 40 4 4" xfId="46403" xr:uid="{00000000-0005-0000-0000-000081180000}"/>
    <cellStyle name="Normal 40 4 5" xfId="44119" xr:uid="{00000000-0005-0000-0000-000082180000}"/>
    <cellStyle name="Normal 40 5" xfId="3456" xr:uid="{00000000-0005-0000-0000-000083180000}"/>
    <cellStyle name="Normal 40 5 2" xfId="3457" xr:uid="{00000000-0005-0000-0000-000084180000}"/>
    <cellStyle name="Normal 40 5 2 2" xfId="34056" xr:uid="{00000000-0005-0000-0000-000085180000}"/>
    <cellStyle name="Normal 40 5 2 3" xfId="46457" xr:uid="{00000000-0005-0000-0000-000086180000}"/>
    <cellStyle name="Normal 40 5 3" xfId="23427" xr:uid="{00000000-0005-0000-0000-000087180000}"/>
    <cellStyle name="Normal 40 5 4" xfId="44165" xr:uid="{00000000-0005-0000-0000-000088180000}"/>
    <cellStyle name="Normal 40 6" xfId="3458" xr:uid="{00000000-0005-0000-0000-000089180000}"/>
    <cellStyle name="Normal 40 6 2" xfId="3459" xr:uid="{00000000-0005-0000-0000-00008A180000}"/>
    <cellStyle name="Normal 40 6 2 2" xfId="43873" xr:uid="{00000000-0005-0000-0000-00008B180000}"/>
    <cellStyle name="Normal 40 6 3" xfId="33858" xr:uid="{00000000-0005-0000-0000-00008C180000}"/>
    <cellStyle name="Normal 40 6 4" xfId="45261" xr:uid="{00000000-0005-0000-0000-00008D180000}"/>
    <cellStyle name="Normal 41" xfId="3460" xr:uid="{00000000-0005-0000-0000-00008E180000}"/>
    <cellStyle name="Normal 41 2" xfId="3461" xr:uid="{00000000-0005-0000-0000-00008F180000}"/>
    <cellStyle name="Normal 41 2 2" xfId="45262" xr:uid="{00000000-0005-0000-0000-000090180000}"/>
    <cellStyle name="Normal 41 3" xfId="3462" xr:uid="{00000000-0005-0000-0000-000091180000}"/>
    <cellStyle name="Normal 41 3 2" xfId="45263" xr:uid="{00000000-0005-0000-0000-000092180000}"/>
    <cellStyle name="Normal 41 4" xfId="3463" xr:uid="{00000000-0005-0000-0000-000093180000}"/>
    <cellStyle name="Normal 41 4 2" xfId="3464" xr:uid="{00000000-0005-0000-0000-000094180000}"/>
    <cellStyle name="Normal 41 4 2 2" xfId="34002" xr:uid="{00000000-0005-0000-0000-000095180000}"/>
    <cellStyle name="Normal 41 4 2 3" xfId="45264" xr:uid="{00000000-0005-0000-0000-000096180000}"/>
    <cellStyle name="Normal 41 4 3" xfId="23331" xr:uid="{00000000-0005-0000-0000-000097180000}"/>
    <cellStyle name="Normal 41 4 3 2" xfId="45265" xr:uid="{00000000-0005-0000-0000-000098180000}"/>
    <cellStyle name="Normal 41 4 4" xfId="46404" xr:uid="{00000000-0005-0000-0000-000099180000}"/>
    <cellStyle name="Normal 41 4 5" xfId="44120" xr:uid="{00000000-0005-0000-0000-00009A180000}"/>
    <cellStyle name="Normal 41 5" xfId="3465" xr:uid="{00000000-0005-0000-0000-00009B180000}"/>
    <cellStyle name="Normal 41 5 2" xfId="3466" xr:uid="{00000000-0005-0000-0000-00009C180000}"/>
    <cellStyle name="Normal 41 5 2 2" xfId="34057" xr:uid="{00000000-0005-0000-0000-00009D180000}"/>
    <cellStyle name="Normal 41 5 2 3" xfId="45266" xr:uid="{00000000-0005-0000-0000-00009E180000}"/>
    <cellStyle name="Normal 41 5 3" xfId="23428" xr:uid="{00000000-0005-0000-0000-00009F180000}"/>
    <cellStyle name="Normal 41 5 3 2" xfId="46458" xr:uid="{00000000-0005-0000-0000-0000A0180000}"/>
    <cellStyle name="Normal 41 5 4" xfId="44166" xr:uid="{00000000-0005-0000-0000-0000A1180000}"/>
    <cellStyle name="Normal 41 6" xfId="3467" xr:uid="{00000000-0005-0000-0000-0000A2180000}"/>
    <cellStyle name="Normal 41 6 2" xfId="3468" xr:uid="{00000000-0005-0000-0000-0000A3180000}"/>
    <cellStyle name="Normal 41 6 2 2" xfId="43874" xr:uid="{00000000-0005-0000-0000-0000A4180000}"/>
    <cellStyle name="Normal 41 6 3" xfId="33859" xr:uid="{00000000-0005-0000-0000-0000A5180000}"/>
    <cellStyle name="Normal 42" xfId="3469" xr:uid="{00000000-0005-0000-0000-0000A6180000}"/>
    <cellStyle name="Normal 42 2" xfId="3470" xr:uid="{00000000-0005-0000-0000-0000A7180000}"/>
    <cellStyle name="Normal 42 3" xfId="3471" xr:uid="{00000000-0005-0000-0000-0000A8180000}"/>
    <cellStyle name="Normal 42 4" xfId="3472" xr:uid="{00000000-0005-0000-0000-0000A9180000}"/>
    <cellStyle name="Normal 42 4 2" xfId="3473" xr:uid="{00000000-0005-0000-0000-0000AA180000}"/>
    <cellStyle name="Normal 42 4 2 2" xfId="34003" xr:uid="{00000000-0005-0000-0000-0000AB180000}"/>
    <cellStyle name="Normal 42 4 2 3" xfId="45267" xr:uid="{00000000-0005-0000-0000-0000AC180000}"/>
    <cellStyle name="Normal 42 4 3" xfId="23332" xr:uid="{00000000-0005-0000-0000-0000AD180000}"/>
    <cellStyle name="Normal 42 4 3 2" xfId="45268" xr:uid="{00000000-0005-0000-0000-0000AE180000}"/>
    <cellStyle name="Normal 42 4 4" xfId="46405" xr:uid="{00000000-0005-0000-0000-0000AF180000}"/>
    <cellStyle name="Normal 42 4 5" xfId="44121" xr:uid="{00000000-0005-0000-0000-0000B0180000}"/>
    <cellStyle name="Normal 42 5" xfId="3474" xr:uid="{00000000-0005-0000-0000-0000B1180000}"/>
    <cellStyle name="Normal 42 5 2" xfId="3475" xr:uid="{00000000-0005-0000-0000-0000B2180000}"/>
    <cellStyle name="Normal 42 5 2 2" xfId="34058" xr:uid="{00000000-0005-0000-0000-0000B3180000}"/>
    <cellStyle name="Normal 42 5 2 3" xfId="45269" xr:uid="{00000000-0005-0000-0000-0000B4180000}"/>
    <cellStyle name="Normal 42 5 3" xfId="23429" xr:uid="{00000000-0005-0000-0000-0000B5180000}"/>
    <cellStyle name="Normal 42 5 3 2" xfId="46459" xr:uid="{00000000-0005-0000-0000-0000B6180000}"/>
    <cellStyle name="Normal 42 5 4" xfId="44167" xr:uid="{00000000-0005-0000-0000-0000B7180000}"/>
    <cellStyle name="Normal 42 6" xfId="3476" xr:uid="{00000000-0005-0000-0000-0000B8180000}"/>
    <cellStyle name="Normal 42 6 2" xfId="3477" xr:uid="{00000000-0005-0000-0000-0000B9180000}"/>
    <cellStyle name="Normal 42 6 2 2" xfId="43875" xr:uid="{00000000-0005-0000-0000-0000BA180000}"/>
    <cellStyle name="Normal 42 6 3" xfId="33860" xr:uid="{00000000-0005-0000-0000-0000BB180000}"/>
    <cellStyle name="Normal 42 6 4" xfId="45270" xr:uid="{00000000-0005-0000-0000-0000BC180000}"/>
    <cellStyle name="Normal 43" xfId="3478" xr:uid="{00000000-0005-0000-0000-0000BD180000}"/>
    <cellStyle name="Normal 43 2" xfId="45271" xr:uid="{00000000-0005-0000-0000-0000BE180000}"/>
    <cellStyle name="Normal 44" xfId="3479" xr:uid="{00000000-0005-0000-0000-0000BF180000}"/>
    <cellStyle name="Normal 44 2" xfId="3480" xr:uid="{00000000-0005-0000-0000-0000C0180000}"/>
    <cellStyle name="Normal 44 3" xfId="3481" xr:uid="{00000000-0005-0000-0000-0000C1180000}"/>
    <cellStyle name="Normal 44 3 2" xfId="3482" xr:uid="{00000000-0005-0000-0000-0000C2180000}"/>
    <cellStyle name="Normal 44 3 2 2" xfId="34059" xr:uid="{00000000-0005-0000-0000-0000C3180000}"/>
    <cellStyle name="Normal 44 3 2 3" xfId="45272" xr:uid="{00000000-0005-0000-0000-0000C4180000}"/>
    <cellStyle name="Normal 44 3 3" xfId="23430" xr:uid="{00000000-0005-0000-0000-0000C5180000}"/>
    <cellStyle name="Normal 44 3 3 2" xfId="46460" xr:uid="{00000000-0005-0000-0000-0000C6180000}"/>
    <cellStyle name="Normal 44 3 4" xfId="44168" xr:uid="{00000000-0005-0000-0000-0000C7180000}"/>
    <cellStyle name="Normal 44 4" xfId="3483" xr:uid="{00000000-0005-0000-0000-0000C8180000}"/>
    <cellStyle name="Normal 44 4 2" xfId="3484" xr:uid="{00000000-0005-0000-0000-0000C9180000}"/>
    <cellStyle name="Normal 44 4 2 2" xfId="43876" xr:uid="{00000000-0005-0000-0000-0000CA180000}"/>
    <cellStyle name="Normal 44 4 3" xfId="33861" xr:uid="{00000000-0005-0000-0000-0000CB180000}"/>
    <cellStyle name="Normal 44 4 4" xfId="45273" xr:uid="{00000000-0005-0000-0000-0000CC180000}"/>
    <cellStyle name="Normal 44 5" xfId="3485" xr:uid="{00000000-0005-0000-0000-0000CD180000}"/>
    <cellStyle name="Normal 44 5 2" xfId="34004" xr:uid="{00000000-0005-0000-0000-0000CE180000}"/>
    <cellStyle name="Normal 44 5 3" xfId="45274" xr:uid="{00000000-0005-0000-0000-0000CF180000}"/>
    <cellStyle name="Normal 44 6" xfId="23333" xr:uid="{00000000-0005-0000-0000-0000D0180000}"/>
    <cellStyle name="Normal 44 6 2" xfId="46406" xr:uid="{00000000-0005-0000-0000-0000D1180000}"/>
    <cellStyle name="Normal 44 7" xfId="44122" xr:uid="{00000000-0005-0000-0000-0000D2180000}"/>
    <cellStyle name="Normal 45" xfId="3486" xr:uid="{00000000-0005-0000-0000-0000D3180000}"/>
    <cellStyle name="Normal 45 2" xfId="3487" xr:uid="{00000000-0005-0000-0000-0000D4180000}"/>
    <cellStyle name="Normal 45 3" xfId="3488" xr:uid="{00000000-0005-0000-0000-0000D5180000}"/>
    <cellStyle name="Normal 45 3 2" xfId="3489" xr:uid="{00000000-0005-0000-0000-0000D6180000}"/>
    <cellStyle name="Normal 45 3 2 2" xfId="34060" xr:uid="{00000000-0005-0000-0000-0000D7180000}"/>
    <cellStyle name="Normal 45 3 2 3" xfId="45275" xr:uid="{00000000-0005-0000-0000-0000D8180000}"/>
    <cellStyle name="Normal 45 3 3" xfId="23431" xr:uid="{00000000-0005-0000-0000-0000D9180000}"/>
    <cellStyle name="Normal 45 3 3 2" xfId="46461" xr:uid="{00000000-0005-0000-0000-0000DA180000}"/>
    <cellStyle name="Normal 45 3 4" xfId="44169" xr:uid="{00000000-0005-0000-0000-0000DB180000}"/>
    <cellStyle name="Normal 45 4" xfId="3490" xr:uid="{00000000-0005-0000-0000-0000DC180000}"/>
    <cellStyle name="Normal 45 4 2" xfId="3491" xr:uid="{00000000-0005-0000-0000-0000DD180000}"/>
    <cellStyle name="Normal 45 4 2 2" xfId="43877" xr:uid="{00000000-0005-0000-0000-0000DE180000}"/>
    <cellStyle name="Normal 45 4 3" xfId="33862" xr:uid="{00000000-0005-0000-0000-0000DF180000}"/>
    <cellStyle name="Normal 45 4 4" xfId="45276" xr:uid="{00000000-0005-0000-0000-0000E0180000}"/>
    <cellStyle name="Normal 45 5" xfId="3492" xr:uid="{00000000-0005-0000-0000-0000E1180000}"/>
    <cellStyle name="Normal 45 5 2" xfId="34005" xr:uid="{00000000-0005-0000-0000-0000E2180000}"/>
    <cellStyle name="Normal 45 5 3" xfId="45277" xr:uid="{00000000-0005-0000-0000-0000E3180000}"/>
    <cellStyle name="Normal 45 6" xfId="23334" xr:uid="{00000000-0005-0000-0000-0000E4180000}"/>
    <cellStyle name="Normal 45 6 2" xfId="46407" xr:uid="{00000000-0005-0000-0000-0000E5180000}"/>
    <cellStyle name="Normal 45 7" xfId="44123" xr:uid="{00000000-0005-0000-0000-0000E6180000}"/>
    <cellStyle name="Normal 46" xfId="3493" xr:uid="{00000000-0005-0000-0000-0000E7180000}"/>
    <cellStyle name="Normal 46 2" xfId="45278" xr:uid="{00000000-0005-0000-0000-0000E8180000}"/>
    <cellStyle name="Normal 47" xfId="3494" xr:uid="{00000000-0005-0000-0000-0000E9180000}"/>
    <cellStyle name="Normal 47 2" xfId="3495" xr:uid="{00000000-0005-0000-0000-0000EA180000}"/>
    <cellStyle name="Normal 47 3" xfId="3496" xr:uid="{00000000-0005-0000-0000-0000EB180000}"/>
    <cellStyle name="Normal 47 3 2" xfId="3497" xr:uid="{00000000-0005-0000-0000-0000EC180000}"/>
    <cellStyle name="Normal 47 3 2 2" xfId="34061" xr:uid="{00000000-0005-0000-0000-0000ED180000}"/>
    <cellStyle name="Normal 47 3 2 3" xfId="46462" xr:uid="{00000000-0005-0000-0000-0000EE180000}"/>
    <cellStyle name="Normal 47 3 3" xfId="23432" xr:uid="{00000000-0005-0000-0000-0000EF180000}"/>
    <cellStyle name="Normal 47 3 4" xfId="44170" xr:uid="{00000000-0005-0000-0000-0000F0180000}"/>
    <cellStyle name="Normal 47 4" xfId="3498" xr:uid="{00000000-0005-0000-0000-0000F1180000}"/>
    <cellStyle name="Normal 47 4 2" xfId="3499" xr:uid="{00000000-0005-0000-0000-0000F2180000}"/>
    <cellStyle name="Normal 47 4 2 2" xfId="43878" xr:uid="{00000000-0005-0000-0000-0000F3180000}"/>
    <cellStyle name="Normal 47 4 3" xfId="33863" xr:uid="{00000000-0005-0000-0000-0000F4180000}"/>
    <cellStyle name="Normal 47 4 4" xfId="45279" xr:uid="{00000000-0005-0000-0000-0000F5180000}"/>
    <cellStyle name="Normal 47 5" xfId="3500" xr:uid="{00000000-0005-0000-0000-0000F6180000}"/>
    <cellStyle name="Normal 47 5 2" xfId="34006" xr:uid="{00000000-0005-0000-0000-0000F7180000}"/>
    <cellStyle name="Normal 47 5 3" xfId="45280" xr:uid="{00000000-0005-0000-0000-0000F8180000}"/>
    <cellStyle name="Normal 47 6" xfId="23335" xr:uid="{00000000-0005-0000-0000-0000F9180000}"/>
    <cellStyle name="Normal 47 6 2" xfId="46408" xr:uid="{00000000-0005-0000-0000-0000FA180000}"/>
    <cellStyle name="Normal 47 7" xfId="44124" xr:uid="{00000000-0005-0000-0000-0000FB180000}"/>
    <cellStyle name="Normal 48" xfId="3501" xr:uid="{00000000-0005-0000-0000-0000FC180000}"/>
    <cellStyle name="Normal 49" xfId="3502" xr:uid="{00000000-0005-0000-0000-0000FD180000}"/>
    <cellStyle name="Normal 5" xfId="3503" xr:uid="{00000000-0005-0000-0000-0000FE180000}"/>
    <cellStyle name="Normal 5 10" xfId="44028" xr:uid="{00000000-0005-0000-0000-0000FF180000}"/>
    <cellStyle name="Normal 5 2" xfId="3504" xr:uid="{00000000-0005-0000-0000-000000190000}"/>
    <cellStyle name="Normal 5 2 2" xfId="3505" xr:uid="{00000000-0005-0000-0000-000001190000}"/>
    <cellStyle name="Normal 5 2 2 2" xfId="3506" xr:uid="{00000000-0005-0000-0000-000002190000}"/>
    <cellStyle name="Normal 5 2 2 2 2" xfId="3507" xr:uid="{00000000-0005-0000-0000-000003190000}"/>
    <cellStyle name="Normal 5 2 2 2 2 2" xfId="3508" xr:uid="{00000000-0005-0000-0000-000004190000}"/>
    <cellStyle name="Normal 5 2 2 2 2 2 2" xfId="43830" xr:uid="{00000000-0005-0000-0000-000005190000}"/>
    <cellStyle name="Normal 5 2 2 2 2 3" xfId="33814" xr:uid="{00000000-0005-0000-0000-000006190000}"/>
    <cellStyle name="Normal 5 2 2 3" xfId="3509" xr:uid="{00000000-0005-0000-0000-000007190000}"/>
    <cellStyle name="Normal 5 2 2 4" xfId="3510" xr:uid="{00000000-0005-0000-0000-000008190000}"/>
    <cellStyle name="Normal 5 2 2 4 2" xfId="3511" xr:uid="{00000000-0005-0000-0000-000009190000}"/>
    <cellStyle name="Normal 5 2 2 4 2 2" xfId="43818" xr:uid="{00000000-0005-0000-0000-00000A190000}"/>
    <cellStyle name="Normal 5 2 2 4 3" xfId="33802" xr:uid="{00000000-0005-0000-0000-00000B190000}"/>
    <cellStyle name="Normal 5 2 3" xfId="3512" xr:uid="{00000000-0005-0000-0000-00000C190000}"/>
    <cellStyle name="Normal 5 2 3 2" xfId="3513" xr:uid="{00000000-0005-0000-0000-00000D190000}"/>
    <cellStyle name="Normal 5 2 3 2 2" xfId="3514" xr:uid="{00000000-0005-0000-0000-00000E190000}"/>
    <cellStyle name="Normal 5 2 3 2 2 2" xfId="3515" xr:uid="{00000000-0005-0000-0000-00000F190000}"/>
    <cellStyle name="Normal 5 2 3 2 2 2 2" xfId="43825" xr:uid="{00000000-0005-0000-0000-000010190000}"/>
    <cellStyle name="Normal 5 2 3 2 2 3" xfId="33809" xr:uid="{00000000-0005-0000-0000-000011190000}"/>
    <cellStyle name="Normal 5 2 3 2 2 4" xfId="45281" xr:uid="{00000000-0005-0000-0000-000012190000}"/>
    <cellStyle name="Normal 5 2 3 3" xfId="3516" xr:uid="{00000000-0005-0000-0000-000013190000}"/>
    <cellStyle name="Normal 5 2 3 3 2" xfId="3517" xr:uid="{00000000-0005-0000-0000-000014190000}"/>
    <cellStyle name="Normal 5 2 3 3 3" xfId="3518" xr:uid="{00000000-0005-0000-0000-000015190000}"/>
    <cellStyle name="Normal 5 2 3 3 3 2" xfId="34093" xr:uid="{00000000-0005-0000-0000-000016190000}"/>
    <cellStyle name="Normal 5 2 3 3 4" xfId="23491" xr:uid="{00000000-0005-0000-0000-000017190000}"/>
    <cellStyle name="Normal 5 2 3 3 5" xfId="44359" xr:uid="{00000000-0005-0000-0000-000018190000}"/>
    <cellStyle name="Normal 5 2 3 4" xfId="3519" xr:uid="{00000000-0005-0000-0000-000019190000}"/>
    <cellStyle name="Normal 5 2 3 4 2" xfId="3520" xr:uid="{00000000-0005-0000-0000-00001A190000}"/>
    <cellStyle name="Normal 5 2 3 4 2 2" xfId="43813" xr:uid="{00000000-0005-0000-0000-00001B190000}"/>
    <cellStyle name="Normal 5 2 3 4 3" xfId="33797" xr:uid="{00000000-0005-0000-0000-00001C190000}"/>
    <cellStyle name="Normal 5 2 3 4 4" xfId="45282" xr:uid="{00000000-0005-0000-0000-00001D190000}"/>
    <cellStyle name="Normal 5 2 3 5" xfId="3521" xr:uid="{00000000-0005-0000-0000-00001E190000}"/>
    <cellStyle name="Normal 5 2 3 5 2" xfId="33887" xr:uid="{00000000-0005-0000-0000-00001F190000}"/>
    <cellStyle name="Normal 5 2 3 5 3" xfId="46409" xr:uid="{00000000-0005-0000-0000-000020190000}"/>
    <cellStyle name="Normal 5 2 3 6" xfId="23263" xr:uid="{00000000-0005-0000-0000-000021190000}"/>
    <cellStyle name="Normal 5 2 3 7" xfId="44049" xr:uid="{00000000-0005-0000-0000-000022190000}"/>
    <cellStyle name="Normal 5 2 3 8" xfId="44071" xr:uid="{00000000-0005-0000-0000-000023190000}"/>
    <cellStyle name="Normal 5 2 4" xfId="3522" xr:uid="{00000000-0005-0000-0000-000024190000}"/>
    <cellStyle name="Normal 5 2 4 2" xfId="45283" xr:uid="{00000000-0005-0000-0000-000025190000}"/>
    <cellStyle name="Normal 5 2 5" xfId="3523" xr:uid="{00000000-0005-0000-0000-000026190000}"/>
    <cellStyle name="Normal 5 2 5 2" xfId="3524" xr:uid="{00000000-0005-0000-0000-000027190000}"/>
    <cellStyle name="Normal 5 2 5 2 2" xfId="34072" xr:uid="{00000000-0005-0000-0000-000028190000}"/>
    <cellStyle name="Normal 5 2 5 3" xfId="23451" xr:uid="{00000000-0005-0000-0000-000029190000}"/>
    <cellStyle name="Normal 5 2 5 4" xfId="44247" xr:uid="{00000000-0005-0000-0000-00002A190000}"/>
    <cellStyle name="Normal 5 2 6" xfId="3525" xr:uid="{00000000-0005-0000-0000-00002B190000}"/>
    <cellStyle name="Normal 5 2 6 2" xfId="43895" xr:uid="{00000000-0005-0000-0000-00002C190000}"/>
    <cellStyle name="Normal 5 2 7" xfId="3526" xr:uid="{00000000-0005-0000-0000-00002D190000}"/>
    <cellStyle name="Normal 5 2 8" xfId="23137" xr:uid="{00000000-0005-0000-0000-00002E190000}"/>
    <cellStyle name="Normal 5 2 9" xfId="44029" xr:uid="{00000000-0005-0000-0000-00002F190000}"/>
    <cellStyle name="Normal 5 3" xfId="3527" xr:uid="{00000000-0005-0000-0000-000030190000}"/>
    <cellStyle name="Normal 5 3 10" xfId="23138" xr:uid="{00000000-0005-0000-0000-000031190000}"/>
    <cellStyle name="Normal 5 3 11" xfId="23264" xr:uid="{00000000-0005-0000-0000-000032190000}"/>
    <cellStyle name="Normal 5 3 12" xfId="44030" xr:uid="{00000000-0005-0000-0000-000033190000}"/>
    <cellStyle name="Normal 5 3 13" xfId="44072" xr:uid="{00000000-0005-0000-0000-000034190000}"/>
    <cellStyle name="Normal 5 3 2" xfId="3528" xr:uid="{00000000-0005-0000-0000-000035190000}"/>
    <cellStyle name="Normal 5 3 2 2" xfId="3529" xr:uid="{00000000-0005-0000-0000-000036190000}"/>
    <cellStyle name="Normal 5 3 2 2 2" xfId="3530" xr:uid="{00000000-0005-0000-0000-000037190000}"/>
    <cellStyle name="Normal 5 3 2 2 2 2" xfId="34094" xr:uid="{00000000-0005-0000-0000-000038190000}"/>
    <cellStyle name="Normal 5 3 2 2 3" xfId="23492" xr:uid="{00000000-0005-0000-0000-000039190000}"/>
    <cellStyle name="Normal 5 3 2 2 4" xfId="44360" xr:uid="{00000000-0005-0000-0000-00003A190000}"/>
    <cellStyle name="Normal 5 3 2 3" xfId="3531" xr:uid="{00000000-0005-0000-0000-00003B190000}"/>
    <cellStyle name="Normal 5 3 2 3 2" xfId="3532" xr:uid="{00000000-0005-0000-0000-00003C190000}"/>
    <cellStyle name="Normal 5 3 2 3 2 2" xfId="43828" xr:uid="{00000000-0005-0000-0000-00003D190000}"/>
    <cellStyle name="Normal 5 3 2 3 3" xfId="33812" xr:uid="{00000000-0005-0000-0000-00003E190000}"/>
    <cellStyle name="Normal 5 3 2 4" xfId="44050" xr:uid="{00000000-0005-0000-0000-00003F190000}"/>
    <cellStyle name="Normal 5 3 3" xfId="3533" xr:uid="{00000000-0005-0000-0000-000040190000}"/>
    <cellStyle name="Normal 5 3 3 2" xfId="3534" xr:uid="{00000000-0005-0000-0000-000041190000}"/>
    <cellStyle name="Normal 5 3 3 3" xfId="3535" xr:uid="{00000000-0005-0000-0000-000042190000}"/>
    <cellStyle name="Normal 5 3 3 3 2" xfId="34073" xr:uid="{00000000-0005-0000-0000-000043190000}"/>
    <cellStyle name="Normal 5 3 3 4" xfId="23452" xr:uid="{00000000-0005-0000-0000-000044190000}"/>
    <cellStyle name="Normal 5 3 3 5" xfId="44248" xr:uid="{00000000-0005-0000-0000-000045190000}"/>
    <cellStyle name="Normal 5 3 4" xfId="3536" xr:uid="{00000000-0005-0000-0000-000046190000}"/>
    <cellStyle name="Normal 5 3 4 2" xfId="3537" xr:uid="{00000000-0005-0000-0000-000047190000}"/>
    <cellStyle name="Normal 5 3 4 2 2" xfId="34309" xr:uid="{00000000-0005-0000-0000-000048190000}"/>
    <cellStyle name="Normal 5 3 4 3" xfId="23712" xr:uid="{00000000-0005-0000-0000-000049190000}"/>
    <cellStyle name="Normal 5 3 4 4" xfId="45284" xr:uid="{00000000-0005-0000-0000-00004A190000}"/>
    <cellStyle name="Normal 5 3 5" xfId="3538" xr:uid="{00000000-0005-0000-0000-00004B190000}"/>
    <cellStyle name="Normal 5 3 5 2" xfId="3539" xr:uid="{00000000-0005-0000-0000-00004C190000}"/>
    <cellStyle name="Normal 5 3 5 2 2" xfId="37783" xr:uid="{00000000-0005-0000-0000-00004D190000}"/>
    <cellStyle name="Normal 5 3 5 3" xfId="27765" xr:uid="{00000000-0005-0000-0000-00004E190000}"/>
    <cellStyle name="Normal 5 3 5 4" xfId="46410" xr:uid="{00000000-0005-0000-0000-00004F190000}"/>
    <cellStyle name="Normal 5 3 6" xfId="3540" xr:uid="{00000000-0005-0000-0000-000050190000}"/>
    <cellStyle name="Normal 5 3 6 2" xfId="3541" xr:uid="{00000000-0005-0000-0000-000051190000}"/>
    <cellStyle name="Normal 5 3 6 2 2" xfId="37784" xr:uid="{00000000-0005-0000-0000-000052190000}"/>
    <cellStyle name="Normal 5 3 6 3" xfId="27766" xr:uid="{00000000-0005-0000-0000-000053190000}"/>
    <cellStyle name="Normal 5 3 7" xfId="3542" xr:uid="{00000000-0005-0000-0000-000054190000}"/>
    <cellStyle name="Normal 5 3 7 2" xfId="3543" xr:uid="{00000000-0005-0000-0000-000055190000}"/>
    <cellStyle name="Normal 5 3 7 2 2" xfId="43816" xr:uid="{00000000-0005-0000-0000-000056190000}"/>
    <cellStyle name="Normal 5 3 7 3" xfId="33800" xr:uid="{00000000-0005-0000-0000-000057190000}"/>
    <cellStyle name="Normal 5 3 8" xfId="3544" xr:uid="{00000000-0005-0000-0000-000058190000}"/>
    <cellStyle name="Normal 5 3 8 2" xfId="33888" xr:uid="{00000000-0005-0000-0000-000059190000}"/>
    <cellStyle name="Normal 5 3 9" xfId="3545" xr:uid="{00000000-0005-0000-0000-00005A190000}"/>
    <cellStyle name="Normal 5 3 9 2" xfId="43896" xr:uid="{00000000-0005-0000-0000-00005B190000}"/>
    <cellStyle name="Normal 5 4" xfId="3546" xr:uid="{00000000-0005-0000-0000-00005C190000}"/>
    <cellStyle name="Normal 5 4 10" xfId="23139" xr:uid="{00000000-0005-0000-0000-00005D190000}"/>
    <cellStyle name="Normal 5 4 11" xfId="23265" xr:uid="{00000000-0005-0000-0000-00005E190000}"/>
    <cellStyle name="Normal 5 4 12" xfId="44031" xr:uid="{00000000-0005-0000-0000-00005F190000}"/>
    <cellStyle name="Normal 5 4 13" xfId="44073" xr:uid="{00000000-0005-0000-0000-000060190000}"/>
    <cellStyle name="Normal 5 4 2" xfId="3547" xr:uid="{00000000-0005-0000-0000-000061190000}"/>
    <cellStyle name="Normal 5 4 2 2" xfId="3548" xr:uid="{00000000-0005-0000-0000-000062190000}"/>
    <cellStyle name="Normal 5 4 2 2 2" xfId="34095" xr:uid="{00000000-0005-0000-0000-000063190000}"/>
    <cellStyle name="Normal 5 4 2 3" xfId="23493" xr:uid="{00000000-0005-0000-0000-000064190000}"/>
    <cellStyle name="Normal 5 4 2 4" xfId="44051" xr:uid="{00000000-0005-0000-0000-000065190000}"/>
    <cellStyle name="Normal 5 4 2 5" xfId="44361" xr:uid="{00000000-0005-0000-0000-000066190000}"/>
    <cellStyle name="Normal 5 4 3" xfId="3549" xr:uid="{00000000-0005-0000-0000-000067190000}"/>
    <cellStyle name="Normal 5 4 3 2" xfId="3550" xr:uid="{00000000-0005-0000-0000-000068190000}"/>
    <cellStyle name="Normal 5 4 3 2 2" xfId="34074" xr:uid="{00000000-0005-0000-0000-000069190000}"/>
    <cellStyle name="Normal 5 4 3 3" xfId="23453" xr:uid="{00000000-0005-0000-0000-00006A190000}"/>
    <cellStyle name="Normal 5 4 3 4" xfId="44249" xr:uid="{00000000-0005-0000-0000-00006B190000}"/>
    <cellStyle name="Normal 5 4 4" xfId="3551" xr:uid="{00000000-0005-0000-0000-00006C190000}"/>
    <cellStyle name="Normal 5 4 4 2" xfId="3552" xr:uid="{00000000-0005-0000-0000-00006D190000}"/>
    <cellStyle name="Normal 5 4 4 2 2" xfId="34310" xr:uid="{00000000-0005-0000-0000-00006E190000}"/>
    <cellStyle name="Normal 5 4 4 3" xfId="23713" xr:uid="{00000000-0005-0000-0000-00006F190000}"/>
    <cellStyle name="Normal 5 4 4 4" xfId="46411" xr:uid="{00000000-0005-0000-0000-000070190000}"/>
    <cellStyle name="Normal 5 4 5" xfId="3553" xr:uid="{00000000-0005-0000-0000-000071190000}"/>
    <cellStyle name="Normal 5 4 5 2" xfId="3554" xr:uid="{00000000-0005-0000-0000-000072190000}"/>
    <cellStyle name="Normal 5 4 5 2 2" xfId="37785" xr:uid="{00000000-0005-0000-0000-000073190000}"/>
    <cellStyle name="Normal 5 4 5 3" xfId="27767" xr:uid="{00000000-0005-0000-0000-000074190000}"/>
    <cellStyle name="Normal 5 4 6" xfId="3555" xr:uid="{00000000-0005-0000-0000-000075190000}"/>
    <cellStyle name="Normal 5 4 6 2" xfId="3556" xr:uid="{00000000-0005-0000-0000-000076190000}"/>
    <cellStyle name="Normal 5 4 6 2 2" xfId="37786" xr:uid="{00000000-0005-0000-0000-000077190000}"/>
    <cellStyle name="Normal 5 4 6 3" xfId="27768" xr:uid="{00000000-0005-0000-0000-000078190000}"/>
    <cellStyle name="Normal 5 4 7" xfId="3557" xr:uid="{00000000-0005-0000-0000-000079190000}"/>
    <cellStyle name="Normal 5 4 8" xfId="3558" xr:uid="{00000000-0005-0000-0000-00007A190000}"/>
    <cellStyle name="Normal 5 4 8 2" xfId="33889" xr:uid="{00000000-0005-0000-0000-00007B190000}"/>
    <cellStyle name="Normal 5 4 9" xfId="3559" xr:uid="{00000000-0005-0000-0000-00007C190000}"/>
    <cellStyle name="Normal 5 4 9 2" xfId="43897" xr:uid="{00000000-0005-0000-0000-00007D190000}"/>
    <cellStyle name="Normal 5 5" xfId="3560" xr:uid="{00000000-0005-0000-0000-00007E190000}"/>
    <cellStyle name="Normal 5 5 2" xfId="3561" xr:uid="{00000000-0005-0000-0000-00007F190000}"/>
    <cellStyle name="Normal 5 5 2 2" xfId="3562" xr:uid="{00000000-0005-0000-0000-000080190000}"/>
    <cellStyle name="Normal 5 5 2 2 2" xfId="3563" xr:uid="{00000000-0005-0000-0000-000081190000}"/>
    <cellStyle name="Normal 5 5 2 2 2 2" xfId="43823" xr:uid="{00000000-0005-0000-0000-000082190000}"/>
    <cellStyle name="Normal 5 5 2 2 3" xfId="33807" xr:uid="{00000000-0005-0000-0000-000083190000}"/>
    <cellStyle name="Normal 5 5 2 3" xfId="3564" xr:uid="{00000000-0005-0000-0000-000084190000}"/>
    <cellStyle name="Normal 5 5 2 3 2" xfId="43898" xr:uid="{00000000-0005-0000-0000-000085190000}"/>
    <cellStyle name="Normal 5 5 2 4" xfId="3565" xr:uid="{00000000-0005-0000-0000-000086190000}"/>
    <cellStyle name="Normal 5 5 2 5" xfId="23140" xr:uid="{00000000-0005-0000-0000-000087190000}"/>
    <cellStyle name="Normal 5 5 2 6" xfId="44362" xr:uid="{00000000-0005-0000-0000-000088190000}"/>
    <cellStyle name="Normal 5 5 3" xfId="3566" xr:uid="{00000000-0005-0000-0000-000089190000}"/>
    <cellStyle name="Normal 5 5 3 2" xfId="3567" xr:uid="{00000000-0005-0000-0000-00008A190000}"/>
    <cellStyle name="Normal 5 5 3 2 2" xfId="43811" xr:uid="{00000000-0005-0000-0000-00008B190000}"/>
    <cellStyle name="Normal 5 5 3 3" xfId="33795" xr:uid="{00000000-0005-0000-0000-00008C190000}"/>
    <cellStyle name="Normal 5 6" xfId="3568" xr:uid="{00000000-0005-0000-0000-00008D190000}"/>
    <cellStyle name="Normal 5 6 2" xfId="3569" xr:uid="{00000000-0005-0000-0000-00008E190000}"/>
    <cellStyle name="Normal 5 6 2 2" xfId="3570" xr:uid="{00000000-0005-0000-0000-00008F190000}"/>
    <cellStyle name="Normal 5 6 2 2 2" xfId="34092" xr:uid="{00000000-0005-0000-0000-000090190000}"/>
    <cellStyle name="Normal 5 6 2 3" xfId="23490" xr:uid="{00000000-0005-0000-0000-000091190000}"/>
    <cellStyle name="Normal 5 6 2 4" xfId="44250" xr:uid="{00000000-0005-0000-0000-000092190000}"/>
    <cellStyle name="Normal 5 6 3" xfId="3571" xr:uid="{00000000-0005-0000-0000-000093190000}"/>
    <cellStyle name="Normal 5 6 3 2" xfId="33890" xr:uid="{00000000-0005-0000-0000-000094190000}"/>
    <cellStyle name="Normal 5 6 3 3" xfId="45285" xr:uid="{00000000-0005-0000-0000-000095190000}"/>
    <cellStyle name="Normal 5 6 4" xfId="3572" xr:uid="{00000000-0005-0000-0000-000096190000}"/>
    <cellStyle name="Normal 5 6 4 2" xfId="43899" xr:uid="{00000000-0005-0000-0000-000097190000}"/>
    <cellStyle name="Normal 5 6 4 3" xfId="46412" xr:uid="{00000000-0005-0000-0000-000098190000}"/>
    <cellStyle name="Normal 5 6 5" xfId="23141" xr:uid="{00000000-0005-0000-0000-000099190000}"/>
    <cellStyle name="Normal 5 6 6" xfId="23266" xr:uid="{00000000-0005-0000-0000-00009A190000}"/>
    <cellStyle name="Normal 5 6 7" xfId="44048" xr:uid="{00000000-0005-0000-0000-00009B190000}"/>
    <cellStyle name="Normal 5 6 8" xfId="44074" xr:uid="{00000000-0005-0000-0000-00009C190000}"/>
    <cellStyle name="Normal 5 7" xfId="3573" xr:uid="{00000000-0005-0000-0000-00009D190000}"/>
    <cellStyle name="Normal 5 7 2" xfId="3574" xr:uid="{00000000-0005-0000-0000-00009E190000}"/>
    <cellStyle name="Normal 5 7 2 2" xfId="34071" xr:uid="{00000000-0005-0000-0000-00009F190000}"/>
    <cellStyle name="Normal 5 7 2 3" xfId="45286" xr:uid="{00000000-0005-0000-0000-0000A0190000}"/>
    <cellStyle name="Normal 5 7 3" xfId="23450" xr:uid="{00000000-0005-0000-0000-0000A1190000}"/>
    <cellStyle name="Normal 5 7 4" xfId="44358" xr:uid="{00000000-0005-0000-0000-0000A2190000}"/>
    <cellStyle name="Normal 5 8" xfId="3575" xr:uid="{00000000-0005-0000-0000-0000A3190000}"/>
    <cellStyle name="Normal 5 8 2" xfId="43894" xr:uid="{00000000-0005-0000-0000-0000A4190000}"/>
    <cellStyle name="Normal 5 8 3" xfId="44246" xr:uid="{00000000-0005-0000-0000-0000A5190000}"/>
    <cellStyle name="Normal 5 9" xfId="23136" xr:uid="{00000000-0005-0000-0000-0000A6190000}"/>
    <cellStyle name="Normal 50" xfId="3576" xr:uid="{00000000-0005-0000-0000-0000A7190000}"/>
    <cellStyle name="Normal 51" xfId="3577" xr:uid="{00000000-0005-0000-0000-0000A8190000}"/>
    <cellStyle name="Normal 52" xfId="3578" xr:uid="{00000000-0005-0000-0000-0000A9190000}"/>
    <cellStyle name="Normal 53" xfId="3579" xr:uid="{00000000-0005-0000-0000-0000AA190000}"/>
    <cellStyle name="Normal 54" xfId="3580" xr:uid="{00000000-0005-0000-0000-0000AB190000}"/>
    <cellStyle name="Normal 55" xfId="3581" xr:uid="{00000000-0005-0000-0000-0000AC190000}"/>
    <cellStyle name="Normal 56" xfId="3582" xr:uid="{00000000-0005-0000-0000-0000AD190000}"/>
    <cellStyle name="Normal 57" xfId="3583" xr:uid="{00000000-0005-0000-0000-0000AE190000}"/>
    <cellStyle name="Normal 58" xfId="3584" xr:uid="{00000000-0005-0000-0000-0000AF190000}"/>
    <cellStyle name="Normal 59" xfId="3585" xr:uid="{00000000-0005-0000-0000-0000B0190000}"/>
    <cellStyle name="Normal 6" xfId="3586" xr:uid="{00000000-0005-0000-0000-0000B1190000}"/>
    <cellStyle name="Normal 6 10" xfId="3587" xr:uid="{00000000-0005-0000-0000-0000B2190000}"/>
    <cellStyle name="Normal 6 10 10" xfId="3588" xr:uid="{00000000-0005-0000-0000-0000B3190000}"/>
    <cellStyle name="Normal 6 10 10 2" xfId="34312" xr:uid="{00000000-0005-0000-0000-0000B4190000}"/>
    <cellStyle name="Normal 6 10 11" xfId="23715" xr:uid="{00000000-0005-0000-0000-0000B5190000}"/>
    <cellStyle name="Normal 6 10 2" xfId="3589" xr:uid="{00000000-0005-0000-0000-0000B6190000}"/>
    <cellStyle name="Normal 6 10 2 10" xfId="23716" xr:uid="{00000000-0005-0000-0000-0000B7190000}"/>
    <cellStyle name="Normal 6 10 2 2" xfId="3590" xr:uid="{00000000-0005-0000-0000-0000B8190000}"/>
    <cellStyle name="Normal 6 10 2 2 2" xfId="3591" xr:uid="{00000000-0005-0000-0000-0000B9190000}"/>
    <cellStyle name="Normal 6 10 2 2 2 2" xfId="3592" xr:uid="{00000000-0005-0000-0000-0000BA190000}"/>
    <cellStyle name="Normal 6 10 2 2 2 2 2" xfId="3593" xr:uid="{00000000-0005-0000-0000-0000BB190000}"/>
    <cellStyle name="Normal 6 10 2 2 2 2 2 2" xfId="3594" xr:uid="{00000000-0005-0000-0000-0000BC190000}"/>
    <cellStyle name="Normal 6 10 2 2 2 2 2 2 2" xfId="37787" xr:uid="{00000000-0005-0000-0000-0000BD190000}"/>
    <cellStyle name="Normal 6 10 2 2 2 2 2 3" xfId="27769" xr:uid="{00000000-0005-0000-0000-0000BE190000}"/>
    <cellStyle name="Normal 6 10 2 2 2 2 3" xfId="3595" xr:uid="{00000000-0005-0000-0000-0000BF190000}"/>
    <cellStyle name="Normal 6 10 2 2 2 2 3 2" xfId="3596" xr:uid="{00000000-0005-0000-0000-0000C0190000}"/>
    <cellStyle name="Normal 6 10 2 2 2 2 3 2 2" xfId="37788" xr:uid="{00000000-0005-0000-0000-0000C1190000}"/>
    <cellStyle name="Normal 6 10 2 2 2 2 3 3" xfId="27770" xr:uid="{00000000-0005-0000-0000-0000C2190000}"/>
    <cellStyle name="Normal 6 10 2 2 2 2 4" xfId="3597" xr:uid="{00000000-0005-0000-0000-0000C3190000}"/>
    <cellStyle name="Normal 6 10 2 2 2 2 4 2" xfId="34316" xr:uid="{00000000-0005-0000-0000-0000C4190000}"/>
    <cellStyle name="Normal 6 10 2 2 2 2 5" xfId="23719" xr:uid="{00000000-0005-0000-0000-0000C5190000}"/>
    <cellStyle name="Normal 6 10 2 2 2 3" xfId="3598" xr:uid="{00000000-0005-0000-0000-0000C6190000}"/>
    <cellStyle name="Normal 6 10 2 2 2 3 2" xfId="3599" xr:uid="{00000000-0005-0000-0000-0000C7190000}"/>
    <cellStyle name="Normal 6 10 2 2 2 3 2 2" xfId="3600" xr:uid="{00000000-0005-0000-0000-0000C8190000}"/>
    <cellStyle name="Normal 6 10 2 2 2 3 2 2 2" xfId="37789" xr:uid="{00000000-0005-0000-0000-0000C9190000}"/>
    <cellStyle name="Normal 6 10 2 2 2 3 2 3" xfId="27771" xr:uid="{00000000-0005-0000-0000-0000CA190000}"/>
    <cellStyle name="Normal 6 10 2 2 2 3 3" xfId="3601" xr:uid="{00000000-0005-0000-0000-0000CB190000}"/>
    <cellStyle name="Normal 6 10 2 2 2 3 3 2" xfId="3602" xr:uid="{00000000-0005-0000-0000-0000CC190000}"/>
    <cellStyle name="Normal 6 10 2 2 2 3 3 2 2" xfId="37790" xr:uid="{00000000-0005-0000-0000-0000CD190000}"/>
    <cellStyle name="Normal 6 10 2 2 2 3 3 3" xfId="27772" xr:uid="{00000000-0005-0000-0000-0000CE190000}"/>
    <cellStyle name="Normal 6 10 2 2 2 3 4" xfId="3603" xr:uid="{00000000-0005-0000-0000-0000CF190000}"/>
    <cellStyle name="Normal 6 10 2 2 2 3 4 2" xfId="34317" xr:uid="{00000000-0005-0000-0000-0000D0190000}"/>
    <cellStyle name="Normal 6 10 2 2 2 3 5" xfId="23720" xr:uid="{00000000-0005-0000-0000-0000D1190000}"/>
    <cellStyle name="Normal 6 10 2 2 2 4" xfId="3604" xr:uid="{00000000-0005-0000-0000-0000D2190000}"/>
    <cellStyle name="Normal 6 10 2 2 2 4 2" xfId="3605" xr:uid="{00000000-0005-0000-0000-0000D3190000}"/>
    <cellStyle name="Normal 6 10 2 2 2 4 2 2" xfId="37791" xr:uid="{00000000-0005-0000-0000-0000D4190000}"/>
    <cellStyle name="Normal 6 10 2 2 2 4 3" xfId="27773" xr:uid="{00000000-0005-0000-0000-0000D5190000}"/>
    <cellStyle name="Normal 6 10 2 2 2 5" xfId="3606" xr:uid="{00000000-0005-0000-0000-0000D6190000}"/>
    <cellStyle name="Normal 6 10 2 2 2 5 2" xfId="3607" xr:uid="{00000000-0005-0000-0000-0000D7190000}"/>
    <cellStyle name="Normal 6 10 2 2 2 5 2 2" xfId="37792" xr:uid="{00000000-0005-0000-0000-0000D8190000}"/>
    <cellStyle name="Normal 6 10 2 2 2 5 3" xfId="27774" xr:uid="{00000000-0005-0000-0000-0000D9190000}"/>
    <cellStyle name="Normal 6 10 2 2 2 6" xfId="3608" xr:uid="{00000000-0005-0000-0000-0000DA190000}"/>
    <cellStyle name="Normal 6 10 2 2 2 6 2" xfId="34315" xr:uid="{00000000-0005-0000-0000-0000DB190000}"/>
    <cellStyle name="Normal 6 10 2 2 2 7" xfId="23718" xr:uid="{00000000-0005-0000-0000-0000DC190000}"/>
    <cellStyle name="Normal 6 10 2 2 3" xfId="3609" xr:uid="{00000000-0005-0000-0000-0000DD190000}"/>
    <cellStyle name="Normal 6 10 2 2 3 2" xfId="3610" xr:uid="{00000000-0005-0000-0000-0000DE190000}"/>
    <cellStyle name="Normal 6 10 2 2 3 2 2" xfId="3611" xr:uid="{00000000-0005-0000-0000-0000DF190000}"/>
    <cellStyle name="Normal 6 10 2 2 3 2 2 2" xfId="37793" xr:uid="{00000000-0005-0000-0000-0000E0190000}"/>
    <cellStyle name="Normal 6 10 2 2 3 2 3" xfId="27775" xr:uid="{00000000-0005-0000-0000-0000E1190000}"/>
    <cellStyle name="Normal 6 10 2 2 3 3" xfId="3612" xr:uid="{00000000-0005-0000-0000-0000E2190000}"/>
    <cellStyle name="Normal 6 10 2 2 3 3 2" xfId="3613" xr:uid="{00000000-0005-0000-0000-0000E3190000}"/>
    <cellStyle name="Normal 6 10 2 2 3 3 2 2" xfId="37794" xr:uid="{00000000-0005-0000-0000-0000E4190000}"/>
    <cellStyle name="Normal 6 10 2 2 3 3 3" xfId="27776" xr:uid="{00000000-0005-0000-0000-0000E5190000}"/>
    <cellStyle name="Normal 6 10 2 2 3 4" xfId="3614" xr:uid="{00000000-0005-0000-0000-0000E6190000}"/>
    <cellStyle name="Normal 6 10 2 2 3 4 2" xfId="34318" xr:uid="{00000000-0005-0000-0000-0000E7190000}"/>
    <cellStyle name="Normal 6 10 2 2 3 5" xfId="23721" xr:uid="{00000000-0005-0000-0000-0000E8190000}"/>
    <cellStyle name="Normal 6 10 2 2 4" xfId="3615" xr:uid="{00000000-0005-0000-0000-0000E9190000}"/>
    <cellStyle name="Normal 6 10 2 2 4 2" xfId="3616" xr:uid="{00000000-0005-0000-0000-0000EA190000}"/>
    <cellStyle name="Normal 6 10 2 2 4 2 2" xfId="3617" xr:uid="{00000000-0005-0000-0000-0000EB190000}"/>
    <cellStyle name="Normal 6 10 2 2 4 2 2 2" xfId="37795" xr:uid="{00000000-0005-0000-0000-0000EC190000}"/>
    <cellStyle name="Normal 6 10 2 2 4 2 3" xfId="27777" xr:uid="{00000000-0005-0000-0000-0000ED190000}"/>
    <cellStyle name="Normal 6 10 2 2 4 3" xfId="3618" xr:uid="{00000000-0005-0000-0000-0000EE190000}"/>
    <cellStyle name="Normal 6 10 2 2 4 3 2" xfId="3619" xr:uid="{00000000-0005-0000-0000-0000EF190000}"/>
    <cellStyle name="Normal 6 10 2 2 4 3 2 2" xfId="37796" xr:uid="{00000000-0005-0000-0000-0000F0190000}"/>
    <cellStyle name="Normal 6 10 2 2 4 3 3" xfId="27778" xr:uid="{00000000-0005-0000-0000-0000F1190000}"/>
    <cellStyle name="Normal 6 10 2 2 4 4" xfId="3620" xr:uid="{00000000-0005-0000-0000-0000F2190000}"/>
    <cellStyle name="Normal 6 10 2 2 4 4 2" xfId="34319" xr:uid="{00000000-0005-0000-0000-0000F3190000}"/>
    <cellStyle name="Normal 6 10 2 2 4 5" xfId="23722" xr:uid="{00000000-0005-0000-0000-0000F4190000}"/>
    <cellStyle name="Normal 6 10 2 2 5" xfId="3621" xr:uid="{00000000-0005-0000-0000-0000F5190000}"/>
    <cellStyle name="Normal 6 10 2 2 5 2" xfId="3622" xr:uid="{00000000-0005-0000-0000-0000F6190000}"/>
    <cellStyle name="Normal 6 10 2 2 5 2 2" xfId="37797" xr:uid="{00000000-0005-0000-0000-0000F7190000}"/>
    <cellStyle name="Normal 6 10 2 2 5 3" xfId="27779" xr:uid="{00000000-0005-0000-0000-0000F8190000}"/>
    <cellStyle name="Normal 6 10 2 2 6" xfId="3623" xr:uid="{00000000-0005-0000-0000-0000F9190000}"/>
    <cellStyle name="Normal 6 10 2 2 6 2" xfId="3624" xr:uid="{00000000-0005-0000-0000-0000FA190000}"/>
    <cellStyle name="Normal 6 10 2 2 6 2 2" xfId="37798" xr:uid="{00000000-0005-0000-0000-0000FB190000}"/>
    <cellStyle name="Normal 6 10 2 2 6 3" xfId="27780" xr:uid="{00000000-0005-0000-0000-0000FC190000}"/>
    <cellStyle name="Normal 6 10 2 2 7" xfId="3625" xr:uid="{00000000-0005-0000-0000-0000FD190000}"/>
    <cellStyle name="Normal 6 10 2 2 7 2" xfId="34314" xr:uid="{00000000-0005-0000-0000-0000FE190000}"/>
    <cellStyle name="Normal 6 10 2 2 8" xfId="23717" xr:uid="{00000000-0005-0000-0000-0000FF190000}"/>
    <cellStyle name="Normal 6 10 2 3" xfId="3626" xr:uid="{00000000-0005-0000-0000-0000001A0000}"/>
    <cellStyle name="Normal 6 10 2 3 2" xfId="3627" xr:uid="{00000000-0005-0000-0000-0000011A0000}"/>
    <cellStyle name="Normal 6 10 2 3 2 2" xfId="3628" xr:uid="{00000000-0005-0000-0000-0000021A0000}"/>
    <cellStyle name="Normal 6 10 2 3 2 2 2" xfId="3629" xr:uid="{00000000-0005-0000-0000-0000031A0000}"/>
    <cellStyle name="Normal 6 10 2 3 2 2 2 2" xfId="3630" xr:uid="{00000000-0005-0000-0000-0000041A0000}"/>
    <cellStyle name="Normal 6 10 2 3 2 2 2 2 2" xfId="37799" xr:uid="{00000000-0005-0000-0000-0000051A0000}"/>
    <cellStyle name="Normal 6 10 2 3 2 2 2 3" xfId="27781" xr:uid="{00000000-0005-0000-0000-0000061A0000}"/>
    <cellStyle name="Normal 6 10 2 3 2 2 3" xfId="3631" xr:uid="{00000000-0005-0000-0000-0000071A0000}"/>
    <cellStyle name="Normal 6 10 2 3 2 2 3 2" xfId="3632" xr:uid="{00000000-0005-0000-0000-0000081A0000}"/>
    <cellStyle name="Normal 6 10 2 3 2 2 3 2 2" xfId="37800" xr:uid="{00000000-0005-0000-0000-0000091A0000}"/>
    <cellStyle name="Normal 6 10 2 3 2 2 3 3" xfId="27782" xr:uid="{00000000-0005-0000-0000-00000A1A0000}"/>
    <cellStyle name="Normal 6 10 2 3 2 2 4" xfId="3633" xr:uid="{00000000-0005-0000-0000-00000B1A0000}"/>
    <cellStyle name="Normal 6 10 2 3 2 2 4 2" xfId="34322" xr:uid="{00000000-0005-0000-0000-00000C1A0000}"/>
    <cellStyle name="Normal 6 10 2 3 2 2 5" xfId="23725" xr:uid="{00000000-0005-0000-0000-00000D1A0000}"/>
    <cellStyle name="Normal 6 10 2 3 2 3" xfId="3634" xr:uid="{00000000-0005-0000-0000-00000E1A0000}"/>
    <cellStyle name="Normal 6 10 2 3 2 3 2" xfId="3635" xr:uid="{00000000-0005-0000-0000-00000F1A0000}"/>
    <cellStyle name="Normal 6 10 2 3 2 3 2 2" xfId="3636" xr:uid="{00000000-0005-0000-0000-0000101A0000}"/>
    <cellStyle name="Normal 6 10 2 3 2 3 2 2 2" xfId="37801" xr:uid="{00000000-0005-0000-0000-0000111A0000}"/>
    <cellStyle name="Normal 6 10 2 3 2 3 2 3" xfId="27783" xr:uid="{00000000-0005-0000-0000-0000121A0000}"/>
    <cellStyle name="Normal 6 10 2 3 2 3 3" xfId="3637" xr:uid="{00000000-0005-0000-0000-0000131A0000}"/>
    <cellStyle name="Normal 6 10 2 3 2 3 3 2" xfId="3638" xr:uid="{00000000-0005-0000-0000-0000141A0000}"/>
    <cellStyle name="Normal 6 10 2 3 2 3 3 2 2" xfId="37802" xr:uid="{00000000-0005-0000-0000-0000151A0000}"/>
    <cellStyle name="Normal 6 10 2 3 2 3 3 3" xfId="27784" xr:uid="{00000000-0005-0000-0000-0000161A0000}"/>
    <cellStyle name="Normal 6 10 2 3 2 3 4" xfId="3639" xr:uid="{00000000-0005-0000-0000-0000171A0000}"/>
    <cellStyle name="Normal 6 10 2 3 2 3 4 2" xfId="34323" xr:uid="{00000000-0005-0000-0000-0000181A0000}"/>
    <cellStyle name="Normal 6 10 2 3 2 3 5" xfId="23726" xr:uid="{00000000-0005-0000-0000-0000191A0000}"/>
    <cellStyle name="Normal 6 10 2 3 2 4" xfId="3640" xr:uid="{00000000-0005-0000-0000-00001A1A0000}"/>
    <cellStyle name="Normal 6 10 2 3 2 4 2" xfId="3641" xr:uid="{00000000-0005-0000-0000-00001B1A0000}"/>
    <cellStyle name="Normal 6 10 2 3 2 4 2 2" xfId="37803" xr:uid="{00000000-0005-0000-0000-00001C1A0000}"/>
    <cellStyle name="Normal 6 10 2 3 2 4 3" xfId="27785" xr:uid="{00000000-0005-0000-0000-00001D1A0000}"/>
    <cellStyle name="Normal 6 10 2 3 2 5" xfId="3642" xr:uid="{00000000-0005-0000-0000-00001E1A0000}"/>
    <cellStyle name="Normal 6 10 2 3 2 5 2" xfId="3643" xr:uid="{00000000-0005-0000-0000-00001F1A0000}"/>
    <cellStyle name="Normal 6 10 2 3 2 5 2 2" xfId="37804" xr:uid="{00000000-0005-0000-0000-0000201A0000}"/>
    <cellStyle name="Normal 6 10 2 3 2 5 3" xfId="27786" xr:uid="{00000000-0005-0000-0000-0000211A0000}"/>
    <cellStyle name="Normal 6 10 2 3 2 6" xfId="3644" xr:uid="{00000000-0005-0000-0000-0000221A0000}"/>
    <cellStyle name="Normal 6 10 2 3 2 6 2" xfId="34321" xr:uid="{00000000-0005-0000-0000-0000231A0000}"/>
    <cellStyle name="Normal 6 10 2 3 2 7" xfId="23724" xr:uid="{00000000-0005-0000-0000-0000241A0000}"/>
    <cellStyle name="Normal 6 10 2 3 3" xfId="3645" xr:uid="{00000000-0005-0000-0000-0000251A0000}"/>
    <cellStyle name="Normal 6 10 2 3 3 2" xfId="3646" xr:uid="{00000000-0005-0000-0000-0000261A0000}"/>
    <cellStyle name="Normal 6 10 2 3 3 2 2" xfId="3647" xr:uid="{00000000-0005-0000-0000-0000271A0000}"/>
    <cellStyle name="Normal 6 10 2 3 3 2 2 2" xfId="37805" xr:uid="{00000000-0005-0000-0000-0000281A0000}"/>
    <cellStyle name="Normal 6 10 2 3 3 2 3" xfId="27787" xr:uid="{00000000-0005-0000-0000-0000291A0000}"/>
    <cellStyle name="Normal 6 10 2 3 3 3" xfId="3648" xr:uid="{00000000-0005-0000-0000-00002A1A0000}"/>
    <cellStyle name="Normal 6 10 2 3 3 3 2" xfId="3649" xr:uid="{00000000-0005-0000-0000-00002B1A0000}"/>
    <cellStyle name="Normal 6 10 2 3 3 3 2 2" xfId="37806" xr:uid="{00000000-0005-0000-0000-00002C1A0000}"/>
    <cellStyle name="Normal 6 10 2 3 3 3 3" xfId="27788" xr:uid="{00000000-0005-0000-0000-00002D1A0000}"/>
    <cellStyle name="Normal 6 10 2 3 3 4" xfId="3650" xr:uid="{00000000-0005-0000-0000-00002E1A0000}"/>
    <cellStyle name="Normal 6 10 2 3 3 4 2" xfId="34324" xr:uid="{00000000-0005-0000-0000-00002F1A0000}"/>
    <cellStyle name="Normal 6 10 2 3 3 5" xfId="23727" xr:uid="{00000000-0005-0000-0000-0000301A0000}"/>
    <cellStyle name="Normal 6 10 2 3 4" xfId="3651" xr:uid="{00000000-0005-0000-0000-0000311A0000}"/>
    <cellStyle name="Normal 6 10 2 3 4 2" xfId="3652" xr:uid="{00000000-0005-0000-0000-0000321A0000}"/>
    <cellStyle name="Normal 6 10 2 3 4 2 2" xfId="3653" xr:uid="{00000000-0005-0000-0000-0000331A0000}"/>
    <cellStyle name="Normal 6 10 2 3 4 2 2 2" xfId="37807" xr:uid="{00000000-0005-0000-0000-0000341A0000}"/>
    <cellStyle name="Normal 6 10 2 3 4 2 3" xfId="27789" xr:uid="{00000000-0005-0000-0000-0000351A0000}"/>
    <cellStyle name="Normal 6 10 2 3 4 3" xfId="3654" xr:uid="{00000000-0005-0000-0000-0000361A0000}"/>
    <cellStyle name="Normal 6 10 2 3 4 3 2" xfId="3655" xr:uid="{00000000-0005-0000-0000-0000371A0000}"/>
    <cellStyle name="Normal 6 10 2 3 4 3 2 2" xfId="37808" xr:uid="{00000000-0005-0000-0000-0000381A0000}"/>
    <cellStyle name="Normal 6 10 2 3 4 3 3" xfId="27790" xr:uid="{00000000-0005-0000-0000-0000391A0000}"/>
    <cellStyle name="Normal 6 10 2 3 4 4" xfId="3656" xr:uid="{00000000-0005-0000-0000-00003A1A0000}"/>
    <cellStyle name="Normal 6 10 2 3 4 4 2" xfId="34325" xr:uid="{00000000-0005-0000-0000-00003B1A0000}"/>
    <cellStyle name="Normal 6 10 2 3 4 5" xfId="23728" xr:uid="{00000000-0005-0000-0000-00003C1A0000}"/>
    <cellStyle name="Normal 6 10 2 3 5" xfId="3657" xr:uid="{00000000-0005-0000-0000-00003D1A0000}"/>
    <cellStyle name="Normal 6 10 2 3 5 2" xfId="3658" xr:uid="{00000000-0005-0000-0000-00003E1A0000}"/>
    <cellStyle name="Normal 6 10 2 3 5 2 2" xfId="37809" xr:uid="{00000000-0005-0000-0000-00003F1A0000}"/>
    <cellStyle name="Normal 6 10 2 3 5 3" xfId="27791" xr:uid="{00000000-0005-0000-0000-0000401A0000}"/>
    <cellStyle name="Normal 6 10 2 3 6" xfId="3659" xr:uid="{00000000-0005-0000-0000-0000411A0000}"/>
    <cellStyle name="Normal 6 10 2 3 6 2" xfId="3660" xr:uid="{00000000-0005-0000-0000-0000421A0000}"/>
    <cellStyle name="Normal 6 10 2 3 6 2 2" xfId="37810" xr:uid="{00000000-0005-0000-0000-0000431A0000}"/>
    <cellStyle name="Normal 6 10 2 3 6 3" xfId="27792" xr:uid="{00000000-0005-0000-0000-0000441A0000}"/>
    <cellStyle name="Normal 6 10 2 3 7" xfId="3661" xr:uid="{00000000-0005-0000-0000-0000451A0000}"/>
    <cellStyle name="Normal 6 10 2 3 7 2" xfId="34320" xr:uid="{00000000-0005-0000-0000-0000461A0000}"/>
    <cellStyle name="Normal 6 10 2 3 8" xfId="23723" xr:uid="{00000000-0005-0000-0000-0000471A0000}"/>
    <cellStyle name="Normal 6 10 2 4" xfId="3662" xr:uid="{00000000-0005-0000-0000-0000481A0000}"/>
    <cellStyle name="Normal 6 10 2 4 2" xfId="3663" xr:uid="{00000000-0005-0000-0000-0000491A0000}"/>
    <cellStyle name="Normal 6 10 2 4 2 2" xfId="3664" xr:uid="{00000000-0005-0000-0000-00004A1A0000}"/>
    <cellStyle name="Normal 6 10 2 4 2 2 2" xfId="3665" xr:uid="{00000000-0005-0000-0000-00004B1A0000}"/>
    <cellStyle name="Normal 6 10 2 4 2 2 2 2" xfId="37811" xr:uid="{00000000-0005-0000-0000-00004C1A0000}"/>
    <cellStyle name="Normal 6 10 2 4 2 2 3" xfId="27793" xr:uid="{00000000-0005-0000-0000-00004D1A0000}"/>
    <cellStyle name="Normal 6 10 2 4 2 3" xfId="3666" xr:uid="{00000000-0005-0000-0000-00004E1A0000}"/>
    <cellStyle name="Normal 6 10 2 4 2 3 2" xfId="3667" xr:uid="{00000000-0005-0000-0000-00004F1A0000}"/>
    <cellStyle name="Normal 6 10 2 4 2 3 2 2" xfId="37812" xr:uid="{00000000-0005-0000-0000-0000501A0000}"/>
    <cellStyle name="Normal 6 10 2 4 2 3 3" xfId="27794" xr:uid="{00000000-0005-0000-0000-0000511A0000}"/>
    <cellStyle name="Normal 6 10 2 4 2 4" xfId="3668" xr:uid="{00000000-0005-0000-0000-0000521A0000}"/>
    <cellStyle name="Normal 6 10 2 4 2 4 2" xfId="34327" xr:uid="{00000000-0005-0000-0000-0000531A0000}"/>
    <cellStyle name="Normal 6 10 2 4 2 5" xfId="23730" xr:uid="{00000000-0005-0000-0000-0000541A0000}"/>
    <cellStyle name="Normal 6 10 2 4 3" xfId="3669" xr:uid="{00000000-0005-0000-0000-0000551A0000}"/>
    <cellStyle name="Normal 6 10 2 4 3 2" xfId="3670" xr:uid="{00000000-0005-0000-0000-0000561A0000}"/>
    <cellStyle name="Normal 6 10 2 4 3 2 2" xfId="3671" xr:uid="{00000000-0005-0000-0000-0000571A0000}"/>
    <cellStyle name="Normal 6 10 2 4 3 2 2 2" xfId="37813" xr:uid="{00000000-0005-0000-0000-0000581A0000}"/>
    <cellStyle name="Normal 6 10 2 4 3 2 3" xfId="27795" xr:uid="{00000000-0005-0000-0000-0000591A0000}"/>
    <cellStyle name="Normal 6 10 2 4 3 3" xfId="3672" xr:uid="{00000000-0005-0000-0000-00005A1A0000}"/>
    <cellStyle name="Normal 6 10 2 4 3 3 2" xfId="3673" xr:uid="{00000000-0005-0000-0000-00005B1A0000}"/>
    <cellStyle name="Normal 6 10 2 4 3 3 2 2" xfId="37814" xr:uid="{00000000-0005-0000-0000-00005C1A0000}"/>
    <cellStyle name="Normal 6 10 2 4 3 3 3" xfId="27796" xr:uid="{00000000-0005-0000-0000-00005D1A0000}"/>
    <cellStyle name="Normal 6 10 2 4 3 4" xfId="3674" xr:uid="{00000000-0005-0000-0000-00005E1A0000}"/>
    <cellStyle name="Normal 6 10 2 4 3 4 2" xfId="34328" xr:uid="{00000000-0005-0000-0000-00005F1A0000}"/>
    <cellStyle name="Normal 6 10 2 4 3 5" xfId="23731" xr:uid="{00000000-0005-0000-0000-0000601A0000}"/>
    <cellStyle name="Normal 6 10 2 4 4" xfId="3675" xr:uid="{00000000-0005-0000-0000-0000611A0000}"/>
    <cellStyle name="Normal 6 10 2 4 4 2" xfId="3676" xr:uid="{00000000-0005-0000-0000-0000621A0000}"/>
    <cellStyle name="Normal 6 10 2 4 4 2 2" xfId="37815" xr:uid="{00000000-0005-0000-0000-0000631A0000}"/>
    <cellStyle name="Normal 6 10 2 4 4 3" xfId="27797" xr:uid="{00000000-0005-0000-0000-0000641A0000}"/>
    <cellStyle name="Normal 6 10 2 4 5" xfId="3677" xr:uid="{00000000-0005-0000-0000-0000651A0000}"/>
    <cellStyle name="Normal 6 10 2 4 5 2" xfId="3678" xr:uid="{00000000-0005-0000-0000-0000661A0000}"/>
    <cellStyle name="Normal 6 10 2 4 5 2 2" xfId="37816" xr:uid="{00000000-0005-0000-0000-0000671A0000}"/>
    <cellStyle name="Normal 6 10 2 4 5 3" xfId="27798" xr:uid="{00000000-0005-0000-0000-0000681A0000}"/>
    <cellStyle name="Normal 6 10 2 4 6" xfId="3679" xr:uid="{00000000-0005-0000-0000-0000691A0000}"/>
    <cellStyle name="Normal 6 10 2 4 6 2" xfId="34326" xr:uid="{00000000-0005-0000-0000-00006A1A0000}"/>
    <cellStyle name="Normal 6 10 2 4 7" xfId="23729" xr:uid="{00000000-0005-0000-0000-00006B1A0000}"/>
    <cellStyle name="Normal 6 10 2 5" xfId="3680" xr:uid="{00000000-0005-0000-0000-00006C1A0000}"/>
    <cellStyle name="Normal 6 10 2 5 2" xfId="3681" xr:uid="{00000000-0005-0000-0000-00006D1A0000}"/>
    <cellStyle name="Normal 6 10 2 5 2 2" xfId="3682" xr:uid="{00000000-0005-0000-0000-00006E1A0000}"/>
    <cellStyle name="Normal 6 10 2 5 2 2 2" xfId="37817" xr:uid="{00000000-0005-0000-0000-00006F1A0000}"/>
    <cellStyle name="Normal 6 10 2 5 2 3" xfId="27799" xr:uid="{00000000-0005-0000-0000-0000701A0000}"/>
    <cellStyle name="Normal 6 10 2 5 3" xfId="3683" xr:uid="{00000000-0005-0000-0000-0000711A0000}"/>
    <cellStyle name="Normal 6 10 2 5 3 2" xfId="3684" xr:uid="{00000000-0005-0000-0000-0000721A0000}"/>
    <cellStyle name="Normal 6 10 2 5 3 2 2" xfId="37818" xr:uid="{00000000-0005-0000-0000-0000731A0000}"/>
    <cellStyle name="Normal 6 10 2 5 3 3" xfId="27800" xr:uid="{00000000-0005-0000-0000-0000741A0000}"/>
    <cellStyle name="Normal 6 10 2 5 4" xfId="3685" xr:uid="{00000000-0005-0000-0000-0000751A0000}"/>
    <cellStyle name="Normal 6 10 2 5 4 2" xfId="34329" xr:uid="{00000000-0005-0000-0000-0000761A0000}"/>
    <cellStyle name="Normal 6 10 2 5 5" xfId="23732" xr:uid="{00000000-0005-0000-0000-0000771A0000}"/>
    <cellStyle name="Normal 6 10 2 6" xfId="3686" xr:uid="{00000000-0005-0000-0000-0000781A0000}"/>
    <cellStyle name="Normal 6 10 2 6 2" xfId="3687" xr:uid="{00000000-0005-0000-0000-0000791A0000}"/>
    <cellStyle name="Normal 6 10 2 6 2 2" xfId="3688" xr:uid="{00000000-0005-0000-0000-00007A1A0000}"/>
    <cellStyle name="Normal 6 10 2 6 2 2 2" xfId="37819" xr:uid="{00000000-0005-0000-0000-00007B1A0000}"/>
    <cellStyle name="Normal 6 10 2 6 2 3" xfId="27801" xr:uid="{00000000-0005-0000-0000-00007C1A0000}"/>
    <cellStyle name="Normal 6 10 2 6 3" xfId="3689" xr:uid="{00000000-0005-0000-0000-00007D1A0000}"/>
    <cellStyle name="Normal 6 10 2 6 3 2" xfId="3690" xr:uid="{00000000-0005-0000-0000-00007E1A0000}"/>
    <cellStyle name="Normal 6 10 2 6 3 2 2" xfId="37820" xr:uid="{00000000-0005-0000-0000-00007F1A0000}"/>
    <cellStyle name="Normal 6 10 2 6 3 3" xfId="27802" xr:uid="{00000000-0005-0000-0000-0000801A0000}"/>
    <cellStyle name="Normal 6 10 2 6 4" xfId="3691" xr:uid="{00000000-0005-0000-0000-0000811A0000}"/>
    <cellStyle name="Normal 6 10 2 6 4 2" xfId="34330" xr:uid="{00000000-0005-0000-0000-0000821A0000}"/>
    <cellStyle name="Normal 6 10 2 6 5" xfId="23733" xr:uid="{00000000-0005-0000-0000-0000831A0000}"/>
    <cellStyle name="Normal 6 10 2 7" xfId="3692" xr:uid="{00000000-0005-0000-0000-0000841A0000}"/>
    <cellStyle name="Normal 6 10 2 7 2" xfId="3693" xr:uid="{00000000-0005-0000-0000-0000851A0000}"/>
    <cellStyle name="Normal 6 10 2 7 2 2" xfId="37821" xr:uid="{00000000-0005-0000-0000-0000861A0000}"/>
    <cellStyle name="Normal 6 10 2 7 3" xfId="27803" xr:uid="{00000000-0005-0000-0000-0000871A0000}"/>
    <cellStyle name="Normal 6 10 2 8" xfId="3694" xr:uid="{00000000-0005-0000-0000-0000881A0000}"/>
    <cellStyle name="Normal 6 10 2 8 2" xfId="3695" xr:uid="{00000000-0005-0000-0000-0000891A0000}"/>
    <cellStyle name="Normal 6 10 2 8 2 2" xfId="37822" xr:uid="{00000000-0005-0000-0000-00008A1A0000}"/>
    <cellStyle name="Normal 6 10 2 8 3" xfId="27804" xr:uid="{00000000-0005-0000-0000-00008B1A0000}"/>
    <cellStyle name="Normal 6 10 2 9" xfId="3696" xr:uid="{00000000-0005-0000-0000-00008C1A0000}"/>
    <cellStyle name="Normal 6 10 2 9 2" xfId="34313" xr:uid="{00000000-0005-0000-0000-00008D1A0000}"/>
    <cellStyle name="Normal 6 10 3" xfId="3697" xr:uid="{00000000-0005-0000-0000-00008E1A0000}"/>
    <cellStyle name="Normal 6 10 3 2" xfId="3698" xr:uid="{00000000-0005-0000-0000-00008F1A0000}"/>
    <cellStyle name="Normal 6 10 3 2 2" xfId="3699" xr:uid="{00000000-0005-0000-0000-0000901A0000}"/>
    <cellStyle name="Normal 6 10 3 2 2 2" xfId="3700" xr:uid="{00000000-0005-0000-0000-0000911A0000}"/>
    <cellStyle name="Normal 6 10 3 2 2 2 2" xfId="3701" xr:uid="{00000000-0005-0000-0000-0000921A0000}"/>
    <cellStyle name="Normal 6 10 3 2 2 2 2 2" xfId="37823" xr:uid="{00000000-0005-0000-0000-0000931A0000}"/>
    <cellStyle name="Normal 6 10 3 2 2 2 3" xfId="27805" xr:uid="{00000000-0005-0000-0000-0000941A0000}"/>
    <cellStyle name="Normal 6 10 3 2 2 3" xfId="3702" xr:uid="{00000000-0005-0000-0000-0000951A0000}"/>
    <cellStyle name="Normal 6 10 3 2 2 3 2" xfId="3703" xr:uid="{00000000-0005-0000-0000-0000961A0000}"/>
    <cellStyle name="Normal 6 10 3 2 2 3 2 2" xfId="37824" xr:uid="{00000000-0005-0000-0000-0000971A0000}"/>
    <cellStyle name="Normal 6 10 3 2 2 3 3" xfId="27806" xr:uid="{00000000-0005-0000-0000-0000981A0000}"/>
    <cellStyle name="Normal 6 10 3 2 2 4" xfId="3704" xr:uid="{00000000-0005-0000-0000-0000991A0000}"/>
    <cellStyle name="Normal 6 10 3 2 2 4 2" xfId="34333" xr:uid="{00000000-0005-0000-0000-00009A1A0000}"/>
    <cellStyle name="Normal 6 10 3 2 2 5" xfId="23736" xr:uid="{00000000-0005-0000-0000-00009B1A0000}"/>
    <cellStyle name="Normal 6 10 3 2 3" xfId="3705" xr:uid="{00000000-0005-0000-0000-00009C1A0000}"/>
    <cellStyle name="Normal 6 10 3 2 3 2" xfId="3706" xr:uid="{00000000-0005-0000-0000-00009D1A0000}"/>
    <cellStyle name="Normal 6 10 3 2 3 2 2" xfId="3707" xr:uid="{00000000-0005-0000-0000-00009E1A0000}"/>
    <cellStyle name="Normal 6 10 3 2 3 2 2 2" xfId="37825" xr:uid="{00000000-0005-0000-0000-00009F1A0000}"/>
    <cellStyle name="Normal 6 10 3 2 3 2 3" xfId="27807" xr:uid="{00000000-0005-0000-0000-0000A01A0000}"/>
    <cellStyle name="Normal 6 10 3 2 3 3" xfId="3708" xr:uid="{00000000-0005-0000-0000-0000A11A0000}"/>
    <cellStyle name="Normal 6 10 3 2 3 3 2" xfId="3709" xr:uid="{00000000-0005-0000-0000-0000A21A0000}"/>
    <cellStyle name="Normal 6 10 3 2 3 3 2 2" xfId="37826" xr:uid="{00000000-0005-0000-0000-0000A31A0000}"/>
    <cellStyle name="Normal 6 10 3 2 3 3 3" xfId="27808" xr:uid="{00000000-0005-0000-0000-0000A41A0000}"/>
    <cellStyle name="Normal 6 10 3 2 3 4" xfId="3710" xr:uid="{00000000-0005-0000-0000-0000A51A0000}"/>
    <cellStyle name="Normal 6 10 3 2 3 4 2" xfId="34334" xr:uid="{00000000-0005-0000-0000-0000A61A0000}"/>
    <cellStyle name="Normal 6 10 3 2 3 5" xfId="23737" xr:uid="{00000000-0005-0000-0000-0000A71A0000}"/>
    <cellStyle name="Normal 6 10 3 2 4" xfId="3711" xr:uid="{00000000-0005-0000-0000-0000A81A0000}"/>
    <cellStyle name="Normal 6 10 3 2 4 2" xfId="3712" xr:uid="{00000000-0005-0000-0000-0000A91A0000}"/>
    <cellStyle name="Normal 6 10 3 2 4 2 2" xfId="37827" xr:uid="{00000000-0005-0000-0000-0000AA1A0000}"/>
    <cellStyle name="Normal 6 10 3 2 4 3" xfId="27809" xr:uid="{00000000-0005-0000-0000-0000AB1A0000}"/>
    <cellStyle name="Normal 6 10 3 2 5" xfId="3713" xr:uid="{00000000-0005-0000-0000-0000AC1A0000}"/>
    <cellStyle name="Normal 6 10 3 2 5 2" xfId="3714" xr:uid="{00000000-0005-0000-0000-0000AD1A0000}"/>
    <cellStyle name="Normal 6 10 3 2 5 2 2" xfId="37828" xr:uid="{00000000-0005-0000-0000-0000AE1A0000}"/>
    <cellStyle name="Normal 6 10 3 2 5 3" xfId="27810" xr:uid="{00000000-0005-0000-0000-0000AF1A0000}"/>
    <cellStyle name="Normal 6 10 3 2 6" xfId="3715" xr:uid="{00000000-0005-0000-0000-0000B01A0000}"/>
    <cellStyle name="Normal 6 10 3 2 6 2" xfId="34332" xr:uid="{00000000-0005-0000-0000-0000B11A0000}"/>
    <cellStyle name="Normal 6 10 3 2 7" xfId="23735" xr:uid="{00000000-0005-0000-0000-0000B21A0000}"/>
    <cellStyle name="Normal 6 10 3 3" xfId="3716" xr:uid="{00000000-0005-0000-0000-0000B31A0000}"/>
    <cellStyle name="Normal 6 10 3 3 2" xfId="3717" xr:uid="{00000000-0005-0000-0000-0000B41A0000}"/>
    <cellStyle name="Normal 6 10 3 3 2 2" xfId="3718" xr:uid="{00000000-0005-0000-0000-0000B51A0000}"/>
    <cellStyle name="Normal 6 10 3 3 2 2 2" xfId="37829" xr:uid="{00000000-0005-0000-0000-0000B61A0000}"/>
    <cellStyle name="Normal 6 10 3 3 2 3" xfId="27811" xr:uid="{00000000-0005-0000-0000-0000B71A0000}"/>
    <cellStyle name="Normal 6 10 3 3 3" xfId="3719" xr:uid="{00000000-0005-0000-0000-0000B81A0000}"/>
    <cellStyle name="Normal 6 10 3 3 3 2" xfId="3720" xr:uid="{00000000-0005-0000-0000-0000B91A0000}"/>
    <cellStyle name="Normal 6 10 3 3 3 2 2" xfId="37830" xr:uid="{00000000-0005-0000-0000-0000BA1A0000}"/>
    <cellStyle name="Normal 6 10 3 3 3 3" xfId="27812" xr:uid="{00000000-0005-0000-0000-0000BB1A0000}"/>
    <cellStyle name="Normal 6 10 3 3 4" xfId="3721" xr:uid="{00000000-0005-0000-0000-0000BC1A0000}"/>
    <cellStyle name="Normal 6 10 3 3 4 2" xfId="34335" xr:uid="{00000000-0005-0000-0000-0000BD1A0000}"/>
    <cellStyle name="Normal 6 10 3 3 5" xfId="23738" xr:uid="{00000000-0005-0000-0000-0000BE1A0000}"/>
    <cellStyle name="Normal 6 10 3 4" xfId="3722" xr:uid="{00000000-0005-0000-0000-0000BF1A0000}"/>
    <cellStyle name="Normal 6 10 3 4 2" xfId="3723" xr:uid="{00000000-0005-0000-0000-0000C01A0000}"/>
    <cellStyle name="Normal 6 10 3 4 2 2" xfId="3724" xr:uid="{00000000-0005-0000-0000-0000C11A0000}"/>
    <cellStyle name="Normal 6 10 3 4 2 2 2" xfId="37831" xr:uid="{00000000-0005-0000-0000-0000C21A0000}"/>
    <cellStyle name="Normal 6 10 3 4 2 3" xfId="27813" xr:uid="{00000000-0005-0000-0000-0000C31A0000}"/>
    <cellStyle name="Normal 6 10 3 4 3" xfId="3725" xr:uid="{00000000-0005-0000-0000-0000C41A0000}"/>
    <cellStyle name="Normal 6 10 3 4 3 2" xfId="3726" xr:uid="{00000000-0005-0000-0000-0000C51A0000}"/>
    <cellStyle name="Normal 6 10 3 4 3 2 2" xfId="37832" xr:uid="{00000000-0005-0000-0000-0000C61A0000}"/>
    <cellStyle name="Normal 6 10 3 4 3 3" xfId="27814" xr:uid="{00000000-0005-0000-0000-0000C71A0000}"/>
    <cellStyle name="Normal 6 10 3 4 4" xfId="3727" xr:uid="{00000000-0005-0000-0000-0000C81A0000}"/>
    <cellStyle name="Normal 6 10 3 4 4 2" xfId="34336" xr:uid="{00000000-0005-0000-0000-0000C91A0000}"/>
    <cellStyle name="Normal 6 10 3 4 5" xfId="23739" xr:uid="{00000000-0005-0000-0000-0000CA1A0000}"/>
    <cellStyle name="Normal 6 10 3 5" xfId="3728" xr:uid="{00000000-0005-0000-0000-0000CB1A0000}"/>
    <cellStyle name="Normal 6 10 3 5 2" xfId="3729" xr:uid="{00000000-0005-0000-0000-0000CC1A0000}"/>
    <cellStyle name="Normal 6 10 3 5 2 2" xfId="37833" xr:uid="{00000000-0005-0000-0000-0000CD1A0000}"/>
    <cellStyle name="Normal 6 10 3 5 3" xfId="27815" xr:uid="{00000000-0005-0000-0000-0000CE1A0000}"/>
    <cellStyle name="Normal 6 10 3 6" xfId="3730" xr:uid="{00000000-0005-0000-0000-0000CF1A0000}"/>
    <cellStyle name="Normal 6 10 3 6 2" xfId="3731" xr:uid="{00000000-0005-0000-0000-0000D01A0000}"/>
    <cellStyle name="Normal 6 10 3 6 2 2" xfId="37834" xr:uid="{00000000-0005-0000-0000-0000D11A0000}"/>
    <cellStyle name="Normal 6 10 3 6 3" xfId="27816" xr:uid="{00000000-0005-0000-0000-0000D21A0000}"/>
    <cellStyle name="Normal 6 10 3 7" xfId="3732" xr:uid="{00000000-0005-0000-0000-0000D31A0000}"/>
    <cellStyle name="Normal 6 10 3 7 2" xfId="34331" xr:uid="{00000000-0005-0000-0000-0000D41A0000}"/>
    <cellStyle name="Normal 6 10 3 8" xfId="23734" xr:uid="{00000000-0005-0000-0000-0000D51A0000}"/>
    <cellStyle name="Normal 6 10 4" xfId="3733" xr:uid="{00000000-0005-0000-0000-0000D61A0000}"/>
    <cellStyle name="Normal 6 10 4 2" xfId="3734" xr:uid="{00000000-0005-0000-0000-0000D71A0000}"/>
    <cellStyle name="Normal 6 10 4 2 2" xfId="3735" xr:uid="{00000000-0005-0000-0000-0000D81A0000}"/>
    <cellStyle name="Normal 6 10 4 2 2 2" xfId="3736" xr:uid="{00000000-0005-0000-0000-0000D91A0000}"/>
    <cellStyle name="Normal 6 10 4 2 2 2 2" xfId="3737" xr:uid="{00000000-0005-0000-0000-0000DA1A0000}"/>
    <cellStyle name="Normal 6 10 4 2 2 2 2 2" xfId="37835" xr:uid="{00000000-0005-0000-0000-0000DB1A0000}"/>
    <cellStyle name="Normal 6 10 4 2 2 2 3" xfId="27817" xr:uid="{00000000-0005-0000-0000-0000DC1A0000}"/>
    <cellStyle name="Normal 6 10 4 2 2 3" xfId="3738" xr:uid="{00000000-0005-0000-0000-0000DD1A0000}"/>
    <cellStyle name="Normal 6 10 4 2 2 3 2" xfId="3739" xr:uid="{00000000-0005-0000-0000-0000DE1A0000}"/>
    <cellStyle name="Normal 6 10 4 2 2 3 2 2" xfId="37836" xr:uid="{00000000-0005-0000-0000-0000DF1A0000}"/>
    <cellStyle name="Normal 6 10 4 2 2 3 3" xfId="27818" xr:uid="{00000000-0005-0000-0000-0000E01A0000}"/>
    <cellStyle name="Normal 6 10 4 2 2 4" xfId="3740" xr:uid="{00000000-0005-0000-0000-0000E11A0000}"/>
    <cellStyle name="Normal 6 10 4 2 2 4 2" xfId="34339" xr:uid="{00000000-0005-0000-0000-0000E21A0000}"/>
    <cellStyle name="Normal 6 10 4 2 2 5" xfId="23742" xr:uid="{00000000-0005-0000-0000-0000E31A0000}"/>
    <cellStyle name="Normal 6 10 4 2 3" xfId="3741" xr:uid="{00000000-0005-0000-0000-0000E41A0000}"/>
    <cellStyle name="Normal 6 10 4 2 3 2" xfId="3742" xr:uid="{00000000-0005-0000-0000-0000E51A0000}"/>
    <cellStyle name="Normal 6 10 4 2 3 2 2" xfId="3743" xr:uid="{00000000-0005-0000-0000-0000E61A0000}"/>
    <cellStyle name="Normal 6 10 4 2 3 2 2 2" xfId="37837" xr:uid="{00000000-0005-0000-0000-0000E71A0000}"/>
    <cellStyle name="Normal 6 10 4 2 3 2 3" xfId="27819" xr:uid="{00000000-0005-0000-0000-0000E81A0000}"/>
    <cellStyle name="Normal 6 10 4 2 3 3" xfId="3744" xr:uid="{00000000-0005-0000-0000-0000E91A0000}"/>
    <cellStyle name="Normal 6 10 4 2 3 3 2" xfId="3745" xr:uid="{00000000-0005-0000-0000-0000EA1A0000}"/>
    <cellStyle name="Normal 6 10 4 2 3 3 2 2" xfId="37838" xr:uid="{00000000-0005-0000-0000-0000EB1A0000}"/>
    <cellStyle name="Normal 6 10 4 2 3 3 3" xfId="27820" xr:uid="{00000000-0005-0000-0000-0000EC1A0000}"/>
    <cellStyle name="Normal 6 10 4 2 3 4" xfId="3746" xr:uid="{00000000-0005-0000-0000-0000ED1A0000}"/>
    <cellStyle name="Normal 6 10 4 2 3 4 2" xfId="34340" xr:uid="{00000000-0005-0000-0000-0000EE1A0000}"/>
    <cellStyle name="Normal 6 10 4 2 3 5" xfId="23743" xr:uid="{00000000-0005-0000-0000-0000EF1A0000}"/>
    <cellStyle name="Normal 6 10 4 2 4" xfId="3747" xr:uid="{00000000-0005-0000-0000-0000F01A0000}"/>
    <cellStyle name="Normal 6 10 4 2 4 2" xfId="3748" xr:uid="{00000000-0005-0000-0000-0000F11A0000}"/>
    <cellStyle name="Normal 6 10 4 2 4 2 2" xfId="37839" xr:uid="{00000000-0005-0000-0000-0000F21A0000}"/>
    <cellStyle name="Normal 6 10 4 2 4 3" xfId="27821" xr:uid="{00000000-0005-0000-0000-0000F31A0000}"/>
    <cellStyle name="Normal 6 10 4 2 5" xfId="3749" xr:uid="{00000000-0005-0000-0000-0000F41A0000}"/>
    <cellStyle name="Normal 6 10 4 2 5 2" xfId="3750" xr:uid="{00000000-0005-0000-0000-0000F51A0000}"/>
    <cellStyle name="Normal 6 10 4 2 5 2 2" xfId="37840" xr:uid="{00000000-0005-0000-0000-0000F61A0000}"/>
    <cellStyle name="Normal 6 10 4 2 5 3" xfId="27822" xr:uid="{00000000-0005-0000-0000-0000F71A0000}"/>
    <cellStyle name="Normal 6 10 4 2 6" xfId="3751" xr:uid="{00000000-0005-0000-0000-0000F81A0000}"/>
    <cellStyle name="Normal 6 10 4 2 6 2" xfId="34338" xr:uid="{00000000-0005-0000-0000-0000F91A0000}"/>
    <cellStyle name="Normal 6 10 4 2 7" xfId="23741" xr:uid="{00000000-0005-0000-0000-0000FA1A0000}"/>
    <cellStyle name="Normal 6 10 4 3" xfId="3752" xr:uid="{00000000-0005-0000-0000-0000FB1A0000}"/>
    <cellStyle name="Normal 6 10 4 3 2" xfId="3753" xr:uid="{00000000-0005-0000-0000-0000FC1A0000}"/>
    <cellStyle name="Normal 6 10 4 3 2 2" xfId="3754" xr:uid="{00000000-0005-0000-0000-0000FD1A0000}"/>
    <cellStyle name="Normal 6 10 4 3 2 2 2" xfId="37841" xr:uid="{00000000-0005-0000-0000-0000FE1A0000}"/>
    <cellStyle name="Normal 6 10 4 3 2 3" xfId="27823" xr:uid="{00000000-0005-0000-0000-0000FF1A0000}"/>
    <cellStyle name="Normal 6 10 4 3 3" xfId="3755" xr:uid="{00000000-0005-0000-0000-0000001B0000}"/>
    <cellStyle name="Normal 6 10 4 3 3 2" xfId="3756" xr:uid="{00000000-0005-0000-0000-0000011B0000}"/>
    <cellStyle name="Normal 6 10 4 3 3 2 2" xfId="37842" xr:uid="{00000000-0005-0000-0000-0000021B0000}"/>
    <cellStyle name="Normal 6 10 4 3 3 3" xfId="27824" xr:uid="{00000000-0005-0000-0000-0000031B0000}"/>
    <cellStyle name="Normal 6 10 4 3 4" xfId="3757" xr:uid="{00000000-0005-0000-0000-0000041B0000}"/>
    <cellStyle name="Normal 6 10 4 3 4 2" xfId="34341" xr:uid="{00000000-0005-0000-0000-0000051B0000}"/>
    <cellStyle name="Normal 6 10 4 3 5" xfId="23744" xr:uid="{00000000-0005-0000-0000-0000061B0000}"/>
    <cellStyle name="Normal 6 10 4 4" xfId="3758" xr:uid="{00000000-0005-0000-0000-0000071B0000}"/>
    <cellStyle name="Normal 6 10 4 4 2" xfId="3759" xr:uid="{00000000-0005-0000-0000-0000081B0000}"/>
    <cellStyle name="Normal 6 10 4 4 2 2" xfId="3760" xr:uid="{00000000-0005-0000-0000-0000091B0000}"/>
    <cellStyle name="Normal 6 10 4 4 2 2 2" xfId="37843" xr:uid="{00000000-0005-0000-0000-00000A1B0000}"/>
    <cellStyle name="Normal 6 10 4 4 2 3" xfId="27825" xr:uid="{00000000-0005-0000-0000-00000B1B0000}"/>
    <cellStyle name="Normal 6 10 4 4 3" xfId="3761" xr:uid="{00000000-0005-0000-0000-00000C1B0000}"/>
    <cellStyle name="Normal 6 10 4 4 3 2" xfId="3762" xr:uid="{00000000-0005-0000-0000-00000D1B0000}"/>
    <cellStyle name="Normal 6 10 4 4 3 2 2" xfId="37844" xr:uid="{00000000-0005-0000-0000-00000E1B0000}"/>
    <cellStyle name="Normal 6 10 4 4 3 3" xfId="27826" xr:uid="{00000000-0005-0000-0000-00000F1B0000}"/>
    <cellStyle name="Normal 6 10 4 4 4" xfId="3763" xr:uid="{00000000-0005-0000-0000-0000101B0000}"/>
    <cellStyle name="Normal 6 10 4 4 4 2" xfId="34342" xr:uid="{00000000-0005-0000-0000-0000111B0000}"/>
    <cellStyle name="Normal 6 10 4 4 5" xfId="23745" xr:uid="{00000000-0005-0000-0000-0000121B0000}"/>
    <cellStyle name="Normal 6 10 4 5" xfId="3764" xr:uid="{00000000-0005-0000-0000-0000131B0000}"/>
    <cellStyle name="Normal 6 10 4 5 2" xfId="3765" xr:uid="{00000000-0005-0000-0000-0000141B0000}"/>
    <cellStyle name="Normal 6 10 4 5 2 2" xfId="37845" xr:uid="{00000000-0005-0000-0000-0000151B0000}"/>
    <cellStyle name="Normal 6 10 4 5 3" xfId="27827" xr:uid="{00000000-0005-0000-0000-0000161B0000}"/>
    <cellStyle name="Normal 6 10 4 6" xfId="3766" xr:uid="{00000000-0005-0000-0000-0000171B0000}"/>
    <cellStyle name="Normal 6 10 4 6 2" xfId="3767" xr:uid="{00000000-0005-0000-0000-0000181B0000}"/>
    <cellStyle name="Normal 6 10 4 6 2 2" xfId="37846" xr:uid="{00000000-0005-0000-0000-0000191B0000}"/>
    <cellStyle name="Normal 6 10 4 6 3" xfId="27828" xr:uid="{00000000-0005-0000-0000-00001A1B0000}"/>
    <cellStyle name="Normal 6 10 4 7" xfId="3768" xr:uid="{00000000-0005-0000-0000-00001B1B0000}"/>
    <cellStyle name="Normal 6 10 4 7 2" xfId="34337" xr:uid="{00000000-0005-0000-0000-00001C1B0000}"/>
    <cellStyle name="Normal 6 10 4 8" xfId="23740" xr:uid="{00000000-0005-0000-0000-00001D1B0000}"/>
    <cellStyle name="Normal 6 10 5" xfId="3769" xr:uid="{00000000-0005-0000-0000-00001E1B0000}"/>
    <cellStyle name="Normal 6 10 5 2" xfId="3770" xr:uid="{00000000-0005-0000-0000-00001F1B0000}"/>
    <cellStyle name="Normal 6 10 5 2 2" xfId="3771" xr:uid="{00000000-0005-0000-0000-0000201B0000}"/>
    <cellStyle name="Normal 6 10 5 2 2 2" xfId="3772" xr:uid="{00000000-0005-0000-0000-0000211B0000}"/>
    <cellStyle name="Normal 6 10 5 2 2 2 2" xfId="37847" xr:uid="{00000000-0005-0000-0000-0000221B0000}"/>
    <cellStyle name="Normal 6 10 5 2 2 3" xfId="27829" xr:uid="{00000000-0005-0000-0000-0000231B0000}"/>
    <cellStyle name="Normal 6 10 5 2 3" xfId="3773" xr:uid="{00000000-0005-0000-0000-0000241B0000}"/>
    <cellStyle name="Normal 6 10 5 2 3 2" xfId="3774" xr:uid="{00000000-0005-0000-0000-0000251B0000}"/>
    <cellStyle name="Normal 6 10 5 2 3 2 2" xfId="37848" xr:uid="{00000000-0005-0000-0000-0000261B0000}"/>
    <cellStyle name="Normal 6 10 5 2 3 3" xfId="27830" xr:uid="{00000000-0005-0000-0000-0000271B0000}"/>
    <cellStyle name="Normal 6 10 5 2 4" xfId="3775" xr:uid="{00000000-0005-0000-0000-0000281B0000}"/>
    <cellStyle name="Normal 6 10 5 2 4 2" xfId="34344" xr:uid="{00000000-0005-0000-0000-0000291B0000}"/>
    <cellStyle name="Normal 6 10 5 2 5" xfId="23747" xr:uid="{00000000-0005-0000-0000-00002A1B0000}"/>
    <cellStyle name="Normal 6 10 5 3" xfId="3776" xr:uid="{00000000-0005-0000-0000-00002B1B0000}"/>
    <cellStyle name="Normal 6 10 5 3 2" xfId="3777" xr:uid="{00000000-0005-0000-0000-00002C1B0000}"/>
    <cellStyle name="Normal 6 10 5 3 2 2" xfId="3778" xr:uid="{00000000-0005-0000-0000-00002D1B0000}"/>
    <cellStyle name="Normal 6 10 5 3 2 2 2" xfId="37849" xr:uid="{00000000-0005-0000-0000-00002E1B0000}"/>
    <cellStyle name="Normal 6 10 5 3 2 3" xfId="27831" xr:uid="{00000000-0005-0000-0000-00002F1B0000}"/>
    <cellStyle name="Normal 6 10 5 3 3" xfId="3779" xr:uid="{00000000-0005-0000-0000-0000301B0000}"/>
    <cellStyle name="Normal 6 10 5 3 3 2" xfId="3780" xr:uid="{00000000-0005-0000-0000-0000311B0000}"/>
    <cellStyle name="Normal 6 10 5 3 3 2 2" xfId="37850" xr:uid="{00000000-0005-0000-0000-0000321B0000}"/>
    <cellStyle name="Normal 6 10 5 3 3 3" xfId="27832" xr:uid="{00000000-0005-0000-0000-0000331B0000}"/>
    <cellStyle name="Normal 6 10 5 3 4" xfId="3781" xr:uid="{00000000-0005-0000-0000-0000341B0000}"/>
    <cellStyle name="Normal 6 10 5 3 4 2" xfId="34345" xr:uid="{00000000-0005-0000-0000-0000351B0000}"/>
    <cellStyle name="Normal 6 10 5 3 5" xfId="23748" xr:uid="{00000000-0005-0000-0000-0000361B0000}"/>
    <cellStyle name="Normal 6 10 5 4" xfId="3782" xr:uid="{00000000-0005-0000-0000-0000371B0000}"/>
    <cellStyle name="Normal 6 10 5 4 2" xfId="3783" xr:uid="{00000000-0005-0000-0000-0000381B0000}"/>
    <cellStyle name="Normal 6 10 5 4 2 2" xfId="37851" xr:uid="{00000000-0005-0000-0000-0000391B0000}"/>
    <cellStyle name="Normal 6 10 5 4 3" xfId="27833" xr:uid="{00000000-0005-0000-0000-00003A1B0000}"/>
    <cellStyle name="Normal 6 10 5 5" xfId="3784" xr:uid="{00000000-0005-0000-0000-00003B1B0000}"/>
    <cellStyle name="Normal 6 10 5 5 2" xfId="3785" xr:uid="{00000000-0005-0000-0000-00003C1B0000}"/>
    <cellStyle name="Normal 6 10 5 5 2 2" xfId="37852" xr:uid="{00000000-0005-0000-0000-00003D1B0000}"/>
    <cellStyle name="Normal 6 10 5 5 3" xfId="27834" xr:uid="{00000000-0005-0000-0000-00003E1B0000}"/>
    <cellStyle name="Normal 6 10 5 6" xfId="3786" xr:uid="{00000000-0005-0000-0000-00003F1B0000}"/>
    <cellStyle name="Normal 6 10 5 6 2" xfId="34343" xr:uid="{00000000-0005-0000-0000-0000401B0000}"/>
    <cellStyle name="Normal 6 10 5 7" xfId="23746" xr:uid="{00000000-0005-0000-0000-0000411B0000}"/>
    <cellStyle name="Normal 6 10 6" xfId="3787" xr:uid="{00000000-0005-0000-0000-0000421B0000}"/>
    <cellStyle name="Normal 6 10 6 2" xfId="3788" xr:uid="{00000000-0005-0000-0000-0000431B0000}"/>
    <cellStyle name="Normal 6 10 6 2 2" xfId="3789" xr:uid="{00000000-0005-0000-0000-0000441B0000}"/>
    <cellStyle name="Normal 6 10 6 2 2 2" xfId="37853" xr:uid="{00000000-0005-0000-0000-0000451B0000}"/>
    <cellStyle name="Normal 6 10 6 2 3" xfId="27835" xr:uid="{00000000-0005-0000-0000-0000461B0000}"/>
    <cellStyle name="Normal 6 10 6 3" xfId="3790" xr:uid="{00000000-0005-0000-0000-0000471B0000}"/>
    <cellStyle name="Normal 6 10 6 3 2" xfId="3791" xr:uid="{00000000-0005-0000-0000-0000481B0000}"/>
    <cellStyle name="Normal 6 10 6 3 2 2" xfId="37854" xr:uid="{00000000-0005-0000-0000-0000491B0000}"/>
    <cellStyle name="Normal 6 10 6 3 3" xfId="27836" xr:uid="{00000000-0005-0000-0000-00004A1B0000}"/>
    <cellStyle name="Normal 6 10 6 4" xfId="3792" xr:uid="{00000000-0005-0000-0000-00004B1B0000}"/>
    <cellStyle name="Normal 6 10 6 4 2" xfId="34346" xr:uid="{00000000-0005-0000-0000-00004C1B0000}"/>
    <cellStyle name="Normal 6 10 6 5" xfId="23749" xr:uid="{00000000-0005-0000-0000-00004D1B0000}"/>
    <cellStyle name="Normal 6 10 7" xfId="3793" xr:uid="{00000000-0005-0000-0000-00004E1B0000}"/>
    <cellStyle name="Normal 6 10 7 2" xfId="3794" xr:uid="{00000000-0005-0000-0000-00004F1B0000}"/>
    <cellStyle name="Normal 6 10 7 2 2" xfId="3795" xr:uid="{00000000-0005-0000-0000-0000501B0000}"/>
    <cellStyle name="Normal 6 10 7 2 2 2" xfId="37855" xr:uid="{00000000-0005-0000-0000-0000511B0000}"/>
    <cellStyle name="Normal 6 10 7 2 3" xfId="27837" xr:uid="{00000000-0005-0000-0000-0000521B0000}"/>
    <cellStyle name="Normal 6 10 7 3" xfId="3796" xr:uid="{00000000-0005-0000-0000-0000531B0000}"/>
    <cellStyle name="Normal 6 10 7 3 2" xfId="3797" xr:uid="{00000000-0005-0000-0000-0000541B0000}"/>
    <cellStyle name="Normal 6 10 7 3 2 2" xfId="37856" xr:uid="{00000000-0005-0000-0000-0000551B0000}"/>
    <cellStyle name="Normal 6 10 7 3 3" xfId="27838" xr:uid="{00000000-0005-0000-0000-0000561B0000}"/>
    <cellStyle name="Normal 6 10 7 4" xfId="3798" xr:uid="{00000000-0005-0000-0000-0000571B0000}"/>
    <cellStyle name="Normal 6 10 7 4 2" xfId="34347" xr:uid="{00000000-0005-0000-0000-0000581B0000}"/>
    <cellStyle name="Normal 6 10 7 5" xfId="23750" xr:uid="{00000000-0005-0000-0000-0000591B0000}"/>
    <cellStyle name="Normal 6 10 8" xfId="3799" xr:uid="{00000000-0005-0000-0000-00005A1B0000}"/>
    <cellStyle name="Normal 6 10 8 2" xfId="3800" xr:uid="{00000000-0005-0000-0000-00005B1B0000}"/>
    <cellStyle name="Normal 6 10 8 2 2" xfId="37857" xr:uid="{00000000-0005-0000-0000-00005C1B0000}"/>
    <cellStyle name="Normal 6 10 8 3" xfId="27839" xr:uid="{00000000-0005-0000-0000-00005D1B0000}"/>
    <cellStyle name="Normal 6 10 9" xfId="3801" xr:uid="{00000000-0005-0000-0000-00005E1B0000}"/>
    <cellStyle name="Normal 6 10 9 2" xfId="3802" xr:uid="{00000000-0005-0000-0000-00005F1B0000}"/>
    <cellStyle name="Normal 6 10 9 2 2" xfId="37858" xr:uid="{00000000-0005-0000-0000-0000601B0000}"/>
    <cellStyle name="Normal 6 10 9 3" xfId="27840" xr:uid="{00000000-0005-0000-0000-0000611B0000}"/>
    <cellStyle name="Normal 6 11" xfId="3803" xr:uid="{00000000-0005-0000-0000-0000621B0000}"/>
    <cellStyle name="Normal 6 11 10" xfId="23751" xr:uid="{00000000-0005-0000-0000-0000631B0000}"/>
    <cellStyle name="Normal 6 11 2" xfId="3804" xr:uid="{00000000-0005-0000-0000-0000641B0000}"/>
    <cellStyle name="Normal 6 11 2 2" xfId="3805" xr:uid="{00000000-0005-0000-0000-0000651B0000}"/>
    <cellStyle name="Normal 6 11 2 2 2" xfId="3806" xr:uid="{00000000-0005-0000-0000-0000661B0000}"/>
    <cellStyle name="Normal 6 11 2 2 2 2" xfId="3807" xr:uid="{00000000-0005-0000-0000-0000671B0000}"/>
    <cellStyle name="Normal 6 11 2 2 2 2 2" xfId="3808" xr:uid="{00000000-0005-0000-0000-0000681B0000}"/>
    <cellStyle name="Normal 6 11 2 2 2 2 2 2" xfId="37859" xr:uid="{00000000-0005-0000-0000-0000691B0000}"/>
    <cellStyle name="Normal 6 11 2 2 2 2 3" xfId="27841" xr:uid="{00000000-0005-0000-0000-00006A1B0000}"/>
    <cellStyle name="Normal 6 11 2 2 2 3" xfId="3809" xr:uid="{00000000-0005-0000-0000-00006B1B0000}"/>
    <cellStyle name="Normal 6 11 2 2 2 3 2" xfId="3810" xr:uid="{00000000-0005-0000-0000-00006C1B0000}"/>
    <cellStyle name="Normal 6 11 2 2 2 3 2 2" xfId="37860" xr:uid="{00000000-0005-0000-0000-00006D1B0000}"/>
    <cellStyle name="Normal 6 11 2 2 2 3 3" xfId="27842" xr:uid="{00000000-0005-0000-0000-00006E1B0000}"/>
    <cellStyle name="Normal 6 11 2 2 2 4" xfId="3811" xr:uid="{00000000-0005-0000-0000-00006F1B0000}"/>
    <cellStyle name="Normal 6 11 2 2 2 4 2" xfId="34351" xr:uid="{00000000-0005-0000-0000-0000701B0000}"/>
    <cellStyle name="Normal 6 11 2 2 2 5" xfId="23754" xr:uid="{00000000-0005-0000-0000-0000711B0000}"/>
    <cellStyle name="Normal 6 11 2 2 3" xfId="3812" xr:uid="{00000000-0005-0000-0000-0000721B0000}"/>
    <cellStyle name="Normal 6 11 2 2 3 2" xfId="3813" xr:uid="{00000000-0005-0000-0000-0000731B0000}"/>
    <cellStyle name="Normal 6 11 2 2 3 2 2" xfId="3814" xr:uid="{00000000-0005-0000-0000-0000741B0000}"/>
    <cellStyle name="Normal 6 11 2 2 3 2 2 2" xfId="37861" xr:uid="{00000000-0005-0000-0000-0000751B0000}"/>
    <cellStyle name="Normal 6 11 2 2 3 2 3" xfId="27843" xr:uid="{00000000-0005-0000-0000-0000761B0000}"/>
    <cellStyle name="Normal 6 11 2 2 3 3" xfId="3815" xr:uid="{00000000-0005-0000-0000-0000771B0000}"/>
    <cellStyle name="Normal 6 11 2 2 3 3 2" xfId="3816" xr:uid="{00000000-0005-0000-0000-0000781B0000}"/>
    <cellStyle name="Normal 6 11 2 2 3 3 2 2" xfId="37862" xr:uid="{00000000-0005-0000-0000-0000791B0000}"/>
    <cellStyle name="Normal 6 11 2 2 3 3 3" xfId="27844" xr:uid="{00000000-0005-0000-0000-00007A1B0000}"/>
    <cellStyle name="Normal 6 11 2 2 3 4" xfId="3817" xr:uid="{00000000-0005-0000-0000-00007B1B0000}"/>
    <cellStyle name="Normal 6 11 2 2 3 4 2" xfId="34352" xr:uid="{00000000-0005-0000-0000-00007C1B0000}"/>
    <cellStyle name="Normal 6 11 2 2 3 5" xfId="23755" xr:uid="{00000000-0005-0000-0000-00007D1B0000}"/>
    <cellStyle name="Normal 6 11 2 2 4" xfId="3818" xr:uid="{00000000-0005-0000-0000-00007E1B0000}"/>
    <cellStyle name="Normal 6 11 2 2 4 2" xfId="3819" xr:uid="{00000000-0005-0000-0000-00007F1B0000}"/>
    <cellStyle name="Normal 6 11 2 2 4 2 2" xfId="37863" xr:uid="{00000000-0005-0000-0000-0000801B0000}"/>
    <cellStyle name="Normal 6 11 2 2 4 3" xfId="27845" xr:uid="{00000000-0005-0000-0000-0000811B0000}"/>
    <cellStyle name="Normal 6 11 2 2 5" xfId="3820" xr:uid="{00000000-0005-0000-0000-0000821B0000}"/>
    <cellStyle name="Normal 6 11 2 2 5 2" xfId="3821" xr:uid="{00000000-0005-0000-0000-0000831B0000}"/>
    <cellStyle name="Normal 6 11 2 2 5 2 2" xfId="37864" xr:uid="{00000000-0005-0000-0000-0000841B0000}"/>
    <cellStyle name="Normal 6 11 2 2 5 3" xfId="27846" xr:uid="{00000000-0005-0000-0000-0000851B0000}"/>
    <cellStyle name="Normal 6 11 2 2 6" xfId="3822" xr:uid="{00000000-0005-0000-0000-0000861B0000}"/>
    <cellStyle name="Normal 6 11 2 2 6 2" xfId="34350" xr:uid="{00000000-0005-0000-0000-0000871B0000}"/>
    <cellStyle name="Normal 6 11 2 2 7" xfId="23753" xr:uid="{00000000-0005-0000-0000-0000881B0000}"/>
    <cellStyle name="Normal 6 11 2 3" xfId="3823" xr:uid="{00000000-0005-0000-0000-0000891B0000}"/>
    <cellStyle name="Normal 6 11 2 3 2" xfId="3824" xr:uid="{00000000-0005-0000-0000-00008A1B0000}"/>
    <cellStyle name="Normal 6 11 2 3 2 2" xfId="3825" xr:uid="{00000000-0005-0000-0000-00008B1B0000}"/>
    <cellStyle name="Normal 6 11 2 3 2 2 2" xfId="37865" xr:uid="{00000000-0005-0000-0000-00008C1B0000}"/>
    <cellStyle name="Normal 6 11 2 3 2 3" xfId="27847" xr:uid="{00000000-0005-0000-0000-00008D1B0000}"/>
    <cellStyle name="Normal 6 11 2 3 3" xfId="3826" xr:uid="{00000000-0005-0000-0000-00008E1B0000}"/>
    <cellStyle name="Normal 6 11 2 3 3 2" xfId="3827" xr:uid="{00000000-0005-0000-0000-00008F1B0000}"/>
    <cellStyle name="Normal 6 11 2 3 3 2 2" xfId="37866" xr:uid="{00000000-0005-0000-0000-0000901B0000}"/>
    <cellStyle name="Normal 6 11 2 3 3 3" xfId="27848" xr:uid="{00000000-0005-0000-0000-0000911B0000}"/>
    <cellStyle name="Normal 6 11 2 3 4" xfId="3828" xr:uid="{00000000-0005-0000-0000-0000921B0000}"/>
    <cellStyle name="Normal 6 11 2 3 4 2" xfId="34353" xr:uid="{00000000-0005-0000-0000-0000931B0000}"/>
    <cellStyle name="Normal 6 11 2 3 5" xfId="23756" xr:uid="{00000000-0005-0000-0000-0000941B0000}"/>
    <cellStyle name="Normal 6 11 2 4" xfId="3829" xr:uid="{00000000-0005-0000-0000-0000951B0000}"/>
    <cellStyle name="Normal 6 11 2 4 2" xfId="3830" xr:uid="{00000000-0005-0000-0000-0000961B0000}"/>
    <cellStyle name="Normal 6 11 2 4 2 2" xfId="3831" xr:uid="{00000000-0005-0000-0000-0000971B0000}"/>
    <cellStyle name="Normal 6 11 2 4 2 2 2" xfId="37867" xr:uid="{00000000-0005-0000-0000-0000981B0000}"/>
    <cellStyle name="Normal 6 11 2 4 2 3" xfId="27849" xr:uid="{00000000-0005-0000-0000-0000991B0000}"/>
    <cellStyle name="Normal 6 11 2 4 3" xfId="3832" xr:uid="{00000000-0005-0000-0000-00009A1B0000}"/>
    <cellStyle name="Normal 6 11 2 4 3 2" xfId="3833" xr:uid="{00000000-0005-0000-0000-00009B1B0000}"/>
    <cellStyle name="Normal 6 11 2 4 3 2 2" xfId="37868" xr:uid="{00000000-0005-0000-0000-00009C1B0000}"/>
    <cellStyle name="Normal 6 11 2 4 3 3" xfId="27850" xr:uid="{00000000-0005-0000-0000-00009D1B0000}"/>
    <cellStyle name="Normal 6 11 2 4 4" xfId="3834" xr:uid="{00000000-0005-0000-0000-00009E1B0000}"/>
    <cellStyle name="Normal 6 11 2 4 4 2" xfId="34354" xr:uid="{00000000-0005-0000-0000-00009F1B0000}"/>
    <cellStyle name="Normal 6 11 2 4 5" xfId="23757" xr:uid="{00000000-0005-0000-0000-0000A01B0000}"/>
    <cellStyle name="Normal 6 11 2 5" xfId="3835" xr:uid="{00000000-0005-0000-0000-0000A11B0000}"/>
    <cellStyle name="Normal 6 11 2 5 2" xfId="3836" xr:uid="{00000000-0005-0000-0000-0000A21B0000}"/>
    <cellStyle name="Normal 6 11 2 5 2 2" xfId="37869" xr:uid="{00000000-0005-0000-0000-0000A31B0000}"/>
    <cellStyle name="Normal 6 11 2 5 3" xfId="27851" xr:uid="{00000000-0005-0000-0000-0000A41B0000}"/>
    <cellStyle name="Normal 6 11 2 6" xfId="3837" xr:uid="{00000000-0005-0000-0000-0000A51B0000}"/>
    <cellStyle name="Normal 6 11 2 6 2" xfId="3838" xr:uid="{00000000-0005-0000-0000-0000A61B0000}"/>
    <cellStyle name="Normal 6 11 2 6 2 2" xfId="37870" xr:uid="{00000000-0005-0000-0000-0000A71B0000}"/>
    <cellStyle name="Normal 6 11 2 6 3" xfId="27852" xr:uid="{00000000-0005-0000-0000-0000A81B0000}"/>
    <cellStyle name="Normal 6 11 2 7" xfId="3839" xr:uid="{00000000-0005-0000-0000-0000A91B0000}"/>
    <cellStyle name="Normal 6 11 2 7 2" xfId="34349" xr:uid="{00000000-0005-0000-0000-0000AA1B0000}"/>
    <cellStyle name="Normal 6 11 2 8" xfId="23752" xr:uid="{00000000-0005-0000-0000-0000AB1B0000}"/>
    <cellStyle name="Normal 6 11 3" xfId="3840" xr:uid="{00000000-0005-0000-0000-0000AC1B0000}"/>
    <cellStyle name="Normal 6 11 3 2" xfId="3841" xr:uid="{00000000-0005-0000-0000-0000AD1B0000}"/>
    <cellStyle name="Normal 6 11 3 2 2" xfId="3842" xr:uid="{00000000-0005-0000-0000-0000AE1B0000}"/>
    <cellStyle name="Normal 6 11 3 2 2 2" xfId="3843" xr:uid="{00000000-0005-0000-0000-0000AF1B0000}"/>
    <cellStyle name="Normal 6 11 3 2 2 2 2" xfId="3844" xr:uid="{00000000-0005-0000-0000-0000B01B0000}"/>
    <cellStyle name="Normal 6 11 3 2 2 2 2 2" xfId="37871" xr:uid="{00000000-0005-0000-0000-0000B11B0000}"/>
    <cellStyle name="Normal 6 11 3 2 2 2 3" xfId="27853" xr:uid="{00000000-0005-0000-0000-0000B21B0000}"/>
    <cellStyle name="Normal 6 11 3 2 2 3" xfId="3845" xr:uid="{00000000-0005-0000-0000-0000B31B0000}"/>
    <cellStyle name="Normal 6 11 3 2 2 3 2" xfId="3846" xr:uid="{00000000-0005-0000-0000-0000B41B0000}"/>
    <cellStyle name="Normal 6 11 3 2 2 3 2 2" xfId="37872" xr:uid="{00000000-0005-0000-0000-0000B51B0000}"/>
    <cellStyle name="Normal 6 11 3 2 2 3 3" xfId="27854" xr:uid="{00000000-0005-0000-0000-0000B61B0000}"/>
    <cellStyle name="Normal 6 11 3 2 2 4" xfId="3847" xr:uid="{00000000-0005-0000-0000-0000B71B0000}"/>
    <cellStyle name="Normal 6 11 3 2 2 4 2" xfId="34357" xr:uid="{00000000-0005-0000-0000-0000B81B0000}"/>
    <cellStyle name="Normal 6 11 3 2 2 5" xfId="23760" xr:uid="{00000000-0005-0000-0000-0000B91B0000}"/>
    <cellStyle name="Normal 6 11 3 2 3" xfId="3848" xr:uid="{00000000-0005-0000-0000-0000BA1B0000}"/>
    <cellStyle name="Normal 6 11 3 2 3 2" xfId="3849" xr:uid="{00000000-0005-0000-0000-0000BB1B0000}"/>
    <cellStyle name="Normal 6 11 3 2 3 2 2" xfId="3850" xr:uid="{00000000-0005-0000-0000-0000BC1B0000}"/>
    <cellStyle name="Normal 6 11 3 2 3 2 2 2" xfId="37873" xr:uid="{00000000-0005-0000-0000-0000BD1B0000}"/>
    <cellStyle name="Normal 6 11 3 2 3 2 3" xfId="27855" xr:uid="{00000000-0005-0000-0000-0000BE1B0000}"/>
    <cellStyle name="Normal 6 11 3 2 3 3" xfId="3851" xr:uid="{00000000-0005-0000-0000-0000BF1B0000}"/>
    <cellStyle name="Normal 6 11 3 2 3 3 2" xfId="3852" xr:uid="{00000000-0005-0000-0000-0000C01B0000}"/>
    <cellStyle name="Normal 6 11 3 2 3 3 2 2" xfId="37874" xr:uid="{00000000-0005-0000-0000-0000C11B0000}"/>
    <cellStyle name="Normal 6 11 3 2 3 3 3" xfId="27856" xr:uid="{00000000-0005-0000-0000-0000C21B0000}"/>
    <cellStyle name="Normal 6 11 3 2 3 4" xfId="3853" xr:uid="{00000000-0005-0000-0000-0000C31B0000}"/>
    <cellStyle name="Normal 6 11 3 2 3 4 2" xfId="34358" xr:uid="{00000000-0005-0000-0000-0000C41B0000}"/>
    <cellStyle name="Normal 6 11 3 2 3 5" xfId="23761" xr:uid="{00000000-0005-0000-0000-0000C51B0000}"/>
    <cellStyle name="Normal 6 11 3 2 4" xfId="3854" xr:uid="{00000000-0005-0000-0000-0000C61B0000}"/>
    <cellStyle name="Normal 6 11 3 2 4 2" xfId="3855" xr:uid="{00000000-0005-0000-0000-0000C71B0000}"/>
    <cellStyle name="Normal 6 11 3 2 4 2 2" xfId="37875" xr:uid="{00000000-0005-0000-0000-0000C81B0000}"/>
    <cellStyle name="Normal 6 11 3 2 4 3" xfId="27857" xr:uid="{00000000-0005-0000-0000-0000C91B0000}"/>
    <cellStyle name="Normal 6 11 3 2 5" xfId="3856" xr:uid="{00000000-0005-0000-0000-0000CA1B0000}"/>
    <cellStyle name="Normal 6 11 3 2 5 2" xfId="3857" xr:uid="{00000000-0005-0000-0000-0000CB1B0000}"/>
    <cellStyle name="Normal 6 11 3 2 5 2 2" xfId="37876" xr:uid="{00000000-0005-0000-0000-0000CC1B0000}"/>
    <cellStyle name="Normal 6 11 3 2 5 3" xfId="27858" xr:uid="{00000000-0005-0000-0000-0000CD1B0000}"/>
    <cellStyle name="Normal 6 11 3 2 6" xfId="3858" xr:uid="{00000000-0005-0000-0000-0000CE1B0000}"/>
    <cellStyle name="Normal 6 11 3 2 6 2" xfId="34356" xr:uid="{00000000-0005-0000-0000-0000CF1B0000}"/>
    <cellStyle name="Normal 6 11 3 2 7" xfId="23759" xr:uid="{00000000-0005-0000-0000-0000D01B0000}"/>
    <cellStyle name="Normal 6 11 3 3" xfId="3859" xr:uid="{00000000-0005-0000-0000-0000D11B0000}"/>
    <cellStyle name="Normal 6 11 3 3 2" xfId="3860" xr:uid="{00000000-0005-0000-0000-0000D21B0000}"/>
    <cellStyle name="Normal 6 11 3 3 2 2" xfId="3861" xr:uid="{00000000-0005-0000-0000-0000D31B0000}"/>
    <cellStyle name="Normal 6 11 3 3 2 2 2" xfId="37877" xr:uid="{00000000-0005-0000-0000-0000D41B0000}"/>
    <cellStyle name="Normal 6 11 3 3 2 3" xfId="27859" xr:uid="{00000000-0005-0000-0000-0000D51B0000}"/>
    <cellStyle name="Normal 6 11 3 3 3" xfId="3862" xr:uid="{00000000-0005-0000-0000-0000D61B0000}"/>
    <cellStyle name="Normal 6 11 3 3 3 2" xfId="3863" xr:uid="{00000000-0005-0000-0000-0000D71B0000}"/>
    <cellStyle name="Normal 6 11 3 3 3 2 2" xfId="37878" xr:uid="{00000000-0005-0000-0000-0000D81B0000}"/>
    <cellStyle name="Normal 6 11 3 3 3 3" xfId="27860" xr:uid="{00000000-0005-0000-0000-0000D91B0000}"/>
    <cellStyle name="Normal 6 11 3 3 4" xfId="3864" xr:uid="{00000000-0005-0000-0000-0000DA1B0000}"/>
    <cellStyle name="Normal 6 11 3 3 4 2" xfId="34359" xr:uid="{00000000-0005-0000-0000-0000DB1B0000}"/>
    <cellStyle name="Normal 6 11 3 3 5" xfId="23762" xr:uid="{00000000-0005-0000-0000-0000DC1B0000}"/>
    <cellStyle name="Normal 6 11 3 4" xfId="3865" xr:uid="{00000000-0005-0000-0000-0000DD1B0000}"/>
    <cellStyle name="Normal 6 11 3 4 2" xfId="3866" xr:uid="{00000000-0005-0000-0000-0000DE1B0000}"/>
    <cellStyle name="Normal 6 11 3 4 2 2" xfId="3867" xr:uid="{00000000-0005-0000-0000-0000DF1B0000}"/>
    <cellStyle name="Normal 6 11 3 4 2 2 2" xfId="37879" xr:uid="{00000000-0005-0000-0000-0000E01B0000}"/>
    <cellStyle name="Normal 6 11 3 4 2 3" xfId="27861" xr:uid="{00000000-0005-0000-0000-0000E11B0000}"/>
    <cellStyle name="Normal 6 11 3 4 3" xfId="3868" xr:uid="{00000000-0005-0000-0000-0000E21B0000}"/>
    <cellStyle name="Normal 6 11 3 4 3 2" xfId="3869" xr:uid="{00000000-0005-0000-0000-0000E31B0000}"/>
    <cellStyle name="Normal 6 11 3 4 3 2 2" xfId="37880" xr:uid="{00000000-0005-0000-0000-0000E41B0000}"/>
    <cellStyle name="Normal 6 11 3 4 3 3" xfId="27862" xr:uid="{00000000-0005-0000-0000-0000E51B0000}"/>
    <cellStyle name="Normal 6 11 3 4 4" xfId="3870" xr:uid="{00000000-0005-0000-0000-0000E61B0000}"/>
    <cellStyle name="Normal 6 11 3 4 4 2" xfId="34360" xr:uid="{00000000-0005-0000-0000-0000E71B0000}"/>
    <cellStyle name="Normal 6 11 3 4 5" xfId="23763" xr:uid="{00000000-0005-0000-0000-0000E81B0000}"/>
    <cellStyle name="Normal 6 11 3 5" xfId="3871" xr:uid="{00000000-0005-0000-0000-0000E91B0000}"/>
    <cellStyle name="Normal 6 11 3 5 2" xfId="3872" xr:uid="{00000000-0005-0000-0000-0000EA1B0000}"/>
    <cellStyle name="Normal 6 11 3 5 2 2" xfId="37881" xr:uid="{00000000-0005-0000-0000-0000EB1B0000}"/>
    <cellStyle name="Normal 6 11 3 5 3" xfId="27863" xr:uid="{00000000-0005-0000-0000-0000EC1B0000}"/>
    <cellStyle name="Normal 6 11 3 6" xfId="3873" xr:uid="{00000000-0005-0000-0000-0000ED1B0000}"/>
    <cellStyle name="Normal 6 11 3 6 2" xfId="3874" xr:uid="{00000000-0005-0000-0000-0000EE1B0000}"/>
    <cellStyle name="Normal 6 11 3 6 2 2" xfId="37882" xr:uid="{00000000-0005-0000-0000-0000EF1B0000}"/>
    <cellStyle name="Normal 6 11 3 6 3" xfId="27864" xr:uid="{00000000-0005-0000-0000-0000F01B0000}"/>
    <cellStyle name="Normal 6 11 3 7" xfId="3875" xr:uid="{00000000-0005-0000-0000-0000F11B0000}"/>
    <cellStyle name="Normal 6 11 3 7 2" xfId="34355" xr:uid="{00000000-0005-0000-0000-0000F21B0000}"/>
    <cellStyle name="Normal 6 11 3 8" xfId="23758" xr:uid="{00000000-0005-0000-0000-0000F31B0000}"/>
    <cellStyle name="Normal 6 11 4" xfId="3876" xr:uid="{00000000-0005-0000-0000-0000F41B0000}"/>
    <cellStyle name="Normal 6 11 4 2" xfId="3877" xr:uid="{00000000-0005-0000-0000-0000F51B0000}"/>
    <cellStyle name="Normal 6 11 4 2 2" xfId="3878" xr:uid="{00000000-0005-0000-0000-0000F61B0000}"/>
    <cellStyle name="Normal 6 11 4 2 2 2" xfId="3879" xr:uid="{00000000-0005-0000-0000-0000F71B0000}"/>
    <cellStyle name="Normal 6 11 4 2 2 2 2" xfId="37883" xr:uid="{00000000-0005-0000-0000-0000F81B0000}"/>
    <cellStyle name="Normal 6 11 4 2 2 3" xfId="27865" xr:uid="{00000000-0005-0000-0000-0000F91B0000}"/>
    <cellStyle name="Normal 6 11 4 2 3" xfId="3880" xr:uid="{00000000-0005-0000-0000-0000FA1B0000}"/>
    <cellStyle name="Normal 6 11 4 2 3 2" xfId="3881" xr:uid="{00000000-0005-0000-0000-0000FB1B0000}"/>
    <cellStyle name="Normal 6 11 4 2 3 2 2" xfId="37884" xr:uid="{00000000-0005-0000-0000-0000FC1B0000}"/>
    <cellStyle name="Normal 6 11 4 2 3 3" xfId="27866" xr:uid="{00000000-0005-0000-0000-0000FD1B0000}"/>
    <cellStyle name="Normal 6 11 4 2 4" xfId="3882" xr:uid="{00000000-0005-0000-0000-0000FE1B0000}"/>
    <cellStyle name="Normal 6 11 4 2 4 2" xfId="34362" xr:uid="{00000000-0005-0000-0000-0000FF1B0000}"/>
    <cellStyle name="Normal 6 11 4 2 5" xfId="23765" xr:uid="{00000000-0005-0000-0000-0000001C0000}"/>
    <cellStyle name="Normal 6 11 4 3" xfId="3883" xr:uid="{00000000-0005-0000-0000-0000011C0000}"/>
    <cellStyle name="Normal 6 11 4 3 2" xfId="3884" xr:uid="{00000000-0005-0000-0000-0000021C0000}"/>
    <cellStyle name="Normal 6 11 4 3 2 2" xfId="3885" xr:uid="{00000000-0005-0000-0000-0000031C0000}"/>
    <cellStyle name="Normal 6 11 4 3 2 2 2" xfId="37885" xr:uid="{00000000-0005-0000-0000-0000041C0000}"/>
    <cellStyle name="Normal 6 11 4 3 2 3" xfId="27867" xr:uid="{00000000-0005-0000-0000-0000051C0000}"/>
    <cellStyle name="Normal 6 11 4 3 3" xfId="3886" xr:uid="{00000000-0005-0000-0000-0000061C0000}"/>
    <cellStyle name="Normal 6 11 4 3 3 2" xfId="3887" xr:uid="{00000000-0005-0000-0000-0000071C0000}"/>
    <cellStyle name="Normal 6 11 4 3 3 2 2" xfId="37886" xr:uid="{00000000-0005-0000-0000-0000081C0000}"/>
    <cellStyle name="Normal 6 11 4 3 3 3" xfId="27868" xr:uid="{00000000-0005-0000-0000-0000091C0000}"/>
    <cellStyle name="Normal 6 11 4 3 4" xfId="3888" xr:uid="{00000000-0005-0000-0000-00000A1C0000}"/>
    <cellStyle name="Normal 6 11 4 3 4 2" xfId="34363" xr:uid="{00000000-0005-0000-0000-00000B1C0000}"/>
    <cellStyle name="Normal 6 11 4 3 5" xfId="23766" xr:uid="{00000000-0005-0000-0000-00000C1C0000}"/>
    <cellStyle name="Normal 6 11 4 4" xfId="3889" xr:uid="{00000000-0005-0000-0000-00000D1C0000}"/>
    <cellStyle name="Normal 6 11 4 4 2" xfId="3890" xr:uid="{00000000-0005-0000-0000-00000E1C0000}"/>
    <cellStyle name="Normal 6 11 4 4 2 2" xfId="37887" xr:uid="{00000000-0005-0000-0000-00000F1C0000}"/>
    <cellStyle name="Normal 6 11 4 4 3" xfId="27869" xr:uid="{00000000-0005-0000-0000-0000101C0000}"/>
    <cellStyle name="Normal 6 11 4 5" xfId="3891" xr:uid="{00000000-0005-0000-0000-0000111C0000}"/>
    <cellStyle name="Normal 6 11 4 5 2" xfId="3892" xr:uid="{00000000-0005-0000-0000-0000121C0000}"/>
    <cellStyle name="Normal 6 11 4 5 2 2" xfId="37888" xr:uid="{00000000-0005-0000-0000-0000131C0000}"/>
    <cellStyle name="Normal 6 11 4 5 3" xfId="27870" xr:uid="{00000000-0005-0000-0000-0000141C0000}"/>
    <cellStyle name="Normal 6 11 4 6" xfId="3893" xr:uid="{00000000-0005-0000-0000-0000151C0000}"/>
    <cellStyle name="Normal 6 11 4 6 2" xfId="34361" xr:uid="{00000000-0005-0000-0000-0000161C0000}"/>
    <cellStyle name="Normal 6 11 4 7" xfId="23764" xr:uid="{00000000-0005-0000-0000-0000171C0000}"/>
    <cellStyle name="Normal 6 11 5" xfId="3894" xr:uid="{00000000-0005-0000-0000-0000181C0000}"/>
    <cellStyle name="Normal 6 11 5 2" xfId="3895" xr:uid="{00000000-0005-0000-0000-0000191C0000}"/>
    <cellStyle name="Normal 6 11 5 2 2" xfId="3896" xr:uid="{00000000-0005-0000-0000-00001A1C0000}"/>
    <cellStyle name="Normal 6 11 5 2 2 2" xfId="37889" xr:uid="{00000000-0005-0000-0000-00001B1C0000}"/>
    <cellStyle name="Normal 6 11 5 2 3" xfId="27871" xr:uid="{00000000-0005-0000-0000-00001C1C0000}"/>
    <cellStyle name="Normal 6 11 5 3" xfId="3897" xr:uid="{00000000-0005-0000-0000-00001D1C0000}"/>
    <cellStyle name="Normal 6 11 5 3 2" xfId="3898" xr:uid="{00000000-0005-0000-0000-00001E1C0000}"/>
    <cellStyle name="Normal 6 11 5 3 2 2" xfId="37890" xr:uid="{00000000-0005-0000-0000-00001F1C0000}"/>
    <cellStyle name="Normal 6 11 5 3 3" xfId="27872" xr:uid="{00000000-0005-0000-0000-0000201C0000}"/>
    <cellStyle name="Normal 6 11 5 4" xfId="3899" xr:uid="{00000000-0005-0000-0000-0000211C0000}"/>
    <cellStyle name="Normal 6 11 5 4 2" xfId="34364" xr:uid="{00000000-0005-0000-0000-0000221C0000}"/>
    <cellStyle name="Normal 6 11 5 5" xfId="23767" xr:uid="{00000000-0005-0000-0000-0000231C0000}"/>
    <cellStyle name="Normal 6 11 6" xfId="3900" xr:uid="{00000000-0005-0000-0000-0000241C0000}"/>
    <cellStyle name="Normal 6 11 6 2" xfId="3901" xr:uid="{00000000-0005-0000-0000-0000251C0000}"/>
    <cellStyle name="Normal 6 11 6 2 2" xfId="3902" xr:uid="{00000000-0005-0000-0000-0000261C0000}"/>
    <cellStyle name="Normal 6 11 6 2 2 2" xfId="37891" xr:uid="{00000000-0005-0000-0000-0000271C0000}"/>
    <cellStyle name="Normal 6 11 6 2 3" xfId="27873" xr:uid="{00000000-0005-0000-0000-0000281C0000}"/>
    <cellStyle name="Normal 6 11 6 3" xfId="3903" xr:uid="{00000000-0005-0000-0000-0000291C0000}"/>
    <cellStyle name="Normal 6 11 6 3 2" xfId="3904" xr:uid="{00000000-0005-0000-0000-00002A1C0000}"/>
    <cellStyle name="Normal 6 11 6 3 2 2" xfId="37892" xr:uid="{00000000-0005-0000-0000-00002B1C0000}"/>
    <cellStyle name="Normal 6 11 6 3 3" xfId="27874" xr:uid="{00000000-0005-0000-0000-00002C1C0000}"/>
    <cellStyle name="Normal 6 11 6 4" xfId="3905" xr:uid="{00000000-0005-0000-0000-00002D1C0000}"/>
    <cellStyle name="Normal 6 11 6 4 2" xfId="34365" xr:uid="{00000000-0005-0000-0000-00002E1C0000}"/>
    <cellStyle name="Normal 6 11 6 5" xfId="23768" xr:uid="{00000000-0005-0000-0000-00002F1C0000}"/>
    <cellStyle name="Normal 6 11 7" xfId="3906" xr:uid="{00000000-0005-0000-0000-0000301C0000}"/>
    <cellStyle name="Normal 6 11 7 2" xfId="3907" xr:uid="{00000000-0005-0000-0000-0000311C0000}"/>
    <cellStyle name="Normal 6 11 7 2 2" xfId="37893" xr:uid="{00000000-0005-0000-0000-0000321C0000}"/>
    <cellStyle name="Normal 6 11 7 3" xfId="27875" xr:uid="{00000000-0005-0000-0000-0000331C0000}"/>
    <cellStyle name="Normal 6 11 8" xfId="3908" xr:uid="{00000000-0005-0000-0000-0000341C0000}"/>
    <cellStyle name="Normal 6 11 8 2" xfId="3909" xr:uid="{00000000-0005-0000-0000-0000351C0000}"/>
    <cellStyle name="Normal 6 11 8 2 2" xfId="37894" xr:uid="{00000000-0005-0000-0000-0000361C0000}"/>
    <cellStyle name="Normal 6 11 8 3" xfId="27876" xr:uid="{00000000-0005-0000-0000-0000371C0000}"/>
    <cellStyle name="Normal 6 11 9" xfId="3910" xr:uid="{00000000-0005-0000-0000-0000381C0000}"/>
    <cellStyle name="Normal 6 11 9 2" xfId="34348" xr:uid="{00000000-0005-0000-0000-0000391C0000}"/>
    <cellStyle name="Normal 6 12" xfId="3911" xr:uid="{00000000-0005-0000-0000-00003A1C0000}"/>
    <cellStyle name="Normal 6 12 10" xfId="23769" xr:uid="{00000000-0005-0000-0000-00003B1C0000}"/>
    <cellStyle name="Normal 6 12 2" xfId="3912" xr:uid="{00000000-0005-0000-0000-00003C1C0000}"/>
    <cellStyle name="Normal 6 12 2 2" xfId="3913" xr:uid="{00000000-0005-0000-0000-00003D1C0000}"/>
    <cellStyle name="Normal 6 12 2 2 2" xfId="3914" xr:uid="{00000000-0005-0000-0000-00003E1C0000}"/>
    <cellStyle name="Normal 6 12 2 2 2 2" xfId="3915" xr:uid="{00000000-0005-0000-0000-00003F1C0000}"/>
    <cellStyle name="Normal 6 12 2 2 2 2 2" xfId="3916" xr:uid="{00000000-0005-0000-0000-0000401C0000}"/>
    <cellStyle name="Normal 6 12 2 2 2 2 2 2" xfId="37895" xr:uid="{00000000-0005-0000-0000-0000411C0000}"/>
    <cellStyle name="Normal 6 12 2 2 2 2 3" xfId="27877" xr:uid="{00000000-0005-0000-0000-0000421C0000}"/>
    <cellStyle name="Normal 6 12 2 2 2 3" xfId="3917" xr:uid="{00000000-0005-0000-0000-0000431C0000}"/>
    <cellStyle name="Normal 6 12 2 2 2 3 2" xfId="3918" xr:uid="{00000000-0005-0000-0000-0000441C0000}"/>
    <cellStyle name="Normal 6 12 2 2 2 3 2 2" xfId="37896" xr:uid="{00000000-0005-0000-0000-0000451C0000}"/>
    <cellStyle name="Normal 6 12 2 2 2 3 3" xfId="27878" xr:uid="{00000000-0005-0000-0000-0000461C0000}"/>
    <cellStyle name="Normal 6 12 2 2 2 4" xfId="3919" xr:uid="{00000000-0005-0000-0000-0000471C0000}"/>
    <cellStyle name="Normal 6 12 2 2 2 4 2" xfId="34369" xr:uid="{00000000-0005-0000-0000-0000481C0000}"/>
    <cellStyle name="Normal 6 12 2 2 2 5" xfId="23772" xr:uid="{00000000-0005-0000-0000-0000491C0000}"/>
    <cellStyle name="Normal 6 12 2 2 3" xfId="3920" xr:uid="{00000000-0005-0000-0000-00004A1C0000}"/>
    <cellStyle name="Normal 6 12 2 2 3 2" xfId="3921" xr:uid="{00000000-0005-0000-0000-00004B1C0000}"/>
    <cellStyle name="Normal 6 12 2 2 3 2 2" xfId="3922" xr:uid="{00000000-0005-0000-0000-00004C1C0000}"/>
    <cellStyle name="Normal 6 12 2 2 3 2 2 2" xfId="37897" xr:uid="{00000000-0005-0000-0000-00004D1C0000}"/>
    <cellStyle name="Normal 6 12 2 2 3 2 3" xfId="27879" xr:uid="{00000000-0005-0000-0000-00004E1C0000}"/>
    <cellStyle name="Normal 6 12 2 2 3 3" xfId="3923" xr:uid="{00000000-0005-0000-0000-00004F1C0000}"/>
    <cellStyle name="Normal 6 12 2 2 3 3 2" xfId="3924" xr:uid="{00000000-0005-0000-0000-0000501C0000}"/>
    <cellStyle name="Normal 6 12 2 2 3 3 2 2" xfId="37898" xr:uid="{00000000-0005-0000-0000-0000511C0000}"/>
    <cellStyle name="Normal 6 12 2 2 3 3 3" xfId="27880" xr:uid="{00000000-0005-0000-0000-0000521C0000}"/>
    <cellStyle name="Normal 6 12 2 2 3 4" xfId="3925" xr:uid="{00000000-0005-0000-0000-0000531C0000}"/>
    <cellStyle name="Normal 6 12 2 2 3 4 2" xfId="34370" xr:uid="{00000000-0005-0000-0000-0000541C0000}"/>
    <cellStyle name="Normal 6 12 2 2 3 5" xfId="23773" xr:uid="{00000000-0005-0000-0000-0000551C0000}"/>
    <cellStyle name="Normal 6 12 2 2 4" xfId="3926" xr:uid="{00000000-0005-0000-0000-0000561C0000}"/>
    <cellStyle name="Normal 6 12 2 2 4 2" xfId="3927" xr:uid="{00000000-0005-0000-0000-0000571C0000}"/>
    <cellStyle name="Normal 6 12 2 2 4 2 2" xfId="37899" xr:uid="{00000000-0005-0000-0000-0000581C0000}"/>
    <cellStyle name="Normal 6 12 2 2 4 3" xfId="27881" xr:uid="{00000000-0005-0000-0000-0000591C0000}"/>
    <cellStyle name="Normal 6 12 2 2 5" xfId="3928" xr:uid="{00000000-0005-0000-0000-00005A1C0000}"/>
    <cellStyle name="Normal 6 12 2 2 5 2" xfId="3929" xr:uid="{00000000-0005-0000-0000-00005B1C0000}"/>
    <cellStyle name="Normal 6 12 2 2 5 2 2" xfId="37900" xr:uid="{00000000-0005-0000-0000-00005C1C0000}"/>
    <cellStyle name="Normal 6 12 2 2 5 3" xfId="27882" xr:uid="{00000000-0005-0000-0000-00005D1C0000}"/>
    <cellStyle name="Normal 6 12 2 2 6" xfId="3930" xr:uid="{00000000-0005-0000-0000-00005E1C0000}"/>
    <cellStyle name="Normal 6 12 2 2 6 2" xfId="34368" xr:uid="{00000000-0005-0000-0000-00005F1C0000}"/>
    <cellStyle name="Normal 6 12 2 2 7" xfId="23771" xr:uid="{00000000-0005-0000-0000-0000601C0000}"/>
    <cellStyle name="Normal 6 12 2 3" xfId="3931" xr:uid="{00000000-0005-0000-0000-0000611C0000}"/>
    <cellStyle name="Normal 6 12 2 3 2" xfId="3932" xr:uid="{00000000-0005-0000-0000-0000621C0000}"/>
    <cellStyle name="Normal 6 12 2 3 2 2" xfId="3933" xr:uid="{00000000-0005-0000-0000-0000631C0000}"/>
    <cellStyle name="Normal 6 12 2 3 2 2 2" xfId="37901" xr:uid="{00000000-0005-0000-0000-0000641C0000}"/>
    <cellStyle name="Normal 6 12 2 3 2 3" xfId="27883" xr:uid="{00000000-0005-0000-0000-0000651C0000}"/>
    <cellStyle name="Normal 6 12 2 3 3" xfId="3934" xr:uid="{00000000-0005-0000-0000-0000661C0000}"/>
    <cellStyle name="Normal 6 12 2 3 3 2" xfId="3935" xr:uid="{00000000-0005-0000-0000-0000671C0000}"/>
    <cellStyle name="Normal 6 12 2 3 3 2 2" xfId="37902" xr:uid="{00000000-0005-0000-0000-0000681C0000}"/>
    <cellStyle name="Normal 6 12 2 3 3 3" xfId="27884" xr:uid="{00000000-0005-0000-0000-0000691C0000}"/>
    <cellStyle name="Normal 6 12 2 3 4" xfId="3936" xr:uid="{00000000-0005-0000-0000-00006A1C0000}"/>
    <cellStyle name="Normal 6 12 2 3 4 2" xfId="34371" xr:uid="{00000000-0005-0000-0000-00006B1C0000}"/>
    <cellStyle name="Normal 6 12 2 3 5" xfId="23774" xr:uid="{00000000-0005-0000-0000-00006C1C0000}"/>
    <cellStyle name="Normal 6 12 2 4" xfId="3937" xr:uid="{00000000-0005-0000-0000-00006D1C0000}"/>
    <cellStyle name="Normal 6 12 2 4 2" xfId="3938" xr:uid="{00000000-0005-0000-0000-00006E1C0000}"/>
    <cellStyle name="Normal 6 12 2 4 2 2" xfId="3939" xr:uid="{00000000-0005-0000-0000-00006F1C0000}"/>
    <cellStyle name="Normal 6 12 2 4 2 2 2" xfId="37903" xr:uid="{00000000-0005-0000-0000-0000701C0000}"/>
    <cellStyle name="Normal 6 12 2 4 2 3" xfId="27885" xr:uid="{00000000-0005-0000-0000-0000711C0000}"/>
    <cellStyle name="Normal 6 12 2 4 3" xfId="3940" xr:uid="{00000000-0005-0000-0000-0000721C0000}"/>
    <cellStyle name="Normal 6 12 2 4 3 2" xfId="3941" xr:uid="{00000000-0005-0000-0000-0000731C0000}"/>
    <cellStyle name="Normal 6 12 2 4 3 2 2" xfId="37904" xr:uid="{00000000-0005-0000-0000-0000741C0000}"/>
    <cellStyle name="Normal 6 12 2 4 3 3" xfId="27886" xr:uid="{00000000-0005-0000-0000-0000751C0000}"/>
    <cellStyle name="Normal 6 12 2 4 4" xfId="3942" xr:uid="{00000000-0005-0000-0000-0000761C0000}"/>
    <cellStyle name="Normal 6 12 2 4 4 2" xfId="34372" xr:uid="{00000000-0005-0000-0000-0000771C0000}"/>
    <cellStyle name="Normal 6 12 2 4 5" xfId="23775" xr:uid="{00000000-0005-0000-0000-0000781C0000}"/>
    <cellStyle name="Normal 6 12 2 5" xfId="3943" xr:uid="{00000000-0005-0000-0000-0000791C0000}"/>
    <cellStyle name="Normal 6 12 2 5 2" xfId="3944" xr:uid="{00000000-0005-0000-0000-00007A1C0000}"/>
    <cellStyle name="Normal 6 12 2 5 2 2" xfId="37905" xr:uid="{00000000-0005-0000-0000-00007B1C0000}"/>
    <cellStyle name="Normal 6 12 2 5 3" xfId="27887" xr:uid="{00000000-0005-0000-0000-00007C1C0000}"/>
    <cellStyle name="Normal 6 12 2 6" xfId="3945" xr:uid="{00000000-0005-0000-0000-00007D1C0000}"/>
    <cellStyle name="Normal 6 12 2 6 2" xfId="3946" xr:uid="{00000000-0005-0000-0000-00007E1C0000}"/>
    <cellStyle name="Normal 6 12 2 6 2 2" xfId="37906" xr:uid="{00000000-0005-0000-0000-00007F1C0000}"/>
    <cellStyle name="Normal 6 12 2 6 3" xfId="27888" xr:uid="{00000000-0005-0000-0000-0000801C0000}"/>
    <cellStyle name="Normal 6 12 2 7" xfId="3947" xr:uid="{00000000-0005-0000-0000-0000811C0000}"/>
    <cellStyle name="Normal 6 12 2 7 2" xfId="34367" xr:uid="{00000000-0005-0000-0000-0000821C0000}"/>
    <cellStyle name="Normal 6 12 2 8" xfId="23770" xr:uid="{00000000-0005-0000-0000-0000831C0000}"/>
    <cellStyle name="Normal 6 12 3" xfId="3948" xr:uid="{00000000-0005-0000-0000-0000841C0000}"/>
    <cellStyle name="Normal 6 12 3 2" xfId="3949" xr:uid="{00000000-0005-0000-0000-0000851C0000}"/>
    <cellStyle name="Normal 6 12 3 2 2" xfId="3950" xr:uid="{00000000-0005-0000-0000-0000861C0000}"/>
    <cellStyle name="Normal 6 12 3 2 2 2" xfId="3951" xr:uid="{00000000-0005-0000-0000-0000871C0000}"/>
    <cellStyle name="Normal 6 12 3 2 2 2 2" xfId="3952" xr:uid="{00000000-0005-0000-0000-0000881C0000}"/>
    <cellStyle name="Normal 6 12 3 2 2 2 2 2" xfId="37907" xr:uid="{00000000-0005-0000-0000-0000891C0000}"/>
    <cellStyle name="Normal 6 12 3 2 2 2 3" xfId="27889" xr:uid="{00000000-0005-0000-0000-00008A1C0000}"/>
    <cellStyle name="Normal 6 12 3 2 2 3" xfId="3953" xr:uid="{00000000-0005-0000-0000-00008B1C0000}"/>
    <cellStyle name="Normal 6 12 3 2 2 3 2" xfId="3954" xr:uid="{00000000-0005-0000-0000-00008C1C0000}"/>
    <cellStyle name="Normal 6 12 3 2 2 3 2 2" xfId="37908" xr:uid="{00000000-0005-0000-0000-00008D1C0000}"/>
    <cellStyle name="Normal 6 12 3 2 2 3 3" xfId="27890" xr:uid="{00000000-0005-0000-0000-00008E1C0000}"/>
    <cellStyle name="Normal 6 12 3 2 2 4" xfId="3955" xr:uid="{00000000-0005-0000-0000-00008F1C0000}"/>
    <cellStyle name="Normal 6 12 3 2 2 4 2" xfId="34375" xr:uid="{00000000-0005-0000-0000-0000901C0000}"/>
    <cellStyle name="Normal 6 12 3 2 2 5" xfId="23778" xr:uid="{00000000-0005-0000-0000-0000911C0000}"/>
    <cellStyle name="Normal 6 12 3 2 3" xfId="3956" xr:uid="{00000000-0005-0000-0000-0000921C0000}"/>
    <cellStyle name="Normal 6 12 3 2 3 2" xfId="3957" xr:uid="{00000000-0005-0000-0000-0000931C0000}"/>
    <cellStyle name="Normal 6 12 3 2 3 2 2" xfId="3958" xr:uid="{00000000-0005-0000-0000-0000941C0000}"/>
    <cellStyle name="Normal 6 12 3 2 3 2 2 2" xfId="37909" xr:uid="{00000000-0005-0000-0000-0000951C0000}"/>
    <cellStyle name="Normal 6 12 3 2 3 2 3" xfId="27891" xr:uid="{00000000-0005-0000-0000-0000961C0000}"/>
    <cellStyle name="Normal 6 12 3 2 3 3" xfId="3959" xr:uid="{00000000-0005-0000-0000-0000971C0000}"/>
    <cellStyle name="Normal 6 12 3 2 3 3 2" xfId="3960" xr:uid="{00000000-0005-0000-0000-0000981C0000}"/>
    <cellStyle name="Normal 6 12 3 2 3 3 2 2" xfId="37910" xr:uid="{00000000-0005-0000-0000-0000991C0000}"/>
    <cellStyle name="Normal 6 12 3 2 3 3 3" xfId="27892" xr:uid="{00000000-0005-0000-0000-00009A1C0000}"/>
    <cellStyle name="Normal 6 12 3 2 3 4" xfId="3961" xr:uid="{00000000-0005-0000-0000-00009B1C0000}"/>
    <cellStyle name="Normal 6 12 3 2 3 4 2" xfId="34376" xr:uid="{00000000-0005-0000-0000-00009C1C0000}"/>
    <cellStyle name="Normal 6 12 3 2 3 5" xfId="23779" xr:uid="{00000000-0005-0000-0000-00009D1C0000}"/>
    <cellStyle name="Normal 6 12 3 2 4" xfId="3962" xr:uid="{00000000-0005-0000-0000-00009E1C0000}"/>
    <cellStyle name="Normal 6 12 3 2 4 2" xfId="3963" xr:uid="{00000000-0005-0000-0000-00009F1C0000}"/>
    <cellStyle name="Normal 6 12 3 2 4 2 2" xfId="37911" xr:uid="{00000000-0005-0000-0000-0000A01C0000}"/>
    <cellStyle name="Normal 6 12 3 2 4 3" xfId="27893" xr:uid="{00000000-0005-0000-0000-0000A11C0000}"/>
    <cellStyle name="Normal 6 12 3 2 5" xfId="3964" xr:uid="{00000000-0005-0000-0000-0000A21C0000}"/>
    <cellStyle name="Normal 6 12 3 2 5 2" xfId="3965" xr:uid="{00000000-0005-0000-0000-0000A31C0000}"/>
    <cellStyle name="Normal 6 12 3 2 5 2 2" xfId="37912" xr:uid="{00000000-0005-0000-0000-0000A41C0000}"/>
    <cellStyle name="Normal 6 12 3 2 5 3" xfId="27894" xr:uid="{00000000-0005-0000-0000-0000A51C0000}"/>
    <cellStyle name="Normal 6 12 3 2 6" xfId="3966" xr:uid="{00000000-0005-0000-0000-0000A61C0000}"/>
    <cellStyle name="Normal 6 12 3 2 6 2" xfId="34374" xr:uid="{00000000-0005-0000-0000-0000A71C0000}"/>
    <cellStyle name="Normal 6 12 3 2 7" xfId="23777" xr:uid="{00000000-0005-0000-0000-0000A81C0000}"/>
    <cellStyle name="Normal 6 12 3 3" xfId="3967" xr:uid="{00000000-0005-0000-0000-0000A91C0000}"/>
    <cellStyle name="Normal 6 12 3 3 2" xfId="3968" xr:uid="{00000000-0005-0000-0000-0000AA1C0000}"/>
    <cellStyle name="Normal 6 12 3 3 2 2" xfId="3969" xr:uid="{00000000-0005-0000-0000-0000AB1C0000}"/>
    <cellStyle name="Normal 6 12 3 3 2 2 2" xfId="37913" xr:uid="{00000000-0005-0000-0000-0000AC1C0000}"/>
    <cellStyle name="Normal 6 12 3 3 2 3" xfId="27895" xr:uid="{00000000-0005-0000-0000-0000AD1C0000}"/>
    <cellStyle name="Normal 6 12 3 3 3" xfId="3970" xr:uid="{00000000-0005-0000-0000-0000AE1C0000}"/>
    <cellStyle name="Normal 6 12 3 3 3 2" xfId="3971" xr:uid="{00000000-0005-0000-0000-0000AF1C0000}"/>
    <cellStyle name="Normal 6 12 3 3 3 2 2" xfId="37914" xr:uid="{00000000-0005-0000-0000-0000B01C0000}"/>
    <cellStyle name="Normal 6 12 3 3 3 3" xfId="27896" xr:uid="{00000000-0005-0000-0000-0000B11C0000}"/>
    <cellStyle name="Normal 6 12 3 3 4" xfId="3972" xr:uid="{00000000-0005-0000-0000-0000B21C0000}"/>
    <cellStyle name="Normal 6 12 3 3 4 2" xfId="34377" xr:uid="{00000000-0005-0000-0000-0000B31C0000}"/>
    <cellStyle name="Normal 6 12 3 3 5" xfId="23780" xr:uid="{00000000-0005-0000-0000-0000B41C0000}"/>
    <cellStyle name="Normal 6 12 3 4" xfId="3973" xr:uid="{00000000-0005-0000-0000-0000B51C0000}"/>
    <cellStyle name="Normal 6 12 3 4 2" xfId="3974" xr:uid="{00000000-0005-0000-0000-0000B61C0000}"/>
    <cellStyle name="Normal 6 12 3 4 2 2" xfId="3975" xr:uid="{00000000-0005-0000-0000-0000B71C0000}"/>
    <cellStyle name="Normal 6 12 3 4 2 2 2" xfId="37915" xr:uid="{00000000-0005-0000-0000-0000B81C0000}"/>
    <cellStyle name="Normal 6 12 3 4 2 3" xfId="27897" xr:uid="{00000000-0005-0000-0000-0000B91C0000}"/>
    <cellStyle name="Normal 6 12 3 4 3" xfId="3976" xr:uid="{00000000-0005-0000-0000-0000BA1C0000}"/>
    <cellStyle name="Normal 6 12 3 4 3 2" xfId="3977" xr:uid="{00000000-0005-0000-0000-0000BB1C0000}"/>
    <cellStyle name="Normal 6 12 3 4 3 2 2" xfId="37916" xr:uid="{00000000-0005-0000-0000-0000BC1C0000}"/>
    <cellStyle name="Normal 6 12 3 4 3 3" xfId="27898" xr:uid="{00000000-0005-0000-0000-0000BD1C0000}"/>
    <cellStyle name="Normal 6 12 3 4 4" xfId="3978" xr:uid="{00000000-0005-0000-0000-0000BE1C0000}"/>
    <cellStyle name="Normal 6 12 3 4 4 2" xfId="34378" xr:uid="{00000000-0005-0000-0000-0000BF1C0000}"/>
    <cellStyle name="Normal 6 12 3 4 5" xfId="23781" xr:uid="{00000000-0005-0000-0000-0000C01C0000}"/>
    <cellStyle name="Normal 6 12 3 5" xfId="3979" xr:uid="{00000000-0005-0000-0000-0000C11C0000}"/>
    <cellStyle name="Normal 6 12 3 5 2" xfId="3980" xr:uid="{00000000-0005-0000-0000-0000C21C0000}"/>
    <cellStyle name="Normal 6 12 3 5 2 2" xfId="37917" xr:uid="{00000000-0005-0000-0000-0000C31C0000}"/>
    <cellStyle name="Normal 6 12 3 5 3" xfId="27899" xr:uid="{00000000-0005-0000-0000-0000C41C0000}"/>
    <cellStyle name="Normal 6 12 3 6" xfId="3981" xr:uid="{00000000-0005-0000-0000-0000C51C0000}"/>
    <cellStyle name="Normal 6 12 3 6 2" xfId="3982" xr:uid="{00000000-0005-0000-0000-0000C61C0000}"/>
    <cellStyle name="Normal 6 12 3 6 2 2" xfId="37918" xr:uid="{00000000-0005-0000-0000-0000C71C0000}"/>
    <cellStyle name="Normal 6 12 3 6 3" xfId="27900" xr:uid="{00000000-0005-0000-0000-0000C81C0000}"/>
    <cellStyle name="Normal 6 12 3 7" xfId="3983" xr:uid="{00000000-0005-0000-0000-0000C91C0000}"/>
    <cellStyle name="Normal 6 12 3 7 2" xfId="34373" xr:uid="{00000000-0005-0000-0000-0000CA1C0000}"/>
    <cellStyle name="Normal 6 12 3 8" xfId="23776" xr:uid="{00000000-0005-0000-0000-0000CB1C0000}"/>
    <cellStyle name="Normal 6 12 4" xfId="3984" xr:uid="{00000000-0005-0000-0000-0000CC1C0000}"/>
    <cellStyle name="Normal 6 12 4 2" xfId="3985" xr:uid="{00000000-0005-0000-0000-0000CD1C0000}"/>
    <cellStyle name="Normal 6 12 4 2 2" xfId="3986" xr:uid="{00000000-0005-0000-0000-0000CE1C0000}"/>
    <cellStyle name="Normal 6 12 4 2 2 2" xfId="3987" xr:uid="{00000000-0005-0000-0000-0000CF1C0000}"/>
    <cellStyle name="Normal 6 12 4 2 2 2 2" xfId="37919" xr:uid="{00000000-0005-0000-0000-0000D01C0000}"/>
    <cellStyle name="Normal 6 12 4 2 2 3" xfId="27901" xr:uid="{00000000-0005-0000-0000-0000D11C0000}"/>
    <cellStyle name="Normal 6 12 4 2 3" xfId="3988" xr:uid="{00000000-0005-0000-0000-0000D21C0000}"/>
    <cellStyle name="Normal 6 12 4 2 3 2" xfId="3989" xr:uid="{00000000-0005-0000-0000-0000D31C0000}"/>
    <cellStyle name="Normal 6 12 4 2 3 2 2" xfId="37920" xr:uid="{00000000-0005-0000-0000-0000D41C0000}"/>
    <cellStyle name="Normal 6 12 4 2 3 3" xfId="27902" xr:uid="{00000000-0005-0000-0000-0000D51C0000}"/>
    <cellStyle name="Normal 6 12 4 2 4" xfId="3990" xr:uid="{00000000-0005-0000-0000-0000D61C0000}"/>
    <cellStyle name="Normal 6 12 4 2 4 2" xfId="34380" xr:uid="{00000000-0005-0000-0000-0000D71C0000}"/>
    <cellStyle name="Normal 6 12 4 2 5" xfId="23783" xr:uid="{00000000-0005-0000-0000-0000D81C0000}"/>
    <cellStyle name="Normal 6 12 4 3" xfId="3991" xr:uid="{00000000-0005-0000-0000-0000D91C0000}"/>
    <cellStyle name="Normal 6 12 4 3 2" xfId="3992" xr:uid="{00000000-0005-0000-0000-0000DA1C0000}"/>
    <cellStyle name="Normal 6 12 4 3 2 2" xfId="3993" xr:uid="{00000000-0005-0000-0000-0000DB1C0000}"/>
    <cellStyle name="Normal 6 12 4 3 2 2 2" xfId="37921" xr:uid="{00000000-0005-0000-0000-0000DC1C0000}"/>
    <cellStyle name="Normal 6 12 4 3 2 3" xfId="27903" xr:uid="{00000000-0005-0000-0000-0000DD1C0000}"/>
    <cellStyle name="Normal 6 12 4 3 3" xfId="3994" xr:uid="{00000000-0005-0000-0000-0000DE1C0000}"/>
    <cellStyle name="Normal 6 12 4 3 3 2" xfId="3995" xr:uid="{00000000-0005-0000-0000-0000DF1C0000}"/>
    <cellStyle name="Normal 6 12 4 3 3 2 2" xfId="37922" xr:uid="{00000000-0005-0000-0000-0000E01C0000}"/>
    <cellStyle name="Normal 6 12 4 3 3 3" xfId="27904" xr:uid="{00000000-0005-0000-0000-0000E11C0000}"/>
    <cellStyle name="Normal 6 12 4 3 4" xfId="3996" xr:uid="{00000000-0005-0000-0000-0000E21C0000}"/>
    <cellStyle name="Normal 6 12 4 3 4 2" xfId="34381" xr:uid="{00000000-0005-0000-0000-0000E31C0000}"/>
    <cellStyle name="Normal 6 12 4 3 5" xfId="23784" xr:uid="{00000000-0005-0000-0000-0000E41C0000}"/>
    <cellStyle name="Normal 6 12 4 4" xfId="3997" xr:uid="{00000000-0005-0000-0000-0000E51C0000}"/>
    <cellStyle name="Normal 6 12 4 4 2" xfId="3998" xr:uid="{00000000-0005-0000-0000-0000E61C0000}"/>
    <cellStyle name="Normal 6 12 4 4 2 2" xfId="37923" xr:uid="{00000000-0005-0000-0000-0000E71C0000}"/>
    <cellStyle name="Normal 6 12 4 4 3" xfId="27905" xr:uid="{00000000-0005-0000-0000-0000E81C0000}"/>
    <cellStyle name="Normal 6 12 4 5" xfId="3999" xr:uid="{00000000-0005-0000-0000-0000E91C0000}"/>
    <cellStyle name="Normal 6 12 4 5 2" xfId="4000" xr:uid="{00000000-0005-0000-0000-0000EA1C0000}"/>
    <cellStyle name="Normal 6 12 4 5 2 2" xfId="37924" xr:uid="{00000000-0005-0000-0000-0000EB1C0000}"/>
    <cellStyle name="Normal 6 12 4 5 3" xfId="27906" xr:uid="{00000000-0005-0000-0000-0000EC1C0000}"/>
    <cellStyle name="Normal 6 12 4 6" xfId="4001" xr:uid="{00000000-0005-0000-0000-0000ED1C0000}"/>
    <cellStyle name="Normal 6 12 4 6 2" xfId="34379" xr:uid="{00000000-0005-0000-0000-0000EE1C0000}"/>
    <cellStyle name="Normal 6 12 4 7" xfId="23782" xr:uid="{00000000-0005-0000-0000-0000EF1C0000}"/>
    <cellStyle name="Normal 6 12 5" xfId="4002" xr:uid="{00000000-0005-0000-0000-0000F01C0000}"/>
    <cellStyle name="Normal 6 12 5 2" xfId="4003" xr:uid="{00000000-0005-0000-0000-0000F11C0000}"/>
    <cellStyle name="Normal 6 12 5 2 2" xfId="4004" xr:uid="{00000000-0005-0000-0000-0000F21C0000}"/>
    <cellStyle name="Normal 6 12 5 2 2 2" xfId="37925" xr:uid="{00000000-0005-0000-0000-0000F31C0000}"/>
    <cellStyle name="Normal 6 12 5 2 3" xfId="27907" xr:uid="{00000000-0005-0000-0000-0000F41C0000}"/>
    <cellStyle name="Normal 6 12 5 3" xfId="4005" xr:uid="{00000000-0005-0000-0000-0000F51C0000}"/>
    <cellStyle name="Normal 6 12 5 3 2" xfId="4006" xr:uid="{00000000-0005-0000-0000-0000F61C0000}"/>
    <cellStyle name="Normal 6 12 5 3 2 2" xfId="37926" xr:uid="{00000000-0005-0000-0000-0000F71C0000}"/>
    <cellStyle name="Normal 6 12 5 3 3" xfId="27908" xr:uid="{00000000-0005-0000-0000-0000F81C0000}"/>
    <cellStyle name="Normal 6 12 5 4" xfId="4007" xr:uid="{00000000-0005-0000-0000-0000F91C0000}"/>
    <cellStyle name="Normal 6 12 5 4 2" xfId="34382" xr:uid="{00000000-0005-0000-0000-0000FA1C0000}"/>
    <cellStyle name="Normal 6 12 5 5" xfId="23785" xr:uid="{00000000-0005-0000-0000-0000FB1C0000}"/>
    <cellStyle name="Normal 6 12 6" xfId="4008" xr:uid="{00000000-0005-0000-0000-0000FC1C0000}"/>
    <cellStyle name="Normal 6 12 6 2" xfId="4009" xr:uid="{00000000-0005-0000-0000-0000FD1C0000}"/>
    <cellStyle name="Normal 6 12 6 2 2" xfId="4010" xr:uid="{00000000-0005-0000-0000-0000FE1C0000}"/>
    <cellStyle name="Normal 6 12 6 2 2 2" xfId="37927" xr:uid="{00000000-0005-0000-0000-0000FF1C0000}"/>
    <cellStyle name="Normal 6 12 6 2 3" xfId="27909" xr:uid="{00000000-0005-0000-0000-0000001D0000}"/>
    <cellStyle name="Normal 6 12 6 3" xfId="4011" xr:uid="{00000000-0005-0000-0000-0000011D0000}"/>
    <cellStyle name="Normal 6 12 6 3 2" xfId="4012" xr:uid="{00000000-0005-0000-0000-0000021D0000}"/>
    <cellStyle name="Normal 6 12 6 3 2 2" xfId="37928" xr:uid="{00000000-0005-0000-0000-0000031D0000}"/>
    <cellStyle name="Normal 6 12 6 3 3" xfId="27910" xr:uid="{00000000-0005-0000-0000-0000041D0000}"/>
    <cellStyle name="Normal 6 12 6 4" xfId="4013" xr:uid="{00000000-0005-0000-0000-0000051D0000}"/>
    <cellStyle name="Normal 6 12 6 4 2" xfId="34383" xr:uid="{00000000-0005-0000-0000-0000061D0000}"/>
    <cellStyle name="Normal 6 12 6 5" xfId="23786" xr:uid="{00000000-0005-0000-0000-0000071D0000}"/>
    <cellStyle name="Normal 6 12 7" xfId="4014" xr:uid="{00000000-0005-0000-0000-0000081D0000}"/>
    <cellStyle name="Normal 6 12 7 2" xfId="4015" xr:uid="{00000000-0005-0000-0000-0000091D0000}"/>
    <cellStyle name="Normal 6 12 7 2 2" xfId="37929" xr:uid="{00000000-0005-0000-0000-00000A1D0000}"/>
    <cellStyle name="Normal 6 12 7 3" xfId="27911" xr:uid="{00000000-0005-0000-0000-00000B1D0000}"/>
    <cellStyle name="Normal 6 12 8" xfId="4016" xr:uid="{00000000-0005-0000-0000-00000C1D0000}"/>
    <cellStyle name="Normal 6 12 8 2" xfId="4017" xr:uid="{00000000-0005-0000-0000-00000D1D0000}"/>
    <cellStyle name="Normal 6 12 8 2 2" xfId="37930" xr:uid="{00000000-0005-0000-0000-00000E1D0000}"/>
    <cellStyle name="Normal 6 12 8 3" xfId="27912" xr:uid="{00000000-0005-0000-0000-00000F1D0000}"/>
    <cellStyle name="Normal 6 12 9" xfId="4018" xr:uid="{00000000-0005-0000-0000-0000101D0000}"/>
    <cellStyle name="Normal 6 12 9 2" xfId="34366" xr:uid="{00000000-0005-0000-0000-0000111D0000}"/>
    <cellStyle name="Normal 6 13" xfId="4019" xr:uid="{00000000-0005-0000-0000-0000121D0000}"/>
    <cellStyle name="Normal 6 13 2" xfId="4020" xr:uid="{00000000-0005-0000-0000-0000131D0000}"/>
    <cellStyle name="Normal 6 13 2 2" xfId="4021" xr:uid="{00000000-0005-0000-0000-0000141D0000}"/>
    <cellStyle name="Normal 6 13 2 2 2" xfId="4022" xr:uid="{00000000-0005-0000-0000-0000151D0000}"/>
    <cellStyle name="Normal 6 13 2 2 2 2" xfId="4023" xr:uid="{00000000-0005-0000-0000-0000161D0000}"/>
    <cellStyle name="Normal 6 13 2 2 2 2 2" xfId="37931" xr:uid="{00000000-0005-0000-0000-0000171D0000}"/>
    <cellStyle name="Normal 6 13 2 2 2 3" xfId="27913" xr:uid="{00000000-0005-0000-0000-0000181D0000}"/>
    <cellStyle name="Normal 6 13 2 2 3" xfId="4024" xr:uid="{00000000-0005-0000-0000-0000191D0000}"/>
    <cellStyle name="Normal 6 13 2 2 3 2" xfId="4025" xr:uid="{00000000-0005-0000-0000-00001A1D0000}"/>
    <cellStyle name="Normal 6 13 2 2 3 2 2" xfId="37932" xr:uid="{00000000-0005-0000-0000-00001B1D0000}"/>
    <cellStyle name="Normal 6 13 2 2 3 3" xfId="27914" xr:uid="{00000000-0005-0000-0000-00001C1D0000}"/>
    <cellStyle name="Normal 6 13 2 2 4" xfId="4026" xr:uid="{00000000-0005-0000-0000-00001D1D0000}"/>
    <cellStyle name="Normal 6 13 2 2 4 2" xfId="34386" xr:uid="{00000000-0005-0000-0000-00001E1D0000}"/>
    <cellStyle name="Normal 6 13 2 2 5" xfId="23789" xr:uid="{00000000-0005-0000-0000-00001F1D0000}"/>
    <cellStyle name="Normal 6 13 2 3" xfId="4027" xr:uid="{00000000-0005-0000-0000-0000201D0000}"/>
    <cellStyle name="Normal 6 13 2 3 2" xfId="4028" xr:uid="{00000000-0005-0000-0000-0000211D0000}"/>
    <cellStyle name="Normal 6 13 2 3 2 2" xfId="4029" xr:uid="{00000000-0005-0000-0000-0000221D0000}"/>
    <cellStyle name="Normal 6 13 2 3 2 2 2" xfId="37933" xr:uid="{00000000-0005-0000-0000-0000231D0000}"/>
    <cellStyle name="Normal 6 13 2 3 2 3" xfId="27915" xr:uid="{00000000-0005-0000-0000-0000241D0000}"/>
    <cellStyle name="Normal 6 13 2 3 3" xfId="4030" xr:uid="{00000000-0005-0000-0000-0000251D0000}"/>
    <cellStyle name="Normal 6 13 2 3 3 2" xfId="4031" xr:uid="{00000000-0005-0000-0000-0000261D0000}"/>
    <cellStyle name="Normal 6 13 2 3 3 2 2" xfId="37934" xr:uid="{00000000-0005-0000-0000-0000271D0000}"/>
    <cellStyle name="Normal 6 13 2 3 3 3" xfId="27916" xr:uid="{00000000-0005-0000-0000-0000281D0000}"/>
    <cellStyle name="Normal 6 13 2 3 4" xfId="4032" xr:uid="{00000000-0005-0000-0000-0000291D0000}"/>
    <cellStyle name="Normal 6 13 2 3 4 2" xfId="34387" xr:uid="{00000000-0005-0000-0000-00002A1D0000}"/>
    <cellStyle name="Normal 6 13 2 3 5" xfId="23790" xr:uid="{00000000-0005-0000-0000-00002B1D0000}"/>
    <cellStyle name="Normal 6 13 2 4" xfId="4033" xr:uid="{00000000-0005-0000-0000-00002C1D0000}"/>
    <cellStyle name="Normal 6 13 2 4 2" xfId="4034" xr:uid="{00000000-0005-0000-0000-00002D1D0000}"/>
    <cellStyle name="Normal 6 13 2 4 2 2" xfId="37935" xr:uid="{00000000-0005-0000-0000-00002E1D0000}"/>
    <cellStyle name="Normal 6 13 2 4 3" xfId="27917" xr:uid="{00000000-0005-0000-0000-00002F1D0000}"/>
    <cellStyle name="Normal 6 13 2 5" xfId="4035" xr:uid="{00000000-0005-0000-0000-0000301D0000}"/>
    <cellStyle name="Normal 6 13 2 5 2" xfId="4036" xr:uid="{00000000-0005-0000-0000-0000311D0000}"/>
    <cellStyle name="Normal 6 13 2 5 2 2" xfId="37936" xr:uid="{00000000-0005-0000-0000-0000321D0000}"/>
    <cellStyle name="Normal 6 13 2 5 3" xfId="27918" xr:uid="{00000000-0005-0000-0000-0000331D0000}"/>
    <cellStyle name="Normal 6 13 2 6" xfId="4037" xr:uid="{00000000-0005-0000-0000-0000341D0000}"/>
    <cellStyle name="Normal 6 13 2 6 2" xfId="34385" xr:uid="{00000000-0005-0000-0000-0000351D0000}"/>
    <cellStyle name="Normal 6 13 2 7" xfId="23788" xr:uid="{00000000-0005-0000-0000-0000361D0000}"/>
    <cellStyle name="Normal 6 13 3" xfId="4038" xr:uid="{00000000-0005-0000-0000-0000371D0000}"/>
    <cellStyle name="Normal 6 13 3 2" xfId="4039" xr:uid="{00000000-0005-0000-0000-0000381D0000}"/>
    <cellStyle name="Normal 6 13 3 2 2" xfId="4040" xr:uid="{00000000-0005-0000-0000-0000391D0000}"/>
    <cellStyle name="Normal 6 13 3 2 2 2" xfId="37937" xr:uid="{00000000-0005-0000-0000-00003A1D0000}"/>
    <cellStyle name="Normal 6 13 3 2 3" xfId="27919" xr:uid="{00000000-0005-0000-0000-00003B1D0000}"/>
    <cellStyle name="Normal 6 13 3 3" xfId="4041" xr:uid="{00000000-0005-0000-0000-00003C1D0000}"/>
    <cellStyle name="Normal 6 13 3 3 2" xfId="4042" xr:uid="{00000000-0005-0000-0000-00003D1D0000}"/>
    <cellStyle name="Normal 6 13 3 3 2 2" xfId="37938" xr:uid="{00000000-0005-0000-0000-00003E1D0000}"/>
    <cellStyle name="Normal 6 13 3 3 3" xfId="27920" xr:uid="{00000000-0005-0000-0000-00003F1D0000}"/>
    <cellStyle name="Normal 6 13 3 4" xfId="4043" xr:uid="{00000000-0005-0000-0000-0000401D0000}"/>
    <cellStyle name="Normal 6 13 3 4 2" xfId="34388" xr:uid="{00000000-0005-0000-0000-0000411D0000}"/>
    <cellStyle name="Normal 6 13 3 5" xfId="23791" xr:uid="{00000000-0005-0000-0000-0000421D0000}"/>
    <cellStyle name="Normal 6 13 4" xfId="4044" xr:uid="{00000000-0005-0000-0000-0000431D0000}"/>
    <cellStyle name="Normal 6 13 4 2" xfId="4045" xr:uid="{00000000-0005-0000-0000-0000441D0000}"/>
    <cellStyle name="Normal 6 13 4 2 2" xfId="4046" xr:uid="{00000000-0005-0000-0000-0000451D0000}"/>
    <cellStyle name="Normal 6 13 4 2 2 2" xfId="37939" xr:uid="{00000000-0005-0000-0000-0000461D0000}"/>
    <cellStyle name="Normal 6 13 4 2 3" xfId="27921" xr:uid="{00000000-0005-0000-0000-0000471D0000}"/>
    <cellStyle name="Normal 6 13 4 3" xfId="4047" xr:uid="{00000000-0005-0000-0000-0000481D0000}"/>
    <cellStyle name="Normal 6 13 4 3 2" xfId="4048" xr:uid="{00000000-0005-0000-0000-0000491D0000}"/>
    <cellStyle name="Normal 6 13 4 3 2 2" xfId="37940" xr:uid="{00000000-0005-0000-0000-00004A1D0000}"/>
    <cellStyle name="Normal 6 13 4 3 3" xfId="27922" xr:uid="{00000000-0005-0000-0000-00004B1D0000}"/>
    <cellStyle name="Normal 6 13 4 4" xfId="4049" xr:uid="{00000000-0005-0000-0000-00004C1D0000}"/>
    <cellStyle name="Normal 6 13 4 4 2" xfId="34389" xr:uid="{00000000-0005-0000-0000-00004D1D0000}"/>
    <cellStyle name="Normal 6 13 4 5" xfId="23792" xr:uid="{00000000-0005-0000-0000-00004E1D0000}"/>
    <cellStyle name="Normal 6 13 5" xfId="4050" xr:uid="{00000000-0005-0000-0000-00004F1D0000}"/>
    <cellStyle name="Normal 6 13 5 2" xfId="4051" xr:uid="{00000000-0005-0000-0000-0000501D0000}"/>
    <cellStyle name="Normal 6 13 5 2 2" xfId="37941" xr:uid="{00000000-0005-0000-0000-0000511D0000}"/>
    <cellStyle name="Normal 6 13 5 3" xfId="27923" xr:uid="{00000000-0005-0000-0000-0000521D0000}"/>
    <cellStyle name="Normal 6 13 6" xfId="4052" xr:uid="{00000000-0005-0000-0000-0000531D0000}"/>
    <cellStyle name="Normal 6 13 6 2" xfId="4053" xr:uid="{00000000-0005-0000-0000-0000541D0000}"/>
    <cellStyle name="Normal 6 13 6 2 2" xfId="37942" xr:uid="{00000000-0005-0000-0000-0000551D0000}"/>
    <cellStyle name="Normal 6 13 6 3" xfId="27924" xr:uid="{00000000-0005-0000-0000-0000561D0000}"/>
    <cellStyle name="Normal 6 13 7" xfId="4054" xr:uid="{00000000-0005-0000-0000-0000571D0000}"/>
    <cellStyle name="Normal 6 13 7 2" xfId="34384" xr:uid="{00000000-0005-0000-0000-0000581D0000}"/>
    <cellStyle name="Normal 6 13 8" xfId="23787" xr:uid="{00000000-0005-0000-0000-0000591D0000}"/>
    <cellStyle name="Normal 6 14" xfId="4055" xr:uid="{00000000-0005-0000-0000-00005A1D0000}"/>
    <cellStyle name="Normal 6 14 2" xfId="4056" xr:uid="{00000000-0005-0000-0000-00005B1D0000}"/>
    <cellStyle name="Normal 6 14 2 2" xfId="4057" xr:uid="{00000000-0005-0000-0000-00005C1D0000}"/>
    <cellStyle name="Normal 6 14 2 2 2" xfId="4058" xr:uid="{00000000-0005-0000-0000-00005D1D0000}"/>
    <cellStyle name="Normal 6 14 2 2 2 2" xfId="4059" xr:uid="{00000000-0005-0000-0000-00005E1D0000}"/>
    <cellStyle name="Normal 6 14 2 2 2 2 2" xfId="37943" xr:uid="{00000000-0005-0000-0000-00005F1D0000}"/>
    <cellStyle name="Normal 6 14 2 2 2 3" xfId="27925" xr:uid="{00000000-0005-0000-0000-0000601D0000}"/>
    <cellStyle name="Normal 6 14 2 2 3" xfId="4060" xr:uid="{00000000-0005-0000-0000-0000611D0000}"/>
    <cellStyle name="Normal 6 14 2 2 3 2" xfId="4061" xr:uid="{00000000-0005-0000-0000-0000621D0000}"/>
    <cellStyle name="Normal 6 14 2 2 3 2 2" xfId="37944" xr:uid="{00000000-0005-0000-0000-0000631D0000}"/>
    <cellStyle name="Normal 6 14 2 2 3 3" xfId="27926" xr:uid="{00000000-0005-0000-0000-0000641D0000}"/>
    <cellStyle name="Normal 6 14 2 2 4" xfId="4062" xr:uid="{00000000-0005-0000-0000-0000651D0000}"/>
    <cellStyle name="Normal 6 14 2 2 4 2" xfId="34392" xr:uid="{00000000-0005-0000-0000-0000661D0000}"/>
    <cellStyle name="Normal 6 14 2 2 5" xfId="23795" xr:uid="{00000000-0005-0000-0000-0000671D0000}"/>
    <cellStyle name="Normal 6 14 2 3" xfId="4063" xr:uid="{00000000-0005-0000-0000-0000681D0000}"/>
    <cellStyle name="Normal 6 14 2 3 2" xfId="4064" xr:uid="{00000000-0005-0000-0000-0000691D0000}"/>
    <cellStyle name="Normal 6 14 2 3 2 2" xfId="4065" xr:uid="{00000000-0005-0000-0000-00006A1D0000}"/>
    <cellStyle name="Normal 6 14 2 3 2 2 2" xfId="37945" xr:uid="{00000000-0005-0000-0000-00006B1D0000}"/>
    <cellStyle name="Normal 6 14 2 3 2 3" xfId="27927" xr:uid="{00000000-0005-0000-0000-00006C1D0000}"/>
    <cellStyle name="Normal 6 14 2 3 3" xfId="4066" xr:uid="{00000000-0005-0000-0000-00006D1D0000}"/>
    <cellStyle name="Normal 6 14 2 3 3 2" xfId="4067" xr:uid="{00000000-0005-0000-0000-00006E1D0000}"/>
    <cellStyle name="Normal 6 14 2 3 3 2 2" xfId="37946" xr:uid="{00000000-0005-0000-0000-00006F1D0000}"/>
    <cellStyle name="Normal 6 14 2 3 3 3" xfId="27928" xr:uid="{00000000-0005-0000-0000-0000701D0000}"/>
    <cellStyle name="Normal 6 14 2 3 4" xfId="4068" xr:uid="{00000000-0005-0000-0000-0000711D0000}"/>
    <cellStyle name="Normal 6 14 2 3 4 2" xfId="34393" xr:uid="{00000000-0005-0000-0000-0000721D0000}"/>
    <cellStyle name="Normal 6 14 2 3 5" xfId="23796" xr:uid="{00000000-0005-0000-0000-0000731D0000}"/>
    <cellStyle name="Normal 6 14 2 4" xfId="4069" xr:uid="{00000000-0005-0000-0000-0000741D0000}"/>
    <cellStyle name="Normal 6 14 2 4 2" xfId="4070" xr:uid="{00000000-0005-0000-0000-0000751D0000}"/>
    <cellStyle name="Normal 6 14 2 4 2 2" xfId="37947" xr:uid="{00000000-0005-0000-0000-0000761D0000}"/>
    <cellStyle name="Normal 6 14 2 4 3" xfId="27929" xr:uid="{00000000-0005-0000-0000-0000771D0000}"/>
    <cellStyle name="Normal 6 14 2 5" xfId="4071" xr:uid="{00000000-0005-0000-0000-0000781D0000}"/>
    <cellStyle name="Normal 6 14 2 5 2" xfId="4072" xr:uid="{00000000-0005-0000-0000-0000791D0000}"/>
    <cellStyle name="Normal 6 14 2 5 2 2" xfId="37948" xr:uid="{00000000-0005-0000-0000-00007A1D0000}"/>
    <cellStyle name="Normal 6 14 2 5 3" xfId="27930" xr:uid="{00000000-0005-0000-0000-00007B1D0000}"/>
    <cellStyle name="Normal 6 14 2 6" xfId="4073" xr:uid="{00000000-0005-0000-0000-00007C1D0000}"/>
    <cellStyle name="Normal 6 14 2 6 2" xfId="34391" xr:uid="{00000000-0005-0000-0000-00007D1D0000}"/>
    <cellStyle name="Normal 6 14 2 7" xfId="23794" xr:uid="{00000000-0005-0000-0000-00007E1D0000}"/>
    <cellStyle name="Normal 6 14 3" xfId="4074" xr:uid="{00000000-0005-0000-0000-00007F1D0000}"/>
    <cellStyle name="Normal 6 14 3 2" xfId="4075" xr:uid="{00000000-0005-0000-0000-0000801D0000}"/>
    <cellStyle name="Normal 6 14 3 2 2" xfId="4076" xr:uid="{00000000-0005-0000-0000-0000811D0000}"/>
    <cellStyle name="Normal 6 14 3 2 2 2" xfId="37949" xr:uid="{00000000-0005-0000-0000-0000821D0000}"/>
    <cellStyle name="Normal 6 14 3 2 3" xfId="27931" xr:uid="{00000000-0005-0000-0000-0000831D0000}"/>
    <cellStyle name="Normal 6 14 3 3" xfId="4077" xr:uid="{00000000-0005-0000-0000-0000841D0000}"/>
    <cellStyle name="Normal 6 14 3 3 2" xfId="4078" xr:uid="{00000000-0005-0000-0000-0000851D0000}"/>
    <cellStyle name="Normal 6 14 3 3 2 2" xfId="37950" xr:uid="{00000000-0005-0000-0000-0000861D0000}"/>
    <cellStyle name="Normal 6 14 3 3 3" xfId="27932" xr:uid="{00000000-0005-0000-0000-0000871D0000}"/>
    <cellStyle name="Normal 6 14 3 4" xfId="4079" xr:uid="{00000000-0005-0000-0000-0000881D0000}"/>
    <cellStyle name="Normal 6 14 3 4 2" xfId="34394" xr:uid="{00000000-0005-0000-0000-0000891D0000}"/>
    <cellStyle name="Normal 6 14 3 5" xfId="23797" xr:uid="{00000000-0005-0000-0000-00008A1D0000}"/>
    <cellStyle name="Normal 6 14 4" xfId="4080" xr:uid="{00000000-0005-0000-0000-00008B1D0000}"/>
    <cellStyle name="Normal 6 14 4 2" xfId="4081" xr:uid="{00000000-0005-0000-0000-00008C1D0000}"/>
    <cellStyle name="Normal 6 14 4 2 2" xfId="4082" xr:uid="{00000000-0005-0000-0000-00008D1D0000}"/>
    <cellStyle name="Normal 6 14 4 2 2 2" xfId="37951" xr:uid="{00000000-0005-0000-0000-00008E1D0000}"/>
    <cellStyle name="Normal 6 14 4 2 3" xfId="27933" xr:uid="{00000000-0005-0000-0000-00008F1D0000}"/>
    <cellStyle name="Normal 6 14 4 3" xfId="4083" xr:uid="{00000000-0005-0000-0000-0000901D0000}"/>
    <cellStyle name="Normal 6 14 4 3 2" xfId="4084" xr:uid="{00000000-0005-0000-0000-0000911D0000}"/>
    <cellStyle name="Normal 6 14 4 3 2 2" xfId="37952" xr:uid="{00000000-0005-0000-0000-0000921D0000}"/>
    <cellStyle name="Normal 6 14 4 3 3" xfId="27934" xr:uid="{00000000-0005-0000-0000-0000931D0000}"/>
    <cellStyle name="Normal 6 14 4 4" xfId="4085" xr:uid="{00000000-0005-0000-0000-0000941D0000}"/>
    <cellStyle name="Normal 6 14 4 4 2" xfId="34395" xr:uid="{00000000-0005-0000-0000-0000951D0000}"/>
    <cellStyle name="Normal 6 14 4 5" xfId="23798" xr:uid="{00000000-0005-0000-0000-0000961D0000}"/>
    <cellStyle name="Normal 6 14 5" xfId="4086" xr:uid="{00000000-0005-0000-0000-0000971D0000}"/>
    <cellStyle name="Normal 6 14 5 2" xfId="4087" xr:uid="{00000000-0005-0000-0000-0000981D0000}"/>
    <cellStyle name="Normal 6 14 5 2 2" xfId="37953" xr:uid="{00000000-0005-0000-0000-0000991D0000}"/>
    <cellStyle name="Normal 6 14 5 3" xfId="27935" xr:uid="{00000000-0005-0000-0000-00009A1D0000}"/>
    <cellStyle name="Normal 6 14 6" xfId="4088" xr:uid="{00000000-0005-0000-0000-00009B1D0000}"/>
    <cellStyle name="Normal 6 14 6 2" xfId="4089" xr:uid="{00000000-0005-0000-0000-00009C1D0000}"/>
    <cellStyle name="Normal 6 14 6 2 2" xfId="37954" xr:uid="{00000000-0005-0000-0000-00009D1D0000}"/>
    <cellStyle name="Normal 6 14 6 3" xfId="27936" xr:uid="{00000000-0005-0000-0000-00009E1D0000}"/>
    <cellStyle name="Normal 6 14 7" xfId="4090" xr:uid="{00000000-0005-0000-0000-00009F1D0000}"/>
    <cellStyle name="Normal 6 14 7 2" xfId="34390" xr:uid="{00000000-0005-0000-0000-0000A01D0000}"/>
    <cellStyle name="Normal 6 14 8" xfId="23793" xr:uid="{00000000-0005-0000-0000-0000A11D0000}"/>
    <cellStyle name="Normal 6 15" xfId="4091" xr:uid="{00000000-0005-0000-0000-0000A21D0000}"/>
    <cellStyle name="Normal 6 15 2" xfId="4092" xr:uid="{00000000-0005-0000-0000-0000A31D0000}"/>
    <cellStyle name="Normal 6 15 2 2" xfId="4093" xr:uid="{00000000-0005-0000-0000-0000A41D0000}"/>
    <cellStyle name="Normal 6 15 2 2 2" xfId="4094" xr:uid="{00000000-0005-0000-0000-0000A51D0000}"/>
    <cellStyle name="Normal 6 15 2 2 2 2" xfId="37955" xr:uid="{00000000-0005-0000-0000-0000A61D0000}"/>
    <cellStyle name="Normal 6 15 2 2 3" xfId="27937" xr:uid="{00000000-0005-0000-0000-0000A71D0000}"/>
    <cellStyle name="Normal 6 15 2 3" xfId="4095" xr:uid="{00000000-0005-0000-0000-0000A81D0000}"/>
    <cellStyle name="Normal 6 15 2 3 2" xfId="4096" xr:uid="{00000000-0005-0000-0000-0000A91D0000}"/>
    <cellStyle name="Normal 6 15 2 3 2 2" xfId="37956" xr:uid="{00000000-0005-0000-0000-0000AA1D0000}"/>
    <cellStyle name="Normal 6 15 2 3 3" xfId="27938" xr:uid="{00000000-0005-0000-0000-0000AB1D0000}"/>
    <cellStyle name="Normal 6 15 2 4" xfId="4097" xr:uid="{00000000-0005-0000-0000-0000AC1D0000}"/>
    <cellStyle name="Normal 6 15 2 4 2" xfId="34397" xr:uid="{00000000-0005-0000-0000-0000AD1D0000}"/>
    <cellStyle name="Normal 6 15 2 5" xfId="23800" xr:uid="{00000000-0005-0000-0000-0000AE1D0000}"/>
    <cellStyle name="Normal 6 15 3" xfId="4098" xr:uid="{00000000-0005-0000-0000-0000AF1D0000}"/>
    <cellStyle name="Normal 6 15 3 2" xfId="4099" xr:uid="{00000000-0005-0000-0000-0000B01D0000}"/>
    <cellStyle name="Normal 6 15 3 2 2" xfId="4100" xr:uid="{00000000-0005-0000-0000-0000B11D0000}"/>
    <cellStyle name="Normal 6 15 3 2 2 2" xfId="37957" xr:uid="{00000000-0005-0000-0000-0000B21D0000}"/>
    <cellStyle name="Normal 6 15 3 2 3" xfId="27939" xr:uid="{00000000-0005-0000-0000-0000B31D0000}"/>
    <cellStyle name="Normal 6 15 3 3" xfId="4101" xr:uid="{00000000-0005-0000-0000-0000B41D0000}"/>
    <cellStyle name="Normal 6 15 3 3 2" xfId="4102" xr:uid="{00000000-0005-0000-0000-0000B51D0000}"/>
    <cellStyle name="Normal 6 15 3 3 2 2" xfId="37958" xr:uid="{00000000-0005-0000-0000-0000B61D0000}"/>
    <cellStyle name="Normal 6 15 3 3 3" xfId="27940" xr:uid="{00000000-0005-0000-0000-0000B71D0000}"/>
    <cellStyle name="Normal 6 15 3 4" xfId="4103" xr:uid="{00000000-0005-0000-0000-0000B81D0000}"/>
    <cellStyle name="Normal 6 15 3 4 2" xfId="34398" xr:uid="{00000000-0005-0000-0000-0000B91D0000}"/>
    <cellStyle name="Normal 6 15 3 5" xfId="23801" xr:uid="{00000000-0005-0000-0000-0000BA1D0000}"/>
    <cellStyle name="Normal 6 15 4" xfId="4104" xr:uid="{00000000-0005-0000-0000-0000BB1D0000}"/>
    <cellStyle name="Normal 6 15 4 2" xfId="4105" xr:uid="{00000000-0005-0000-0000-0000BC1D0000}"/>
    <cellStyle name="Normal 6 15 4 2 2" xfId="37959" xr:uid="{00000000-0005-0000-0000-0000BD1D0000}"/>
    <cellStyle name="Normal 6 15 4 3" xfId="27941" xr:uid="{00000000-0005-0000-0000-0000BE1D0000}"/>
    <cellStyle name="Normal 6 15 5" xfId="4106" xr:uid="{00000000-0005-0000-0000-0000BF1D0000}"/>
    <cellStyle name="Normal 6 15 5 2" xfId="4107" xr:uid="{00000000-0005-0000-0000-0000C01D0000}"/>
    <cellStyle name="Normal 6 15 5 2 2" xfId="37960" xr:uid="{00000000-0005-0000-0000-0000C11D0000}"/>
    <cellStyle name="Normal 6 15 5 3" xfId="27942" xr:uid="{00000000-0005-0000-0000-0000C21D0000}"/>
    <cellStyle name="Normal 6 15 6" xfId="4108" xr:uid="{00000000-0005-0000-0000-0000C31D0000}"/>
    <cellStyle name="Normal 6 15 6 2" xfId="34396" xr:uid="{00000000-0005-0000-0000-0000C41D0000}"/>
    <cellStyle name="Normal 6 15 7" xfId="23799" xr:uid="{00000000-0005-0000-0000-0000C51D0000}"/>
    <cellStyle name="Normal 6 16" xfId="4109" xr:uid="{00000000-0005-0000-0000-0000C61D0000}"/>
    <cellStyle name="Normal 6 16 2" xfId="4110" xr:uid="{00000000-0005-0000-0000-0000C71D0000}"/>
    <cellStyle name="Normal 6 16 2 2" xfId="4111" xr:uid="{00000000-0005-0000-0000-0000C81D0000}"/>
    <cellStyle name="Normal 6 16 2 2 2" xfId="4112" xr:uid="{00000000-0005-0000-0000-0000C91D0000}"/>
    <cellStyle name="Normal 6 16 2 2 2 2" xfId="37961" xr:uid="{00000000-0005-0000-0000-0000CA1D0000}"/>
    <cellStyle name="Normal 6 16 2 2 3" xfId="27943" xr:uid="{00000000-0005-0000-0000-0000CB1D0000}"/>
    <cellStyle name="Normal 6 16 2 3" xfId="4113" xr:uid="{00000000-0005-0000-0000-0000CC1D0000}"/>
    <cellStyle name="Normal 6 16 2 3 2" xfId="4114" xr:uid="{00000000-0005-0000-0000-0000CD1D0000}"/>
    <cellStyle name="Normal 6 16 2 3 2 2" xfId="37962" xr:uid="{00000000-0005-0000-0000-0000CE1D0000}"/>
    <cellStyle name="Normal 6 16 2 3 3" xfId="27944" xr:uid="{00000000-0005-0000-0000-0000CF1D0000}"/>
    <cellStyle name="Normal 6 16 2 4" xfId="4115" xr:uid="{00000000-0005-0000-0000-0000D01D0000}"/>
    <cellStyle name="Normal 6 16 2 4 2" xfId="34400" xr:uid="{00000000-0005-0000-0000-0000D11D0000}"/>
    <cellStyle name="Normal 6 16 2 5" xfId="23803" xr:uid="{00000000-0005-0000-0000-0000D21D0000}"/>
    <cellStyle name="Normal 6 16 3" xfId="4116" xr:uid="{00000000-0005-0000-0000-0000D31D0000}"/>
    <cellStyle name="Normal 6 16 3 2" xfId="4117" xr:uid="{00000000-0005-0000-0000-0000D41D0000}"/>
    <cellStyle name="Normal 6 16 3 2 2" xfId="4118" xr:uid="{00000000-0005-0000-0000-0000D51D0000}"/>
    <cellStyle name="Normal 6 16 3 2 2 2" xfId="37963" xr:uid="{00000000-0005-0000-0000-0000D61D0000}"/>
    <cellStyle name="Normal 6 16 3 2 3" xfId="27945" xr:uid="{00000000-0005-0000-0000-0000D71D0000}"/>
    <cellStyle name="Normal 6 16 3 3" xfId="4119" xr:uid="{00000000-0005-0000-0000-0000D81D0000}"/>
    <cellStyle name="Normal 6 16 3 3 2" xfId="4120" xr:uid="{00000000-0005-0000-0000-0000D91D0000}"/>
    <cellStyle name="Normal 6 16 3 3 2 2" xfId="37964" xr:uid="{00000000-0005-0000-0000-0000DA1D0000}"/>
    <cellStyle name="Normal 6 16 3 3 3" xfId="27946" xr:uid="{00000000-0005-0000-0000-0000DB1D0000}"/>
    <cellStyle name="Normal 6 16 3 4" xfId="4121" xr:uid="{00000000-0005-0000-0000-0000DC1D0000}"/>
    <cellStyle name="Normal 6 16 3 4 2" xfId="34401" xr:uid="{00000000-0005-0000-0000-0000DD1D0000}"/>
    <cellStyle name="Normal 6 16 3 5" xfId="23804" xr:uid="{00000000-0005-0000-0000-0000DE1D0000}"/>
    <cellStyle name="Normal 6 16 4" xfId="4122" xr:uid="{00000000-0005-0000-0000-0000DF1D0000}"/>
    <cellStyle name="Normal 6 16 4 2" xfId="4123" xr:uid="{00000000-0005-0000-0000-0000E01D0000}"/>
    <cellStyle name="Normal 6 16 4 2 2" xfId="37965" xr:uid="{00000000-0005-0000-0000-0000E11D0000}"/>
    <cellStyle name="Normal 6 16 4 3" xfId="27947" xr:uid="{00000000-0005-0000-0000-0000E21D0000}"/>
    <cellStyle name="Normal 6 16 5" xfId="4124" xr:uid="{00000000-0005-0000-0000-0000E31D0000}"/>
    <cellStyle name="Normal 6 16 5 2" xfId="4125" xr:uid="{00000000-0005-0000-0000-0000E41D0000}"/>
    <cellStyle name="Normal 6 16 5 2 2" xfId="37966" xr:uid="{00000000-0005-0000-0000-0000E51D0000}"/>
    <cellStyle name="Normal 6 16 5 3" xfId="27948" xr:uid="{00000000-0005-0000-0000-0000E61D0000}"/>
    <cellStyle name="Normal 6 16 6" xfId="4126" xr:uid="{00000000-0005-0000-0000-0000E71D0000}"/>
    <cellStyle name="Normal 6 16 6 2" xfId="34399" xr:uid="{00000000-0005-0000-0000-0000E81D0000}"/>
    <cellStyle name="Normal 6 16 7" xfId="23802" xr:uid="{00000000-0005-0000-0000-0000E91D0000}"/>
    <cellStyle name="Normal 6 17" xfId="4127" xr:uid="{00000000-0005-0000-0000-0000EA1D0000}"/>
    <cellStyle name="Normal 6 17 2" xfId="23805" xr:uid="{00000000-0005-0000-0000-0000EB1D0000}"/>
    <cellStyle name="Normal 6 18" xfId="4128" xr:uid="{00000000-0005-0000-0000-0000EC1D0000}"/>
    <cellStyle name="Normal 6 18 2" xfId="4129" xr:uid="{00000000-0005-0000-0000-0000ED1D0000}"/>
    <cellStyle name="Normal 6 18 2 2" xfId="34311" xr:uid="{00000000-0005-0000-0000-0000EE1D0000}"/>
    <cellStyle name="Normal 6 18 3" xfId="23714" xr:uid="{00000000-0005-0000-0000-0000EF1D0000}"/>
    <cellStyle name="Normal 6 19" xfId="4130" xr:uid="{00000000-0005-0000-0000-0000F01D0000}"/>
    <cellStyle name="Normal 6 19 2" xfId="4131" xr:uid="{00000000-0005-0000-0000-0000F11D0000}"/>
    <cellStyle name="Normal 6 19 2 2" xfId="37967" xr:uid="{00000000-0005-0000-0000-0000F21D0000}"/>
    <cellStyle name="Normal 6 19 3" xfId="27949" xr:uid="{00000000-0005-0000-0000-0000F31D0000}"/>
    <cellStyle name="Normal 6 2" xfId="4132" xr:uid="{00000000-0005-0000-0000-0000F41D0000}"/>
    <cellStyle name="Normal 6 2 10" xfId="4133" xr:uid="{00000000-0005-0000-0000-0000F51D0000}"/>
    <cellStyle name="Normal 6 2 10 2" xfId="4134" xr:uid="{00000000-0005-0000-0000-0000F61D0000}"/>
    <cellStyle name="Normal 6 2 10 2 2" xfId="4135" xr:uid="{00000000-0005-0000-0000-0000F71D0000}"/>
    <cellStyle name="Normal 6 2 10 2 2 2" xfId="4136" xr:uid="{00000000-0005-0000-0000-0000F81D0000}"/>
    <cellStyle name="Normal 6 2 10 2 2 2 2" xfId="4137" xr:uid="{00000000-0005-0000-0000-0000F91D0000}"/>
    <cellStyle name="Normal 6 2 10 2 2 2 2 2" xfId="37968" xr:uid="{00000000-0005-0000-0000-0000FA1D0000}"/>
    <cellStyle name="Normal 6 2 10 2 2 2 3" xfId="27950" xr:uid="{00000000-0005-0000-0000-0000FB1D0000}"/>
    <cellStyle name="Normal 6 2 10 2 2 3" xfId="4138" xr:uid="{00000000-0005-0000-0000-0000FC1D0000}"/>
    <cellStyle name="Normal 6 2 10 2 2 3 2" xfId="4139" xr:uid="{00000000-0005-0000-0000-0000FD1D0000}"/>
    <cellStyle name="Normal 6 2 10 2 2 3 2 2" xfId="37969" xr:uid="{00000000-0005-0000-0000-0000FE1D0000}"/>
    <cellStyle name="Normal 6 2 10 2 2 3 3" xfId="27951" xr:uid="{00000000-0005-0000-0000-0000FF1D0000}"/>
    <cellStyle name="Normal 6 2 10 2 2 4" xfId="4140" xr:uid="{00000000-0005-0000-0000-0000001E0000}"/>
    <cellStyle name="Normal 6 2 10 2 2 4 2" xfId="34405" xr:uid="{00000000-0005-0000-0000-0000011E0000}"/>
    <cellStyle name="Normal 6 2 10 2 2 5" xfId="23809" xr:uid="{00000000-0005-0000-0000-0000021E0000}"/>
    <cellStyle name="Normal 6 2 10 2 3" xfId="4141" xr:uid="{00000000-0005-0000-0000-0000031E0000}"/>
    <cellStyle name="Normal 6 2 10 2 3 2" xfId="4142" xr:uid="{00000000-0005-0000-0000-0000041E0000}"/>
    <cellStyle name="Normal 6 2 10 2 3 2 2" xfId="4143" xr:uid="{00000000-0005-0000-0000-0000051E0000}"/>
    <cellStyle name="Normal 6 2 10 2 3 2 2 2" xfId="37970" xr:uid="{00000000-0005-0000-0000-0000061E0000}"/>
    <cellStyle name="Normal 6 2 10 2 3 2 3" xfId="27952" xr:uid="{00000000-0005-0000-0000-0000071E0000}"/>
    <cellStyle name="Normal 6 2 10 2 3 3" xfId="4144" xr:uid="{00000000-0005-0000-0000-0000081E0000}"/>
    <cellStyle name="Normal 6 2 10 2 3 3 2" xfId="4145" xr:uid="{00000000-0005-0000-0000-0000091E0000}"/>
    <cellStyle name="Normal 6 2 10 2 3 3 2 2" xfId="37971" xr:uid="{00000000-0005-0000-0000-00000A1E0000}"/>
    <cellStyle name="Normal 6 2 10 2 3 3 3" xfId="27953" xr:uid="{00000000-0005-0000-0000-00000B1E0000}"/>
    <cellStyle name="Normal 6 2 10 2 3 4" xfId="4146" xr:uid="{00000000-0005-0000-0000-00000C1E0000}"/>
    <cellStyle name="Normal 6 2 10 2 3 4 2" xfId="34406" xr:uid="{00000000-0005-0000-0000-00000D1E0000}"/>
    <cellStyle name="Normal 6 2 10 2 3 5" xfId="23810" xr:uid="{00000000-0005-0000-0000-00000E1E0000}"/>
    <cellStyle name="Normal 6 2 10 2 4" xfId="4147" xr:uid="{00000000-0005-0000-0000-00000F1E0000}"/>
    <cellStyle name="Normal 6 2 10 2 4 2" xfId="4148" xr:uid="{00000000-0005-0000-0000-0000101E0000}"/>
    <cellStyle name="Normal 6 2 10 2 4 2 2" xfId="37972" xr:uid="{00000000-0005-0000-0000-0000111E0000}"/>
    <cellStyle name="Normal 6 2 10 2 4 3" xfId="27954" xr:uid="{00000000-0005-0000-0000-0000121E0000}"/>
    <cellStyle name="Normal 6 2 10 2 5" xfId="4149" xr:uid="{00000000-0005-0000-0000-0000131E0000}"/>
    <cellStyle name="Normal 6 2 10 2 5 2" xfId="4150" xr:uid="{00000000-0005-0000-0000-0000141E0000}"/>
    <cellStyle name="Normal 6 2 10 2 5 2 2" xfId="37973" xr:uid="{00000000-0005-0000-0000-0000151E0000}"/>
    <cellStyle name="Normal 6 2 10 2 5 3" xfId="27955" xr:uid="{00000000-0005-0000-0000-0000161E0000}"/>
    <cellStyle name="Normal 6 2 10 2 6" xfId="4151" xr:uid="{00000000-0005-0000-0000-0000171E0000}"/>
    <cellStyle name="Normal 6 2 10 2 6 2" xfId="34404" xr:uid="{00000000-0005-0000-0000-0000181E0000}"/>
    <cellStyle name="Normal 6 2 10 2 7" xfId="23808" xr:uid="{00000000-0005-0000-0000-0000191E0000}"/>
    <cellStyle name="Normal 6 2 10 3" xfId="4152" xr:uid="{00000000-0005-0000-0000-00001A1E0000}"/>
    <cellStyle name="Normal 6 2 10 3 2" xfId="4153" xr:uid="{00000000-0005-0000-0000-00001B1E0000}"/>
    <cellStyle name="Normal 6 2 10 3 2 2" xfId="4154" xr:uid="{00000000-0005-0000-0000-00001C1E0000}"/>
    <cellStyle name="Normal 6 2 10 3 2 2 2" xfId="37974" xr:uid="{00000000-0005-0000-0000-00001D1E0000}"/>
    <cellStyle name="Normal 6 2 10 3 2 3" xfId="27956" xr:uid="{00000000-0005-0000-0000-00001E1E0000}"/>
    <cellStyle name="Normal 6 2 10 3 3" xfId="4155" xr:uid="{00000000-0005-0000-0000-00001F1E0000}"/>
    <cellStyle name="Normal 6 2 10 3 3 2" xfId="4156" xr:uid="{00000000-0005-0000-0000-0000201E0000}"/>
    <cellStyle name="Normal 6 2 10 3 3 2 2" xfId="37975" xr:uid="{00000000-0005-0000-0000-0000211E0000}"/>
    <cellStyle name="Normal 6 2 10 3 3 3" xfId="27957" xr:uid="{00000000-0005-0000-0000-0000221E0000}"/>
    <cellStyle name="Normal 6 2 10 3 4" xfId="4157" xr:uid="{00000000-0005-0000-0000-0000231E0000}"/>
    <cellStyle name="Normal 6 2 10 3 4 2" xfId="34407" xr:uid="{00000000-0005-0000-0000-0000241E0000}"/>
    <cellStyle name="Normal 6 2 10 3 5" xfId="23811" xr:uid="{00000000-0005-0000-0000-0000251E0000}"/>
    <cellStyle name="Normal 6 2 10 4" xfId="4158" xr:uid="{00000000-0005-0000-0000-0000261E0000}"/>
    <cellStyle name="Normal 6 2 10 4 2" xfId="4159" xr:uid="{00000000-0005-0000-0000-0000271E0000}"/>
    <cellStyle name="Normal 6 2 10 4 2 2" xfId="4160" xr:uid="{00000000-0005-0000-0000-0000281E0000}"/>
    <cellStyle name="Normal 6 2 10 4 2 2 2" xfId="37976" xr:uid="{00000000-0005-0000-0000-0000291E0000}"/>
    <cellStyle name="Normal 6 2 10 4 2 3" xfId="27958" xr:uid="{00000000-0005-0000-0000-00002A1E0000}"/>
    <cellStyle name="Normal 6 2 10 4 3" xfId="4161" xr:uid="{00000000-0005-0000-0000-00002B1E0000}"/>
    <cellStyle name="Normal 6 2 10 4 3 2" xfId="4162" xr:uid="{00000000-0005-0000-0000-00002C1E0000}"/>
    <cellStyle name="Normal 6 2 10 4 3 2 2" xfId="37977" xr:uid="{00000000-0005-0000-0000-00002D1E0000}"/>
    <cellStyle name="Normal 6 2 10 4 3 3" xfId="27959" xr:uid="{00000000-0005-0000-0000-00002E1E0000}"/>
    <cellStyle name="Normal 6 2 10 4 4" xfId="4163" xr:uid="{00000000-0005-0000-0000-00002F1E0000}"/>
    <cellStyle name="Normal 6 2 10 4 4 2" xfId="34408" xr:uid="{00000000-0005-0000-0000-0000301E0000}"/>
    <cellStyle name="Normal 6 2 10 4 5" xfId="23812" xr:uid="{00000000-0005-0000-0000-0000311E0000}"/>
    <cellStyle name="Normal 6 2 10 5" xfId="4164" xr:uid="{00000000-0005-0000-0000-0000321E0000}"/>
    <cellStyle name="Normal 6 2 10 5 2" xfId="4165" xr:uid="{00000000-0005-0000-0000-0000331E0000}"/>
    <cellStyle name="Normal 6 2 10 5 2 2" xfId="37978" xr:uid="{00000000-0005-0000-0000-0000341E0000}"/>
    <cellStyle name="Normal 6 2 10 5 3" xfId="27960" xr:uid="{00000000-0005-0000-0000-0000351E0000}"/>
    <cellStyle name="Normal 6 2 10 6" xfId="4166" xr:uid="{00000000-0005-0000-0000-0000361E0000}"/>
    <cellStyle name="Normal 6 2 10 6 2" xfId="4167" xr:uid="{00000000-0005-0000-0000-0000371E0000}"/>
    <cellStyle name="Normal 6 2 10 6 2 2" xfId="37979" xr:uid="{00000000-0005-0000-0000-0000381E0000}"/>
    <cellStyle name="Normal 6 2 10 6 3" xfId="27961" xr:uid="{00000000-0005-0000-0000-0000391E0000}"/>
    <cellStyle name="Normal 6 2 10 7" xfId="4168" xr:uid="{00000000-0005-0000-0000-00003A1E0000}"/>
    <cellStyle name="Normal 6 2 10 7 2" xfId="34403" xr:uid="{00000000-0005-0000-0000-00003B1E0000}"/>
    <cellStyle name="Normal 6 2 10 8" xfId="23807" xr:uid="{00000000-0005-0000-0000-00003C1E0000}"/>
    <cellStyle name="Normal 6 2 11" xfId="4169" xr:uid="{00000000-0005-0000-0000-00003D1E0000}"/>
    <cellStyle name="Normal 6 2 11 2" xfId="4170" xr:uid="{00000000-0005-0000-0000-00003E1E0000}"/>
    <cellStyle name="Normal 6 2 11 2 2" xfId="4171" xr:uid="{00000000-0005-0000-0000-00003F1E0000}"/>
    <cellStyle name="Normal 6 2 11 2 2 2" xfId="4172" xr:uid="{00000000-0005-0000-0000-0000401E0000}"/>
    <cellStyle name="Normal 6 2 11 2 2 2 2" xfId="4173" xr:uid="{00000000-0005-0000-0000-0000411E0000}"/>
    <cellStyle name="Normal 6 2 11 2 2 2 2 2" xfId="37980" xr:uid="{00000000-0005-0000-0000-0000421E0000}"/>
    <cellStyle name="Normal 6 2 11 2 2 2 3" xfId="27962" xr:uid="{00000000-0005-0000-0000-0000431E0000}"/>
    <cellStyle name="Normal 6 2 11 2 2 3" xfId="4174" xr:uid="{00000000-0005-0000-0000-0000441E0000}"/>
    <cellStyle name="Normal 6 2 11 2 2 3 2" xfId="4175" xr:uid="{00000000-0005-0000-0000-0000451E0000}"/>
    <cellStyle name="Normal 6 2 11 2 2 3 2 2" xfId="37981" xr:uid="{00000000-0005-0000-0000-0000461E0000}"/>
    <cellStyle name="Normal 6 2 11 2 2 3 3" xfId="27963" xr:uid="{00000000-0005-0000-0000-0000471E0000}"/>
    <cellStyle name="Normal 6 2 11 2 2 4" xfId="4176" xr:uid="{00000000-0005-0000-0000-0000481E0000}"/>
    <cellStyle name="Normal 6 2 11 2 2 4 2" xfId="34411" xr:uid="{00000000-0005-0000-0000-0000491E0000}"/>
    <cellStyle name="Normal 6 2 11 2 2 5" xfId="23815" xr:uid="{00000000-0005-0000-0000-00004A1E0000}"/>
    <cellStyle name="Normal 6 2 11 2 3" xfId="4177" xr:uid="{00000000-0005-0000-0000-00004B1E0000}"/>
    <cellStyle name="Normal 6 2 11 2 3 2" xfId="4178" xr:uid="{00000000-0005-0000-0000-00004C1E0000}"/>
    <cellStyle name="Normal 6 2 11 2 3 2 2" xfId="4179" xr:uid="{00000000-0005-0000-0000-00004D1E0000}"/>
    <cellStyle name="Normal 6 2 11 2 3 2 2 2" xfId="37982" xr:uid="{00000000-0005-0000-0000-00004E1E0000}"/>
    <cellStyle name="Normal 6 2 11 2 3 2 3" xfId="27964" xr:uid="{00000000-0005-0000-0000-00004F1E0000}"/>
    <cellStyle name="Normal 6 2 11 2 3 3" xfId="4180" xr:uid="{00000000-0005-0000-0000-0000501E0000}"/>
    <cellStyle name="Normal 6 2 11 2 3 3 2" xfId="4181" xr:uid="{00000000-0005-0000-0000-0000511E0000}"/>
    <cellStyle name="Normal 6 2 11 2 3 3 2 2" xfId="37983" xr:uid="{00000000-0005-0000-0000-0000521E0000}"/>
    <cellStyle name="Normal 6 2 11 2 3 3 3" xfId="27965" xr:uid="{00000000-0005-0000-0000-0000531E0000}"/>
    <cellStyle name="Normal 6 2 11 2 3 4" xfId="4182" xr:uid="{00000000-0005-0000-0000-0000541E0000}"/>
    <cellStyle name="Normal 6 2 11 2 3 4 2" xfId="34412" xr:uid="{00000000-0005-0000-0000-0000551E0000}"/>
    <cellStyle name="Normal 6 2 11 2 3 5" xfId="23816" xr:uid="{00000000-0005-0000-0000-0000561E0000}"/>
    <cellStyle name="Normal 6 2 11 2 4" xfId="4183" xr:uid="{00000000-0005-0000-0000-0000571E0000}"/>
    <cellStyle name="Normal 6 2 11 2 4 2" xfId="4184" xr:uid="{00000000-0005-0000-0000-0000581E0000}"/>
    <cellStyle name="Normal 6 2 11 2 4 2 2" xfId="37984" xr:uid="{00000000-0005-0000-0000-0000591E0000}"/>
    <cellStyle name="Normal 6 2 11 2 4 3" xfId="27966" xr:uid="{00000000-0005-0000-0000-00005A1E0000}"/>
    <cellStyle name="Normal 6 2 11 2 5" xfId="4185" xr:uid="{00000000-0005-0000-0000-00005B1E0000}"/>
    <cellStyle name="Normal 6 2 11 2 5 2" xfId="4186" xr:uid="{00000000-0005-0000-0000-00005C1E0000}"/>
    <cellStyle name="Normal 6 2 11 2 5 2 2" xfId="37985" xr:uid="{00000000-0005-0000-0000-00005D1E0000}"/>
    <cellStyle name="Normal 6 2 11 2 5 3" xfId="27967" xr:uid="{00000000-0005-0000-0000-00005E1E0000}"/>
    <cellStyle name="Normal 6 2 11 2 6" xfId="4187" xr:uid="{00000000-0005-0000-0000-00005F1E0000}"/>
    <cellStyle name="Normal 6 2 11 2 6 2" xfId="34410" xr:uid="{00000000-0005-0000-0000-0000601E0000}"/>
    <cellStyle name="Normal 6 2 11 2 7" xfId="23814" xr:uid="{00000000-0005-0000-0000-0000611E0000}"/>
    <cellStyle name="Normal 6 2 11 3" xfId="4188" xr:uid="{00000000-0005-0000-0000-0000621E0000}"/>
    <cellStyle name="Normal 6 2 11 3 2" xfId="4189" xr:uid="{00000000-0005-0000-0000-0000631E0000}"/>
    <cellStyle name="Normal 6 2 11 3 2 2" xfId="4190" xr:uid="{00000000-0005-0000-0000-0000641E0000}"/>
    <cellStyle name="Normal 6 2 11 3 2 2 2" xfId="37986" xr:uid="{00000000-0005-0000-0000-0000651E0000}"/>
    <cellStyle name="Normal 6 2 11 3 2 3" xfId="27968" xr:uid="{00000000-0005-0000-0000-0000661E0000}"/>
    <cellStyle name="Normal 6 2 11 3 3" xfId="4191" xr:uid="{00000000-0005-0000-0000-0000671E0000}"/>
    <cellStyle name="Normal 6 2 11 3 3 2" xfId="4192" xr:uid="{00000000-0005-0000-0000-0000681E0000}"/>
    <cellStyle name="Normal 6 2 11 3 3 2 2" xfId="37987" xr:uid="{00000000-0005-0000-0000-0000691E0000}"/>
    <cellStyle name="Normal 6 2 11 3 3 3" xfId="27969" xr:uid="{00000000-0005-0000-0000-00006A1E0000}"/>
    <cellStyle name="Normal 6 2 11 3 4" xfId="4193" xr:uid="{00000000-0005-0000-0000-00006B1E0000}"/>
    <cellStyle name="Normal 6 2 11 3 4 2" xfId="34413" xr:uid="{00000000-0005-0000-0000-00006C1E0000}"/>
    <cellStyle name="Normal 6 2 11 3 5" xfId="23817" xr:uid="{00000000-0005-0000-0000-00006D1E0000}"/>
    <cellStyle name="Normal 6 2 11 4" xfId="4194" xr:uid="{00000000-0005-0000-0000-00006E1E0000}"/>
    <cellStyle name="Normal 6 2 11 4 2" xfId="4195" xr:uid="{00000000-0005-0000-0000-00006F1E0000}"/>
    <cellStyle name="Normal 6 2 11 4 2 2" xfId="4196" xr:uid="{00000000-0005-0000-0000-0000701E0000}"/>
    <cellStyle name="Normal 6 2 11 4 2 2 2" xfId="37988" xr:uid="{00000000-0005-0000-0000-0000711E0000}"/>
    <cellStyle name="Normal 6 2 11 4 2 3" xfId="27970" xr:uid="{00000000-0005-0000-0000-0000721E0000}"/>
    <cellStyle name="Normal 6 2 11 4 3" xfId="4197" xr:uid="{00000000-0005-0000-0000-0000731E0000}"/>
    <cellStyle name="Normal 6 2 11 4 3 2" xfId="4198" xr:uid="{00000000-0005-0000-0000-0000741E0000}"/>
    <cellStyle name="Normal 6 2 11 4 3 2 2" xfId="37989" xr:uid="{00000000-0005-0000-0000-0000751E0000}"/>
    <cellStyle name="Normal 6 2 11 4 3 3" xfId="27971" xr:uid="{00000000-0005-0000-0000-0000761E0000}"/>
    <cellStyle name="Normal 6 2 11 4 4" xfId="4199" xr:uid="{00000000-0005-0000-0000-0000771E0000}"/>
    <cellStyle name="Normal 6 2 11 4 4 2" xfId="34414" xr:uid="{00000000-0005-0000-0000-0000781E0000}"/>
    <cellStyle name="Normal 6 2 11 4 5" xfId="23818" xr:uid="{00000000-0005-0000-0000-0000791E0000}"/>
    <cellStyle name="Normal 6 2 11 5" xfId="4200" xr:uid="{00000000-0005-0000-0000-00007A1E0000}"/>
    <cellStyle name="Normal 6 2 11 5 2" xfId="4201" xr:uid="{00000000-0005-0000-0000-00007B1E0000}"/>
    <cellStyle name="Normal 6 2 11 5 2 2" xfId="37990" xr:uid="{00000000-0005-0000-0000-00007C1E0000}"/>
    <cellStyle name="Normal 6 2 11 5 3" xfId="27972" xr:uid="{00000000-0005-0000-0000-00007D1E0000}"/>
    <cellStyle name="Normal 6 2 11 6" xfId="4202" xr:uid="{00000000-0005-0000-0000-00007E1E0000}"/>
    <cellStyle name="Normal 6 2 11 6 2" xfId="4203" xr:uid="{00000000-0005-0000-0000-00007F1E0000}"/>
    <cellStyle name="Normal 6 2 11 6 2 2" xfId="37991" xr:uid="{00000000-0005-0000-0000-0000801E0000}"/>
    <cellStyle name="Normal 6 2 11 6 3" xfId="27973" xr:uid="{00000000-0005-0000-0000-0000811E0000}"/>
    <cellStyle name="Normal 6 2 11 7" xfId="4204" xr:uid="{00000000-0005-0000-0000-0000821E0000}"/>
    <cellStyle name="Normal 6 2 11 7 2" xfId="34409" xr:uid="{00000000-0005-0000-0000-0000831E0000}"/>
    <cellStyle name="Normal 6 2 11 8" xfId="23813" xr:uid="{00000000-0005-0000-0000-0000841E0000}"/>
    <cellStyle name="Normal 6 2 12" xfId="4205" xr:uid="{00000000-0005-0000-0000-0000851E0000}"/>
    <cellStyle name="Normal 6 2 12 2" xfId="4206" xr:uid="{00000000-0005-0000-0000-0000861E0000}"/>
    <cellStyle name="Normal 6 2 12 2 2" xfId="4207" xr:uid="{00000000-0005-0000-0000-0000871E0000}"/>
    <cellStyle name="Normal 6 2 12 2 2 2" xfId="4208" xr:uid="{00000000-0005-0000-0000-0000881E0000}"/>
    <cellStyle name="Normal 6 2 12 2 2 2 2" xfId="37992" xr:uid="{00000000-0005-0000-0000-0000891E0000}"/>
    <cellStyle name="Normal 6 2 12 2 2 3" xfId="27974" xr:uid="{00000000-0005-0000-0000-00008A1E0000}"/>
    <cellStyle name="Normal 6 2 12 2 3" xfId="4209" xr:uid="{00000000-0005-0000-0000-00008B1E0000}"/>
    <cellStyle name="Normal 6 2 12 2 3 2" xfId="4210" xr:uid="{00000000-0005-0000-0000-00008C1E0000}"/>
    <cellStyle name="Normal 6 2 12 2 3 2 2" xfId="37993" xr:uid="{00000000-0005-0000-0000-00008D1E0000}"/>
    <cellStyle name="Normal 6 2 12 2 3 3" xfId="27975" xr:uid="{00000000-0005-0000-0000-00008E1E0000}"/>
    <cellStyle name="Normal 6 2 12 2 4" xfId="4211" xr:uid="{00000000-0005-0000-0000-00008F1E0000}"/>
    <cellStyle name="Normal 6 2 12 2 4 2" xfId="34416" xr:uid="{00000000-0005-0000-0000-0000901E0000}"/>
    <cellStyle name="Normal 6 2 12 2 5" xfId="23820" xr:uid="{00000000-0005-0000-0000-0000911E0000}"/>
    <cellStyle name="Normal 6 2 12 3" xfId="4212" xr:uid="{00000000-0005-0000-0000-0000921E0000}"/>
    <cellStyle name="Normal 6 2 12 3 2" xfId="4213" xr:uid="{00000000-0005-0000-0000-0000931E0000}"/>
    <cellStyle name="Normal 6 2 12 3 2 2" xfId="4214" xr:uid="{00000000-0005-0000-0000-0000941E0000}"/>
    <cellStyle name="Normal 6 2 12 3 2 2 2" xfId="37994" xr:uid="{00000000-0005-0000-0000-0000951E0000}"/>
    <cellStyle name="Normal 6 2 12 3 2 3" xfId="27976" xr:uid="{00000000-0005-0000-0000-0000961E0000}"/>
    <cellStyle name="Normal 6 2 12 3 3" xfId="4215" xr:uid="{00000000-0005-0000-0000-0000971E0000}"/>
    <cellStyle name="Normal 6 2 12 3 3 2" xfId="4216" xr:uid="{00000000-0005-0000-0000-0000981E0000}"/>
    <cellStyle name="Normal 6 2 12 3 3 2 2" xfId="37995" xr:uid="{00000000-0005-0000-0000-0000991E0000}"/>
    <cellStyle name="Normal 6 2 12 3 3 3" xfId="27977" xr:uid="{00000000-0005-0000-0000-00009A1E0000}"/>
    <cellStyle name="Normal 6 2 12 3 4" xfId="4217" xr:uid="{00000000-0005-0000-0000-00009B1E0000}"/>
    <cellStyle name="Normal 6 2 12 3 4 2" xfId="34417" xr:uid="{00000000-0005-0000-0000-00009C1E0000}"/>
    <cellStyle name="Normal 6 2 12 3 5" xfId="23821" xr:uid="{00000000-0005-0000-0000-00009D1E0000}"/>
    <cellStyle name="Normal 6 2 12 4" xfId="4218" xr:uid="{00000000-0005-0000-0000-00009E1E0000}"/>
    <cellStyle name="Normal 6 2 12 4 2" xfId="4219" xr:uid="{00000000-0005-0000-0000-00009F1E0000}"/>
    <cellStyle name="Normal 6 2 12 4 2 2" xfId="37996" xr:uid="{00000000-0005-0000-0000-0000A01E0000}"/>
    <cellStyle name="Normal 6 2 12 4 3" xfId="27978" xr:uid="{00000000-0005-0000-0000-0000A11E0000}"/>
    <cellStyle name="Normal 6 2 12 5" xfId="4220" xr:uid="{00000000-0005-0000-0000-0000A21E0000}"/>
    <cellStyle name="Normal 6 2 12 5 2" xfId="4221" xr:uid="{00000000-0005-0000-0000-0000A31E0000}"/>
    <cellStyle name="Normal 6 2 12 5 2 2" xfId="37997" xr:uid="{00000000-0005-0000-0000-0000A41E0000}"/>
    <cellStyle name="Normal 6 2 12 5 3" xfId="27979" xr:uid="{00000000-0005-0000-0000-0000A51E0000}"/>
    <cellStyle name="Normal 6 2 12 6" xfId="4222" xr:uid="{00000000-0005-0000-0000-0000A61E0000}"/>
    <cellStyle name="Normal 6 2 12 6 2" xfId="34415" xr:uid="{00000000-0005-0000-0000-0000A71E0000}"/>
    <cellStyle name="Normal 6 2 12 7" xfId="23819" xr:uid="{00000000-0005-0000-0000-0000A81E0000}"/>
    <cellStyle name="Normal 6 2 13" xfId="4223" xr:uid="{00000000-0005-0000-0000-0000A91E0000}"/>
    <cellStyle name="Normal 6 2 13 2" xfId="4224" xr:uid="{00000000-0005-0000-0000-0000AA1E0000}"/>
    <cellStyle name="Normal 6 2 13 2 2" xfId="4225" xr:uid="{00000000-0005-0000-0000-0000AB1E0000}"/>
    <cellStyle name="Normal 6 2 13 2 2 2" xfId="4226" xr:uid="{00000000-0005-0000-0000-0000AC1E0000}"/>
    <cellStyle name="Normal 6 2 13 2 2 2 2" xfId="37998" xr:uid="{00000000-0005-0000-0000-0000AD1E0000}"/>
    <cellStyle name="Normal 6 2 13 2 2 3" xfId="27980" xr:uid="{00000000-0005-0000-0000-0000AE1E0000}"/>
    <cellStyle name="Normal 6 2 13 2 3" xfId="4227" xr:uid="{00000000-0005-0000-0000-0000AF1E0000}"/>
    <cellStyle name="Normal 6 2 13 2 3 2" xfId="4228" xr:uid="{00000000-0005-0000-0000-0000B01E0000}"/>
    <cellStyle name="Normal 6 2 13 2 3 2 2" xfId="37999" xr:uid="{00000000-0005-0000-0000-0000B11E0000}"/>
    <cellStyle name="Normal 6 2 13 2 3 3" xfId="27981" xr:uid="{00000000-0005-0000-0000-0000B21E0000}"/>
    <cellStyle name="Normal 6 2 13 2 4" xfId="4229" xr:uid="{00000000-0005-0000-0000-0000B31E0000}"/>
    <cellStyle name="Normal 6 2 13 2 4 2" xfId="34419" xr:uid="{00000000-0005-0000-0000-0000B41E0000}"/>
    <cellStyle name="Normal 6 2 13 2 5" xfId="23823" xr:uid="{00000000-0005-0000-0000-0000B51E0000}"/>
    <cellStyle name="Normal 6 2 13 3" xfId="4230" xr:uid="{00000000-0005-0000-0000-0000B61E0000}"/>
    <cellStyle name="Normal 6 2 13 3 2" xfId="4231" xr:uid="{00000000-0005-0000-0000-0000B71E0000}"/>
    <cellStyle name="Normal 6 2 13 3 2 2" xfId="4232" xr:uid="{00000000-0005-0000-0000-0000B81E0000}"/>
    <cellStyle name="Normal 6 2 13 3 2 2 2" xfId="38000" xr:uid="{00000000-0005-0000-0000-0000B91E0000}"/>
    <cellStyle name="Normal 6 2 13 3 2 3" xfId="27982" xr:uid="{00000000-0005-0000-0000-0000BA1E0000}"/>
    <cellStyle name="Normal 6 2 13 3 3" xfId="4233" xr:uid="{00000000-0005-0000-0000-0000BB1E0000}"/>
    <cellStyle name="Normal 6 2 13 3 3 2" xfId="4234" xr:uid="{00000000-0005-0000-0000-0000BC1E0000}"/>
    <cellStyle name="Normal 6 2 13 3 3 2 2" xfId="38001" xr:uid="{00000000-0005-0000-0000-0000BD1E0000}"/>
    <cellStyle name="Normal 6 2 13 3 3 3" xfId="27983" xr:uid="{00000000-0005-0000-0000-0000BE1E0000}"/>
    <cellStyle name="Normal 6 2 13 3 4" xfId="4235" xr:uid="{00000000-0005-0000-0000-0000BF1E0000}"/>
    <cellStyle name="Normal 6 2 13 3 4 2" xfId="34420" xr:uid="{00000000-0005-0000-0000-0000C01E0000}"/>
    <cellStyle name="Normal 6 2 13 3 5" xfId="23824" xr:uid="{00000000-0005-0000-0000-0000C11E0000}"/>
    <cellStyle name="Normal 6 2 13 4" xfId="4236" xr:uid="{00000000-0005-0000-0000-0000C21E0000}"/>
    <cellStyle name="Normal 6 2 13 4 2" xfId="4237" xr:uid="{00000000-0005-0000-0000-0000C31E0000}"/>
    <cellStyle name="Normal 6 2 13 4 2 2" xfId="38002" xr:uid="{00000000-0005-0000-0000-0000C41E0000}"/>
    <cellStyle name="Normal 6 2 13 4 3" xfId="27984" xr:uid="{00000000-0005-0000-0000-0000C51E0000}"/>
    <cellStyle name="Normal 6 2 13 5" xfId="4238" xr:uid="{00000000-0005-0000-0000-0000C61E0000}"/>
    <cellStyle name="Normal 6 2 13 5 2" xfId="4239" xr:uid="{00000000-0005-0000-0000-0000C71E0000}"/>
    <cellStyle name="Normal 6 2 13 5 2 2" xfId="38003" xr:uid="{00000000-0005-0000-0000-0000C81E0000}"/>
    <cellStyle name="Normal 6 2 13 5 3" xfId="27985" xr:uid="{00000000-0005-0000-0000-0000C91E0000}"/>
    <cellStyle name="Normal 6 2 13 6" xfId="4240" xr:uid="{00000000-0005-0000-0000-0000CA1E0000}"/>
    <cellStyle name="Normal 6 2 13 6 2" xfId="34418" xr:uid="{00000000-0005-0000-0000-0000CB1E0000}"/>
    <cellStyle name="Normal 6 2 13 7" xfId="23822" xr:uid="{00000000-0005-0000-0000-0000CC1E0000}"/>
    <cellStyle name="Normal 6 2 14" xfId="4241" xr:uid="{00000000-0005-0000-0000-0000CD1E0000}"/>
    <cellStyle name="Normal 6 2 14 2" xfId="4242" xr:uid="{00000000-0005-0000-0000-0000CE1E0000}"/>
    <cellStyle name="Normal 6 2 14 2 2" xfId="4243" xr:uid="{00000000-0005-0000-0000-0000CF1E0000}"/>
    <cellStyle name="Normal 6 2 14 2 2 2" xfId="38004" xr:uid="{00000000-0005-0000-0000-0000D01E0000}"/>
    <cellStyle name="Normal 6 2 14 2 3" xfId="27986" xr:uid="{00000000-0005-0000-0000-0000D11E0000}"/>
    <cellStyle name="Normal 6 2 14 3" xfId="4244" xr:uid="{00000000-0005-0000-0000-0000D21E0000}"/>
    <cellStyle name="Normal 6 2 14 3 2" xfId="4245" xr:uid="{00000000-0005-0000-0000-0000D31E0000}"/>
    <cellStyle name="Normal 6 2 14 3 2 2" xfId="38005" xr:uid="{00000000-0005-0000-0000-0000D41E0000}"/>
    <cellStyle name="Normal 6 2 14 3 3" xfId="27987" xr:uid="{00000000-0005-0000-0000-0000D51E0000}"/>
    <cellStyle name="Normal 6 2 14 4" xfId="4246" xr:uid="{00000000-0005-0000-0000-0000D61E0000}"/>
    <cellStyle name="Normal 6 2 14 4 2" xfId="34421" xr:uid="{00000000-0005-0000-0000-0000D71E0000}"/>
    <cellStyle name="Normal 6 2 14 5" xfId="23825" xr:uid="{00000000-0005-0000-0000-0000D81E0000}"/>
    <cellStyle name="Normal 6 2 15" xfId="4247" xr:uid="{00000000-0005-0000-0000-0000D91E0000}"/>
    <cellStyle name="Normal 6 2 15 2" xfId="4248" xr:uid="{00000000-0005-0000-0000-0000DA1E0000}"/>
    <cellStyle name="Normal 6 2 15 2 2" xfId="4249" xr:uid="{00000000-0005-0000-0000-0000DB1E0000}"/>
    <cellStyle name="Normal 6 2 15 2 2 2" xfId="38006" xr:uid="{00000000-0005-0000-0000-0000DC1E0000}"/>
    <cellStyle name="Normal 6 2 15 2 3" xfId="27988" xr:uid="{00000000-0005-0000-0000-0000DD1E0000}"/>
    <cellStyle name="Normal 6 2 15 3" xfId="4250" xr:uid="{00000000-0005-0000-0000-0000DE1E0000}"/>
    <cellStyle name="Normal 6 2 15 3 2" xfId="4251" xr:uid="{00000000-0005-0000-0000-0000DF1E0000}"/>
    <cellStyle name="Normal 6 2 15 3 2 2" xfId="38007" xr:uid="{00000000-0005-0000-0000-0000E01E0000}"/>
    <cellStyle name="Normal 6 2 15 3 3" xfId="27989" xr:uid="{00000000-0005-0000-0000-0000E11E0000}"/>
    <cellStyle name="Normal 6 2 15 4" xfId="4252" xr:uid="{00000000-0005-0000-0000-0000E21E0000}"/>
    <cellStyle name="Normal 6 2 15 4 2" xfId="34422" xr:uid="{00000000-0005-0000-0000-0000E31E0000}"/>
    <cellStyle name="Normal 6 2 15 5" xfId="23826" xr:uid="{00000000-0005-0000-0000-0000E41E0000}"/>
    <cellStyle name="Normal 6 2 16" xfId="4253" xr:uid="{00000000-0005-0000-0000-0000E51E0000}"/>
    <cellStyle name="Normal 6 2 16 2" xfId="4254" xr:uid="{00000000-0005-0000-0000-0000E61E0000}"/>
    <cellStyle name="Normal 6 2 16 2 2" xfId="34402" xr:uid="{00000000-0005-0000-0000-0000E71E0000}"/>
    <cellStyle name="Normal 6 2 16 3" xfId="23806" xr:uid="{00000000-0005-0000-0000-0000E81E0000}"/>
    <cellStyle name="Normal 6 2 17" xfId="4255" xr:uid="{00000000-0005-0000-0000-0000E91E0000}"/>
    <cellStyle name="Normal 6 2 17 2" xfId="4256" xr:uid="{00000000-0005-0000-0000-0000EA1E0000}"/>
    <cellStyle name="Normal 6 2 17 2 2" xfId="38008" xr:uid="{00000000-0005-0000-0000-0000EB1E0000}"/>
    <cellStyle name="Normal 6 2 17 3" xfId="27990" xr:uid="{00000000-0005-0000-0000-0000EC1E0000}"/>
    <cellStyle name="Normal 6 2 18" xfId="4257" xr:uid="{00000000-0005-0000-0000-0000ED1E0000}"/>
    <cellStyle name="Normal 6 2 18 2" xfId="4258" xr:uid="{00000000-0005-0000-0000-0000EE1E0000}"/>
    <cellStyle name="Normal 6 2 18 2 2" xfId="38009" xr:uid="{00000000-0005-0000-0000-0000EF1E0000}"/>
    <cellStyle name="Normal 6 2 18 3" xfId="27991" xr:uid="{00000000-0005-0000-0000-0000F01E0000}"/>
    <cellStyle name="Normal 6 2 19" xfId="4259" xr:uid="{00000000-0005-0000-0000-0000F11E0000}"/>
    <cellStyle name="Normal 6 2 19 2" xfId="4260" xr:uid="{00000000-0005-0000-0000-0000F21E0000}"/>
    <cellStyle name="Normal 6 2 19 2 2" xfId="43819" xr:uid="{00000000-0005-0000-0000-0000F31E0000}"/>
    <cellStyle name="Normal 6 2 19 3" xfId="33803" xr:uid="{00000000-0005-0000-0000-0000F41E0000}"/>
    <cellStyle name="Normal 6 2 2" xfId="4261" xr:uid="{00000000-0005-0000-0000-0000F51E0000}"/>
    <cellStyle name="Normal 6 2 2 10" xfId="4262" xr:uid="{00000000-0005-0000-0000-0000F61E0000}"/>
    <cellStyle name="Normal 6 2 2 10 2" xfId="4263" xr:uid="{00000000-0005-0000-0000-0000F71E0000}"/>
    <cellStyle name="Normal 6 2 2 10 2 2" xfId="4264" xr:uid="{00000000-0005-0000-0000-0000F81E0000}"/>
    <cellStyle name="Normal 6 2 2 10 2 2 2" xfId="4265" xr:uid="{00000000-0005-0000-0000-0000F91E0000}"/>
    <cellStyle name="Normal 6 2 2 10 2 2 2 2" xfId="4266" xr:uid="{00000000-0005-0000-0000-0000FA1E0000}"/>
    <cellStyle name="Normal 6 2 2 10 2 2 2 2 2" xfId="38010" xr:uid="{00000000-0005-0000-0000-0000FB1E0000}"/>
    <cellStyle name="Normal 6 2 2 10 2 2 2 3" xfId="27992" xr:uid="{00000000-0005-0000-0000-0000FC1E0000}"/>
    <cellStyle name="Normal 6 2 2 10 2 2 3" xfId="4267" xr:uid="{00000000-0005-0000-0000-0000FD1E0000}"/>
    <cellStyle name="Normal 6 2 2 10 2 2 3 2" xfId="4268" xr:uid="{00000000-0005-0000-0000-0000FE1E0000}"/>
    <cellStyle name="Normal 6 2 2 10 2 2 3 2 2" xfId="38011" xr:uid="{00000000-0005-0000-0000-0000FF1E0000}"/>
    <cellStyle name="Normal 6 2 2 10 2 2 3 3" xfId="27993" xr:uid="{00000000-0005-0000-0000-0000001F0000}"/>
    <cellStyle name="Normal 6 2 2 10 2 2 4" xfId="4269" xr:uid="{00000000-0005-0000-0000-0000011F0000}"/>
    <cellStyle name="Normal 6 2 2 10 2 2 4 2" xfId="34426" xr:uid="{00000000-0005-0000-0000-0000021F0000}"/>
    <cellStyle name="Normal 6 2 2 10 2 2 5" xfId="23830" xr:uid="{00000000-0005-0000-0000-0000031F0000}"/>
    <cellStyle name="Normal 6 2 2 10 2 3" xfId="4270" xr:uid="{00000000-0005-0000-0000-0000041F0000}"/>
    <cellStyle name="Normal 6 2 2 10 2 3 2" xfId="4271" xr:uid="{00000000-0005-0000-0000-0000051F0000}"/>
    <cellStyle name="Normal 6 2 2 10 2 3 2 2" xfId="4272" xr:uid="{00000000-0005-0000-0000-0000061F0000}"/>
    <cellStyle name="Normal 6 2 2 10 2 3 2 2 2" xfId="38012" xr:uid="{00000000-0005-0000-0000-0000071F0000}"/>
    <cellStyle name="Normal 6 2 2 10 2 3 2 3" xfId="27994" xr:uid="{00000000-0005-0000-0000-0000081F0000}"/>
    <cellStyle name="Normal 6 2 2 10 2 3 3" xfId="4273" xr:uid="{00000000-0005-0000-0000-0000091F0000}"/>
    <cellStyle name="Normal 6 2 2 10 2 3 3 2" xfId="4274" xr:uid="{00000000-0005-0000-0000-00000A1F0000}"/>
    <cellStyle name="Normal 6 2 2 10 2 3 3 2 2" xfId="38013" xr:uid="{00000000-0005-0000-0000-00000B1F0000}"/>
    <cellStyle name="Normal 6 2 2 10 2 3 3 3" xfId="27995" xr:uid="{00000000-0005-0000-0000-00000C1F0000}"/>
    <cellStyle name="Normal 6 2 2 10 2 3 4" xfId="4275" xr:uid="{00000000-0005-0000-0000-00000D1F0000}"/>
    <cellStyle name="Normal 6 2 2 10 2 3 4 2" xfId="34427" xr:uid="{00000000-0005-0000-0000-00000E1F0000}"/>
    <cellStyle name="Normal 6 2 2 10 2 3 5" xfId="23831" xr:uid="{00000000-0005-0000-0000-00000F1F0000}"/>
    <cellStyle name="Normal 6 2 2 10 2 4" xfId="4276" xr:uid="{00000000-0005-0000-0000-0000101F0000}"/>
    <cellStyle name="Normal 6 2 2 10 2 4 2" xfId="4277" xr:uid="{00000000-0005-0000-0000-0000111F0000}"/>
    <cellStyle name="Normal 6 2 2 10 2 4 2 2" xfId="38014" xr:uid="{00000000-0005-0000-0000-0000121F0000}"/>
    <cellStyle name="Normal 6 2 2 10 2 4 3" xfId="27996" xr:uid="{00000000-0005-0000-0000-0000131F0000}"/>
    <cellStyle name="Normal 6 2 2 10 2 5" xfId="4278" xr:uid="{00000000-0005-0000-0000-0000141F0000}"/>
    <cellStyle name="Normal 6 2 2 10 2 5 2" xfId="4279" xr:uid="{00000000-0005-0000-0000-0000151F0000}"/>
    <cellStyle name="Normal 6 2 2 10 2 5 2 2" xfId="38015" xr:uid="{00000000-0005-0000-0000-0000161F0000}"/>
    <cellStyle name="Normal 6 2 2 10 2 5 3" xfId="27997" xr:uid="{00000000-0005-0000-0000-0000171F0000}"/>
    <cellStyle name="Normal 6 2 2 10 2 6" xfId="4280" xr:uid="{00000000-0005-0000-0000-0000181F0000}"/>
    <cellStyle name="Normal 6 2 2 10 2 6 2" xfId="34425" xr:uid="{00000000-0005-0000-0000-0000191F0000}"/>
    <cellStyle name="Normal 6 2 2 10 2 7" xfId="23829" xr:uid="{00000000-0005-0000-0000-00001A1F0000}"/>
    <cellStyle name="Normal 6 2 2 10 3" xfId="4281" xr:uid="{00000000-0005-0000-0000-00001B1F0000}"/>
    <cellStyle name="Normal 6 2 2 10 3 2" xfId="4282" xr:uid="{00000000-0005-0000-0000-00001C1F0000}"/>
    <cellStyle name="Normal 6 2 2 10 3 2 2" xfId="4283" xr:uid="{00000000-0005-0000-0000-00001D1F0000}"/>
    <cellStyle name="Normal 6 2 2 10 3 2 2 2" xfId="38016" xr:uid="{00000000-0005-0000-0000-00001E1F0000}"/>
    <cellStyle name="Normal 6 2 2 10 3 2 3" xfId="27998" xr:uid="{00000000-0005-0000-0000-00001F1F0000}"/>
    <cellStyle name="Normal 6 2 2 10 3 3" xfId="4284" xr:uid="{00000000-0005-0000-0000-0000201F0000}"/>
    <cellStyle name="Normal 6 2 2 10 3 3 2" xfId="4285" xr:uid="{00000000-0005-0000-0000-0000211F0000}"/>
    <cellStyle name="Normal 6 2 2 10 3 3 2 2" xfId="38017" xr:uid="{00000000-0005-0000-0000-0000221F0000}"/>
    <cellStyle name="Normal 6 2 2 10 3 3 3" xfId="27999" xr:uid="{00000000-0005-0000-0000-0000231F0000}"/>
    <cellStyle name="Normal 6 2 2 10 3 4" xfId="4286" xr:uid="{00000000-0005-0000-0000-0000241F0000}"/>
    <cellStyle name="Normal 6 2 2 10 3 4 2" xfId="34428" xr:uid="{00000000-0005-0000-0000-0000251F0000}"/>
    <cellStyle name="Normal 6 2 2 10 3 5" xfId="23832" xr:uid="{00000000-0005-0000-0000-0000261F0000}"/>
    <cellStyle name="Normal 6 2 2 10 4" xfId="4287" xr:uid="{00000000-0005-0000-0000-0000271F0000}"/>
    <cellStyle name="Normal 6 2 2 10 4 2" xfId="4288" xr:uid="{00000000-0005-0000-0000-0000281F0000}"/>
    <cellStyle name="Normal 6 2 2 10 4 2 2" xfId="4289" xr:uid="{00000000-0005-0000-0000-0000291F0000}"/>
    <cellStyle name="Normal 6 2 2 10 4 2 2 2" xfId="38018" xr:uid="{00000000-0005-0000-0000-00002A1F0000}"/>
    <cellStyle name="Normal 6 2 2 10 4 2 3" xfId="28000" xr:uid="{00000000-0005-0000-0000-00002B1F0000}"/>
    <cellStyle name="Normal 6 2 2 10 4 3" xfId="4290" xr:uid="{00000000-0005-0000-0000-00002C1F0000}"/>
    <cellStyle name="Normal 6 2 2 10 4 3 2" xfId="4291" xr:uid="{00000000-0005-0000-0000-00002D1F0000}"/>
    <cellStyle name="Normal 6 2 2 10 4 3 2 2" xfId="38019" xr:uid="{00000000-0005-0000-0000-00002E1F0000}"/>
    <cellStyle name="Normal 6 2 2 10 4 3 3" xfId="28001" xr:uid="{00000000-0005-0000-0000-00002F1F0000}"/>
    <cellStyle name="Normal 6 2 2 10 4 4" xfId="4292" xr:uid="{00000000-0005-0000-0000-0000301F0000}"/>
    <cellStyle name="Normal 6 2 2 10 4 4 2" xfId="34429" xr:uid="{00000000-0005-0000-0000-0000311F0000}"/>
    <cellStyle name="Normal 6 2 2 10 4 5" xfId="23833" xr:uid="{00000000-0005-0000-0000-0000321F0000}"/>
    <cellStyle name="Normal 6 2 2 10 5" xfId="4293" xr:uid="{00000000-0005-0000-0000-0000331F0000}"/>
    <cellStyle name="Normal 6 2 2 10 5 2" xfId="4294" xr:uid="{00000000-0005-0000-0000-0000341F0000}"/>
    <cellStyle name="Normal 6 2 2 10 5 2 2" xfId="38020" xr:uid="{00000000-0005-0000-0000-0000351F0000}"/>
    <cellStyle name="Normal 6 2 2 10 5 3" xfId="28002" xr:uid="{00000000-0005-0000-0000-0000361F0000}"/>
    <cellStyle name="Normal 6 2 2 10 6" xfId="4295" xr:uid="{00000000-0005-0000-0000-0000371F0000}"/>
    <cellStyle name="Normal 6 2 2 10 6 2" xfId="4296" xr:uid="{00000000-0005-0000-0000-0000381F0000}"/>
    <cellStyle name="Normal 6 2 2 10 6 2 2" xfId="38021" xr:uid="{00000000-0005-0000-0000-0000391F0000}"/>
    <cellStyle name="Normal 6 2 2 10 6 3" xfId="28003" xr:uid="{00000000-0005-0000-0000-00003A1F0000}"/>
    <cellStyle name="Normal 6 2 2 10 7" xfId="4297" xr:uid="{00000000-0005-0000-0000-00003B1F0000}"/>
    <cellStyle name="Normal 6 2 2 10 7 2" xfId="34424" xr:uid="{00000000-0005-0000-0000-00003C1F0000}"/>
    <cellStyle name="Normal 6 2 2 10 8" xfId="23828" xr:uid="{00000000-0005-0000-0000-00003D1F0000}"/>
    <cellStyle name="Normal 6 2 2 11" xfId="4298" xr:uid="{00000000-0005-0000-0000-00003E1F0000}"/>
    <cellStyle name="Normal 6 2 2 11 2" xfId="4299" xr:uid="{00000000-0005-0000-0000-00003F1F0000}"/>
    <cellStyle name="Normal 6 2 2 11 2 2" xfId="4300" xr:uid="{00000000-0005-0000-0000-0000401F0000}"/>
    <cellStyle name="Normal 6 2 2 11 2 2 2" xfId="4301" xr:uid="{00000000-0005-0000-0000-0000411F0000}"/>
    <cellStyle name="Normal 6 2 2 11 2 2 2 2" xfId="38022" xr:uid="{00000000-0005-0000-0000-0000421F0000}"/>
    <cellStyle name="Normal 6 2 2 11 2 2 3" xfId="28004" xr:uid="{00000000-0005-0000-0000-0000431F0000}"/>
    <cellStyle name="Normal 6 2 2 11 2 3" xfId="4302" xr:uid="{00000000-0005-0000-0000-0000441F0000}"/>
    <cellStyle name="Normal 6 2 2 11 2 3 2" xfId="4303" xr:uid="{00000000-0005-0000-0000-0000451F0000}"/>
    <cellStyle name="Normal 6 2 2 11 2 3 2 2" xfId="38023" xr:uid="{00000000-0005-0000-0000-0000461F0000}"/>
    <cellStyle name="Normal 6 2 2 11 2 3 3" xfId="28005" xr:uid="{00000000-0005-0000-0000-0000471F0000}"/>
    <cellStyle name="Normal 6 2 2 11 2 4" xfId="4304" xr:uid="{00000000-0005-0000-0000-0000481F0000}"/>
    <cellStyle name="Normal 6 2 2 11 2 4 2" xfId="34431" xr:uid="{00000000-0005-0000-0000-0000491F0000}"/>
    <cellStyle name="Normal 6 2 2 11 2 5" xfId="23835" xr:uid="{00000000-0005-0000-0000-00004A1F0000}"/>
    <cellStyle name="Normal 6 2 2 11 3" xfId="4305" xr:uid="{00000000-0005-0000-0000-00004B1F0000}"/>
    <cellStyle name="Normal 6 2 2 11 3 2" xfId="4306" xr:uid="{00000000-0005-0000-0000-00004C1F0000}"/>
    <cellStyle name="Normal 6 2 2 11 3 2 2" xfId="4307" xr:uid="{00000000-0005-0000-0000-00004D1F0000}"/>
    <cellStyle name="Normal 6 2 2 11 3 2 2 2" xfId="38024" xr:uid="{00000000-0005-0000-0000-00004E1F0000}"/>
    <cellStyle name="Normal 6 2 2 11 3 2 3" xfId="28006" xr:uid="{00000000-0005-0000-0000-00004F1F0000}"/>
    <cellStyle name="Normal 6 2 2 11 3 3" xfId="4308" xr:uid="{00000000-0005-0000-0000-0000501F0000}"/>
    <cellStyle name="Normal 6 2 2 11 3 3 2" xfId="4309" xr:uid="{00000000-0005-0000-0000-0000511F0000}"/>
    <cellStyle name="Normal 6 2 2 11 3 3 2 2" xfId="38025" xr:uid="{00000000-0005-0000-0000-0000521F0000}"/>
    <cellStyle name="Normal 6 2 2 11 3 3 3" xfId="28007" xr:uid="{00000000-0005-0000-0000-0000531F0000}"/>
    <cellStyle name="Normal 6 2 2 11 3 4" xfId="4310" xr:uid="{00000000-0005-0000-0000-0000541F0000}"/>
    <cellStyle name="Normal 6 2 2 11 3 4 2" xfId="34432" xr:uid="{00000000-0005-0000-0000-0000551F0000}"/>
    <cellStyle name="Normal 6 2 2 11 3 5" xfId="23836" xr:uid="{00000000-0005-0000-0000-0000561F0000}"/>
    <cellStyle name="Normal 6 2 2 11 4" xfId="4311" xr:uid="{00000000-0005-0000-0000-0000571F0000}"/>
    <cellStyle name="Normal 6 2 2 11 4 2" xfId="4312" xr:uid="{00000000-0005-0000-0000-0000581F0000}"/>
    <cellStyle name="Normal 6 2 2 11 4 2 2" xfId="38026" xr:uid="{00000000-0005-0000-0000-0000591F0000}"/>
    <cellStyle name="Normal 6 2 2 11 4 3" xfId="28008" xr:uid="{00000000-0005-0000-0000-00005A1F0000}"/>
    <cellStyle name="Normal 6 2 2 11 5" xfId="4313" xr:uid="{00000000-0005-0000-0000-00005B1F0000}"/>
    <cellStyle name="Normal 6 2 2 11 5 2" xfId="4314" xr:uid="{00000000-0005-0000-0000-00005C1F0000}"/>
    <cellStyle name="Normal 6 2 2 11 5 2 2" xfId="38027" xr:uid="{00000000-0005-0000-0000-00005D1F0000}"/>
    <cellStyle name="Normal 6 2 2 11 5 3" xfId="28009" xr:uid="{00000000-0005-0000-0000-00005E1F0000}"/>
    <cellStyle name="Normal 6 2 2 11 6" xfId="4315" xr:uid="{00000000-0005-0000-0000-00005F1F0000}"/>
    <cellStyle name="Normal 6 2 2 11 6 2" xfId="34430" xr:uid="{00000000-0005-0000-0000-0000601F0000}"/>
    <cellStyle name="Normal 6 2 2 11 7" xfId="23834" xr:uid="{00000000-0005-0000-0000-0000611F0000}"/>
    <cellStyle name="Normal 6 2 2 12" xfId="4316" xr:uid="{00000000-0005-0000-0000-0000621F0000}"/>
    <cellStyle name="Normal 6 2 2 12 2" xfId="4317" xr:uid="{00000000-0005-0000-0000-0000631F0000}"/>
    <cellStyle name="Normal 6 2 2 12 2 2" xfId="4318" xr:uid="{00000000-0005-0000-0000-0000641F0000}"/>
    <cellStyle name="Normal 6 2 2 12 2 2 2" xfId="4319" xr:uid="{00000000-0005-0000-0000-0000651F0000}"/>
    <cellStyle name="Normal 6 2 2 12 2 2 2 2" xfId="38028" xr:uid="{00000000-0005-0000-0000-0000661F0000}"/>
    <cellStyle name="Normal 6 2 2 12 2 2 3" xfId="28010" xr:uid="{00000000-0005-0000-0000-0000671F0000}"/>
    <cellStyle name="Normal 6 2 2 12 2 3" xfId="4320" xr:uid="{00000000-0005-0000-0000-0000681F0000}"/>
    <cellStyle name="Normal 6 2 2 12 2 3 2" xfId="4321" xr:uid="{00000000-0005-0000-0000-0000691F0000}"/>
    <cellStyle name="Normal 6 2 2 12 2 3 2 2" xfId="38029" xr:uid="{00000000-0005-0000-0000-00006A1F0000}"/>
    <cellStyle name="Normal 6 2 2 12 2 3 3" xfId="28011" xr:uid="{00000000-0005-0000-0000-00006B1F0000}"/>
    <cellStyle name="Normal 6 2 2 12 2 4" xfId="4322" xr:uid="{00000000-0005-0000-0000-00006C1F0000}"/>
    <cellStyle name="Normal 6 2 2 12 2 4 2" xfId="34434" xr:uid="{00000000-0005-0000-0000-00006D1F0000}"/>
    <cellStyle name="Normal 6 2 2 12 2 5" xfId="23838" xr:uid="{00000000-0005-0000-0000-00006E1F0000}"/>
    <cellStyle name="Normal 6 2 2 12 3" xfId="4323" xr:uid="{00000000-0005-0000-0000-00006F1F0000}"/>
    <cellStyle name="Normal 6 2 2 12 3 2" xfId="4324" xr:uid="{00000000-0005-0000-0000-0000701F0000}"/>
    <cellStyle name="Normal 6 2 2 12 3 2 2" xfId="4325" xr:uid="{00000000-0005-0000-0000-0000711F0000}"/>
    <cellStyle name="Normal 6 2 2 12 3 2 2 2" xfId="38030" xr:uid="{00000000-0005-0000-0000-0000721F0000}"/>
    <cellStyle name="Normal 6 2 2 12 3 2 3" xfId="28012" xr:uid="{00000000-0005-0000-0000-0000731F0000}"/>
    <cellStyle name="Normal 6 2 2 12 3 3" xfId="4326" xr:uid="{00000000-0005-0000-0000-0000741F0000}"/>
    <cellStyle name="Normal 6 2 2 12 3 3 2" xfId="4327" xr:uid="{00000000-0005-0000-0000-0000751F0000}"/>
    <cellStyle name="Normal 6 2 2 12 3 3 2 2" xfId="38031" xr:uid="{00000000-0005-0000-0000-0000761F0000}"/>
    <cellStyle name="Normal 6 2 2 12 3 3 3" xfId="28013" xr:uid="{00000000-0005-0000-0000-0000771F0000}"/>
    <cellStyle name="Normal 6 2 2 12 3 4" xfId="4328" xr:uid="{00000000-0005-0000-0000-0000781F0000}"/>
    <cellStyle name="Normal 6 2 2 12 3 4 2" xfId="34435" xr:uid="{00000000-0005-0000-0000-0000791F0000}"/>
    <cellStyle name="Normal 6 2 2 12 3 5" xfId="23839" xr:uid="{00000000-0005-0000-0000-00007A1F0000}"/>
    <cellStyle name="Normal 6 2 2 12 4" xfId="4329" xr:uid="{00000000-0005-0000-0000-00007B1F0000}"/>
    <cellStyle name="Normal 6 2 2 12 4 2" xfId="4330" xr:uid="{00000000-0005-0000-0000-00007C1F0000}"/>
    <cellStyle name="Normal 6 2 2 12 4 2 2" xfId="38032" xr:uid="{00000000-0005-0000-0000-00007D1F0000}"/>
    <cellStyle name="Normal 6 2 2 12 4 3" xfId="28014" xr:uid="{00000000-0005-0000-0000-00007E1F0000}"/>
    <cellStyle name="Normal 6 2 2 12 5" xfId="4331" xr:uid="{00000000-0005-0000-0000-00007F1F0000}"/>
    <cellStyle name="Normal 6 2 2 12 5 2" xfId="4332" xr:uid="{00000000-0005-0000-0000-0000801F0000}"/>
    <cellStyle name="Normal 6 2 2 12 5 2 2" xfId="38033" xr:uid="{00000000-0005-0000-0000-0000811F0000}"/>
    <cellStyle name="Normal 6 2 2 12 5 3" xfId="28015" xr:uid="{00000000-0005-0000-0000-0000821F0000}"/>
    <cellStyle name="Normal 6 2 2 12 6" xfId="4333" xr:uid="{00000000-0005-0000-0000-0000831F0000}"/>
    <cellStyle name="Normal 6 2 2 12 6 2" xfId="34433" xr:uid="{00000000-0005-0000-0000-0000841F0000}"/>
    <cellStyle name="Normal 6 2 2 12 7" xfId="23837" xr:uid="{00000000-0005-0000-0000-0000851F0000}"/>
    <cellStyle name="Normal 6 2 2 13" xfId="4334" xr:uid="{00000000-0005-0000-0000-0000861F0000}"/>
    <cellStyle name="Normal 6 2 2 13 2" xfId="4335" xr:uid="{00000000-0005-0000-0000-0000871F0000}"/>
    <cellStyle name="Normal 6 2 2 13 2 2" xfId="4336" xr:uid="{00000000-0005-0000-0000-0000881F0000}"/>
    <cellStyle name="Normal 6 2 2 13 2 2 2" xfId="38034" xr:uid="{00000000-0005-0000-0000-0000891F0000}"/>
    <cellStyle name="Normal 6 2 2 13 2 3" xfId="28016" xr:uid="{00000000-0005-0000-0000-00008A1F0000}"/>
    <cellStyle name="Normal 6 2 2 13 3" xfId="4337" xr:uid="{00000000-0005-0000-0000-00008B1F0000}"/>
    <cellStyle name="Normal 6 2 2 13 3 2" xfId="4338" xr:uid="{00000000-0005-0000-0000-00008C1F0000}"/>
    <cellStyle name="Normal 6 2 2 13 3 2 2" xfId="38035" xr:uid="{00000000-0005-0000-0000-00008D1F0000}"/>
    <cellStyle name="Normal 6 2 2 13 3 3" xfId="28017" xr:uid="{00000000-0005-0000-0000-00008E1F0000}"/>
    <cellStyle name="Normal 6 2 2 13 4" xfId="4339" xr:uid="{00000000-0005-0000-0000-00008F1F0000}"/>
    <cellStyle name="Normal 6 2 2 13 4 2" xfId="34436" xr:uid="{00000000-0005-0000-0000-0000901F0000}"/>
    <cellStyle name="Normal 6 2 2 13 5" xfId="23840" xr:uid="{00000000-0005-0000-0000-0000911F0000}"/>
    <cellStyle name="Normal 6 2 2 14" xfId="4340" xr:uid="{00000000-0005-0000-0000-0000921F0000}"/>
    <cellStyle name="Normal 6 2 2 14 2" xfId="4341" xr:uid="{00000000-0005-0000-0000-0000931F0000}"/>
    <cellStyle name="Normal 6 2 2 14 2 2" xfId="4342" xr:uid="{00000000-0005-0000-0000-0000941F0000}"/>
    <cellStyle name="Normal 6 2 2 14 2 2 2" xfId="38036" xr:uid="{00000000-0005-0000-0000-0000951F0000}"/>
    <cellStyle name="Normal 6 2 2 14 2 3" xfId="28018" xr:uid="{00000000-0005-0000-0000-0000961F0000}"/>
    <cellStyle name="Normal 6 2 2 14 3" xfId="4343" xr:uid="{00000000-0005-0000-0000-0000971F0000}"/>
    <cellStyle name="Normal 6 2 2 14 3 2" xfId="4344" xr:uid="{00000000-0005-0000-0000-0000981F0000}"/>
    <cellStyle name="Normal 6 2 2 14 3 2 2" xfId="38037" xr:uid="{00000000-0005-0000-0000-0000991F0000}"/>
    <cellStyle name="Normal 6 2 2 14 3 3" xfId="28019" xr:uid="{00000000-0005-0000-0000-00009A1F0000}"/>
    <cellStyle name="Normal 6 2 2 14 4" xfId="4345" xr:uid="{00000000-0005-0000-0000-00009B1F0000}"/>
    <cellStyle name="Normal 6 2 2 14 4 2" xfId="34437" xr:uid="{00000000-0005-0000-0000-00009C1F0000}"/>
    <cellStyle name="Normal 6 2 2 14 5" xfId="23841" xr:uid="{00000000-0005-0000-0000-00009D1F0000}"/>
    <cellStyle name="Normal 6 2 2 15" xfId="4346" xr:uid="{00000000-0005-0000-0000-00009E1F0000}"/>
    <cellStyle name="Normal 6 2 2 15 2" xfId="4347" xr:uid="{00000000-0005-0000-0000-00009F1F0000}"/>
    <cellStyle name="Normal 6 2 2 15 2 2" xfId="34423" xr:uid="{00000000-0005-0000-0000-0000A01F0000}"/>
    <cellStyle name="Normal 6 2 2 15 3" xfId="23827" xr:uid="{00000000-0005-0000-0000-0000A11F0000}"/>
    <cellStyle name="Normal 6 2 2 16" xfId="4348" xr:uid="{00000000-0005-0000-0000-0000A21F0000}"/>
    <cellStyle name="Normal 6 2 2 16 2" xfId="4349" xr:uid="{00000000-0005-0000-0000-0000A31F0000}"/>
    <cellStyle name="Normal 6 2 2 16 2 2" xfId="38038" xr:uid="{00000000-0005-0000-0000-0000A41F0000}"/>
    <cellStyle name="Normal 6 2 2 16 3" xfId="28020" xr:uid="{00000000-0005-0000-0000-0000A51F0000}"/>
    <cellStyle name="Normal 6 2 2 17" xfId="4350" xr:uid="{00000000-0005-0000-0000-0000A61F0000}"/>
    <cellStyle name="Normal 6 2 2 17 2" xfId="4351" xr:uid="{00000000-0005-0000-0000-0000A71F0000}"/>
    <cellStyle name="Normal 6 2 2 17 2 2" xfId="38039" xr:uid="{00000000-0005-0000-0000-0000A81F0000}"/>
    <cellStyle name="Normal 6 2 2 17 3" xfId="28021" xr:uid="{00000000-0005-0000-0000-0000A91F0000}"/>
    <cellStyle name="Normal 6 2 2 18" xfId="4352" xr:uid="{00000000-0005-0000-0000-0000AA1F0000}"/>
    <cellStyle name="Normal 6 2 2 18 2" xfId="4353" xr:uid="{00000000-0005-0000-0000-0000AB1F0000}"/>
    <cellStyle name="Normal 6 2 2 18 2 2" xfId="43831" xr:uid="{00000000-0005-0000-0000-0000AC1F0000}"/>
    <cellStyle name="Normal 6 2 2 18 3" xfId="33815" xr:uid="{00000000-0005-0000-0000-0000AD1F0000}"/>
    <cellStyle name="Normal 6 2 2 19" xfId="23337" xr:uid="{00000000-0005-0000-0000-0000AE1F0000}"/>
    <cellStyle name="Normal 6 2 2 2" xfId="4354" xr:uid="{00000000-0005-0000-0000-0000AF1F0000}"/>
    <cellStyle name="Normal 6 2 2 2 10" xfId="4355" xr:uid="{00000000-0005-0000-0000-0000B01F0000}"/>
    <cellStyle name="Normal 6 2 2 2 10 2" xfId="4356" xr:uid="{00000000-0005-0000-0000-0000B11F0000}"/>
    <cellStyle name="Normal 6 2 2 2 10 2 2" xfId="38040" xr:uid="{00000000-0005-0000-0000-0000B21F0000}"/>
    <cellStyle name="Normal 6 2 2 2 10 3" xfId="28022" xr:uid="{00000000-0005-0000-0000-0000B31F0000}"/>
    <cellStyle name="Normal 6 2 2 2 11" xfId="4357" xr:uid="{00000000-0005-0000-0000-0000B41F0000}"/>
    <cellStyle name="Normal 6 2 2 2 11 2" xfId="4358" xr:uid="{00000000-0005-0000-0000-0000B51F0000}"/>
    <cellStyle name="Normal 6 2 2 2 11 2 2" xfId="38041" xr:uid="{00000000-0005-0000-0000-0000B61F0000}"/>
    <cellStyle name="Normal 6 2 2 2 11 3" xfId="28023" xr:uid="{00000000-0005-0000-0000-0000B71F0000}"/>
    <cellStyle name="Normal 6 2 2 2 12" xfId="4359" xr:uid="{00000000-0005-0000-0000-0000B81F0000}"/>
    <cellStyle name="Normal 6 2 2 2 12 2" xfId="33865" xr:uid="{00000000-0005-0000-0000-0000B91F0000}"/>
    <cellStyle name="Normal 6 2 2 2 13" xfId="4360" xr:uid="{00000000-0005-0000-0000-0000BA1F0000}"/>
    <cellStyle name="Normal 6 2 2 2 13 2" xfId="34438" xr:uid="{00000000-0005-0000-0000-0000BB1F0000}"/>
    <cellStyle name="Normal 6 2 2 2 14" xfId="23842" xr:uid="{00000000-0005-0000-0000-0000BC1F0000}"/>
    <cellStyle name="Normal 6 2 2 2 15" xfId="44363" xr:uid="{00000000-0005-0000-0000-0000BD1F0000}"/>
    <cellStyle name="Normal 6 2 2 2 2" xfId="4361" xr:uid="{00000000-0005-0000-0000-0000BE1F0000}"/>
    <cellStyle name="Normal 6 2 2 2 2 10" xfId="4362" xr:uid="{00000000-0005-0000-0000-0000BF1F0000}"/>
    <cellStyle name="Normal 6 2 2 2 2 10 2" xfId="4363" xr:uid="{00000000-0005-0000-0000-0000C01F0000}"/>
    <cellStyle name="Normal 6 2 2 2 2 10 2 2" xfId="38042" xr:uid="{00000000-0005-0000-0000-0000C11F0000}"/>
    <cellStyle name="Normal 6 2 2 2 2 10 3" xfId="28024" xr:uid="{00000000-0005-0000-0000-0000C21F0000}"/>
    <cellStyle name="Normal 6 2 2 2 2 11" xfId="4364" xr:uid="{00000000-0005-0000-0000-0000C31F0000}"/>
    <cellStyle name="Normal 6 2 2 2 2 11 2" xfId="34439" xr:uid="{00000000-0005-0000-0000-0000C41F0000}"/>
    <cellStyle name="Normal 6 2 2 2 2 12" xfId="23843" xr:uid="{00000000-0005-0000-0000-0000C51F0000}"/>
    <cellStyle name="Normal 6 2 2 2 2 2" xfId="4365" xr:uid="{00000000-0005-0000-0000-0000C61F0000}"/>
    <cellStyle name="Normal 6 2 2 2 2 2 10" xfId="23844" xr:uid="{00000000-0005-0000-0000-0000C71F0000}"/>
    <cellStyle name="Normal 6 2 2 2 2 2 2" xfId="4366" xr:uid="{00000000-0005-0000-0000-0000C81F0000}"/>
    <cellStyle name="Normal 6 2 2 2 2 2 2 2" xfId="4367" xr:uid="{00000000-0005-0000-0000-0000C91F0000}"/>
    <cellStyle name="Normal 6 2 2 2 2 2 2 2 2" xfId="4368" xr:uid="{00000000-0005-0000-0000-0000CA1F0000}"/>
    <cellStyle name="Normal 6 2 2 2 2 2 2 2 2 2" xfId="4369" xr:uid="{00000000-0005-0000-0000-0000CB1F0000}"/>
    <cellStyle name="Normal 6 2 2 2 2 2 2 2 2 2 2" xfId="4370" xr:uid="{00000000-0005-0000-0000-0000CC1F0000}"/>
    <cellStyle name="Normal 6 2 2 2 2 2 2 2 2 2 2 2" xfId="38043" xr:uid="{00000000-0005-0000-0000-0000CD1F0000}"/>
    <cellStyle name="Normal 6 2 2 2 2 2 2 2 2 2 3" xfId="28025" xr:uid="{00000000-0005-0000-0000-0000CE1F0000}"/>
    <cellStyle name="Normal 6 2 2 2 2 2 2 2 2 3" xfId="4371" xr:uid="{00000000-0005-0000-0000-0000CF1F0000}"/>
    <cellStyle name="Normal 6 2 2 2 2 2 2 2 2 3 2" xfId="4372" xr:uid="{00000000-0005-0000-0000-0000D01F0000}"/>
    <cellStyle name="Normal 6 2 2 2 2 2 2 2 2 3 2 2" xfId="38044" xr:uid="{00000000-0005-0000-0000-0000D11F0000}"/>
    <cellStyle name="Normal 6 2 2 2 2 2 2 2 2 3 3" xfId="28026" xr:uid="{00000000-0005-0000-0000-0000D21F0000}"/>
    <cellStyle name="Normal 6 2 2 2 2 2 2 2 2 4" xfId="4373" xr:uid="{00000000-0005-0000-0000-0000D31F0000}"/>
    <cellStyle name="Normal 6 2 2 2 2 2 2 2 2 4 2" xfId="34443" xr:uid="{00000000-0005-0000-0000-0000D41F0000}"/>
    <cellStyle name="Normal 6 2 2 2 2 2 2 2 2 5" xfId="23847" xr:uid="{00000000-0005-0000-0000-0000D51F0000}"/>
    <cellStyle name="Normal 6 2 2 2 2 2 2 2 3" xfId="4374" xr:uid="{00000000-0005-0000-0000-0000D61F0000}"/>
    <cellStyle name="Normal 6 2 2 2 2 2 2 2 3 2" xfId="4375" xr:uid="{00000000-0005-0000-0000-0000D71F0000}"/>
    <cellStyle name="Normal 6 2 2 2 2 2 2 2 3 2 2" xfId="4376" xr:uid="{00000000-0005-0000-0000-0000D81F0000}"/>
    <cellStyle name="Normal 6 2 2 2 2 2 2 2 3 2 2 2" xfId="38045" xr:uid="{00000000-0005-0000-0000-0000D91F0000}"/>
    <cellStyle name="Normal 6 2 2 2 2 2 2 2 3 2 3" xfId="28027" xr:uid="{00000000-0005-0000-0000-0000DA1F0000}"/>
    <cellStyle name="Normal 6 2 2 2 2 2 2 2 3 3" xfId="4377" xr:uid="{00000000-0005-0000-0000-0000DB1F0000}"/>
    <cellStyle name="Normal 6 2 2 2 2 2 2 2 3 3 2" xfId="4378" xr:uid="{00000000-0005-0000-0000-0000DC1F0000}"/>
    <cellStyle name="Normal 6 2 2 2 2 2 2 2 3 3 2 2" xfId="38046" xr:uid="{00000000-0005-0000-0000-0000DD1F0000}"/>
    <cellStyle name="Normal 6 2 2 2 2 2 2 2 3 3 3" xfId="28028" xr:uid="{00000000-0005-0000-0000-0000DE1F0000}"/>
    <cellStyle name="Normal 6 2 2 2 2 2 2 2 3 4" xfId="4379" xr:uid="{00000000-0005-0000-0000-0000DF1F0000}"/>
    <cellStyle name="Normal 6 2 2 2 2 2 2 2 3 4 2" xfId="34444" xr:uid="{00000000-0005-0000-0000-0000E01F0000}"/>
    <cellStyle name="Normal 6 2 2 2 2 2 2 2 3 5" xfId="23848" xr:uid="{00000000-0005-0000-0000-0000E11F0000}"/>
    <cellStyle name="Normal 6 2 2 2 2 2 2 2 4" xfId="4380" xr:uid="{00000000-0005-0000-0000-0000E21F0000}"/>
    <cellStyle name="Normal 6 2 2 2 2 2 2 2 4 2" xfId="4381" xr:uid="{00000000-0005-0000-0000-0000E31F0000}"/>
    <cellStyle name="Normal 6 2 2 2 2 2 2 2 4 2 2" xfId="38047" xr:uid="{00000000-0005-0000-0000-0000E41F0000}"/>
    <cellStyle name="Normal 6 2 2 2 2 2 2 2 4 3" xfId="28029" xr:uid="{00000000-0005-0000-0000-0000E51F0000}"/>
    <cellStyle name="Normal 6 2 2 2 2 2 2 2 5" xfId="4382" xr:uid="{00000000-0005-0000-0000-0000E61F0000}"/>
    <cellStyle name="Normal 6 2 2 2 2 2 2 2 5 2" xfId="4383" xr:uid="{00000000-0005-0000-0000-0000E71F0000}"/>
    <cellStyle name="Normal 6 2 2 2 2 2 2 2 5 2 2" xfId="38048" xr:uid="{00000000-0005-0000-0000-0000E81F0000}"/>
    <cellStyle name="Normal 6 2 2 2 2 2 2 2 5 3" xfId="28030" xr:uid="{00000000-0005-0000-0000-0000E91F0000}"/>
    <cellStyle name="Normal 6 2 2 2 2 2 2 2 6" xfId="4384" xr:uid="{00000000-0005-0000-0000-0000EA1F0000}"/>
    <cellStyle name="Normal 6 2 2 2 2 2 2 2 6 2" xfId="34442" xr:uid="{00000000-0005-0000-0000-0000EB1F0000}"/>
    <cellStyle name="Normal 6 2 2 2 2 2 2 2 7" xfId="23846" xr:uid="{00000000-0005-0000-0000-0000EC1F0000}"/>
    <cellStyle name="Normal 6 2 2 2 2 2 2 3" xfId="4385" xr:uid="{00000000-0005-0000-0000-0000ED1F0000}"/>
    <cellStyle name="Normal 6 2 2 2 2 2 2 3 2" xfId="4386" xr:uid="{00000000-0005-0000-0000-0000EE1F0000}"/>
    <cellStyle name="Normal 6 2 2 2 2 2 2 3 2 2" xfId="4387" xr:uid="{00000000-0005-0000-0000-0000EF1F0000}"/>
    <cellStyle name="Normal 6 2 2 2 2 2 2 3 2 2 2" xfId="38049" xr:uid="{00000000-0005-0000-0000-0000F01F0000}"/>
    <cellStyle name="Normal 6 2 2 2 2 2 2 3 2 3" xfId="28031" xr:uid="{00000000-0005-0000-0000-0000F11F0000}"/>
    <cellStyle name="Normal 6 2 2 2 2 2 2 3 3" xfId="4388" xr:uid="{00000000-0005-0000-0000-0000F21F0000}"/>
    <cellStyle name="Normal 6 2 2 2 2 2 2 3 3 2" xfId="4389" xr:uid="{00000000-0005-0000-0000-0000F31F0000}"/>
    <cellStyle name="Normal 6 2 2 2 2 2 2 3 3 2 2" xfId="38050" xr:uid="{00000000-0005-0000-0000-0000F41F0000}"/>
    <cellStyle name="Normal 6 2 2 2 2 2 2 3 3 3" xfId="28032" xr:uid="{00000000-0005-0000-0000-0000F51F0000}"/>
    <cellStyle name="Normal 6 2 2 2 2 2 2 3 4" xfId="4390" xr:uid="{00000000-0005-0000-0000-0000F61F0000}"/>
    <cellStyle name="Normal 6 2 2 2 2 2 2 3 4 2" xfId="34445" xr:uid="{00000000-0005-0000-0000-0000F71F0000}"/>
    <cellStyle name="Normal 6 2 2 2 2 2 2 3 5" xfId="23849" xr:uid="{00000000-0005-0000-0000-0000F81F0000}"/>
    <cellStyle name="Normal 6 2 2 2 2 2 2 4" xfId="4391" xr:uid="{00000000-0005-0000-0000-0000F91F0000}"/>
    <cellStyle name="Normal 6 2 2 2 2 2 2 4 2" xfId="4392" xr:uid="{00000000-0005-0000-0000-0000FA1F0000}"/>
    <cellStyle name="Normal 6 2 2 2 2 2 2 4 2 2" xfId="4393" xr:uid="{00000000-0005-0000-0000-0000FB1F0000}"/>
    <cellStyle name="Normal 6 2 2 2 2 2 2 4 2 2 2" xfId="38051" xr:uid="{00000000-0005-0000-0000-0000FC1F0000}"/>
    <cellStyle name="Normal 6 2 2 2 2 2 2 4 2 3" xfId="28033" xr:uid="{00000000-0005-0000-0000-0000FD1F0000}"/>
    <cellStyle name="Normal 6 2 2 2 2 2 2 4 3" xfId="4394" xr:uid="{00000000-0005-0000-0000-0000FE1F0000}"/>
    <cellStyle name="Normal 6 2 2 2 2 2 2 4 3 2" xfId="4395" xr:uid="{00000000-0005-0000-0000-0000FF1F0000}"/>
    <cellStyle name="Normal 6 2 2 2 2 2 2 4 3 2 2" xfId="38052" xr:uid="{00000000-0005-0000-0000-000000200000}"/>
    <cellStyle name="Normal 6 2 2 2 2 2 2 4 3 3" xfId="28034" xr:uid="{00000000-0005-0000-0000-000001200000}"/>
    <cellStyle name="Normal 6 2 2 2 2 2 2 4 4" xfId="4396" xr:uid="{00000000-0005-0000-0000-000002200000}"/>
    <cellStyle name="Normal 6 2 2 2 2 2 2 4 4 2" xfId="34446" xr:uid="{00000000-0005-0000-0000-000003200000}"/>
    <cellStyle name="Normal 6 2 2 2 2 2 2 4 5" xfId="23850" xr:uid="{00000000-0005-0000-0000-000004200000}"/>
    <cellStyle name="Normal 6 2 2 2 2 2 2 5" xfId="4397" xr:uid="{00000000-0005-0000-0000-000005200000}"/>
    <cellStyle name="Normal 6 2 2 2 2 2 2 5 2" xfId="4398" xr:uid="{00000000-0005-0000-0000-000006200000}"/>
    <cellStyle name="Normal 6 2 2 2 2 2 2 5 2 2" xfId="38053" xr:uid="{00000000-0005-0000-0000-000007200000}"/>
    <cellStyle name="Normal 6 2 2 2 2 2 2 5 3" xfId="28035" xr:uid="{00000000-0005-0000-0000-000008200000}"/>
    <cellStyle name="Normal 6 2 2 2 2 2 2 6" xfId="4399" xr:uid="{00000000-0005-0000-0000-000009200000}"/>
    <cellStyle name="Normal 6 2 2 2 2 2 2 6 2" xfId="4400" xr:uid="{00000000-0005-0000-0000-00000A200000}"/>
    <cellStyle name="Normal 6 2 2 2 2 2 2 6 2 2" xfId="38054" xr:uid="{00000000-0005-0000-0000-00000B200000}"/>
    <cellStyle name="Normal 6 2 2 2 2 2 2 6 3" xfId="28036" xr:uid="{00000000-0005-0000-0000-00000C200000}"/>
    <cellStyle name="Normal 6 2 2 2 2 2 2 7" xfId="4401" xr:uid="{00000000-0005-0000-0000-00000D200000}"/>
    <cellStyle name="Normal 6 2 2 2 2 2 2 7 2" xfId="34441" xr:uid="{00000000-0005-0000-0000-00000E200000}"/>
    <cellStyle name="Normal 6 2 2 2 2 2 2 8" xfId="23845" xr:uid="{00000000-0005-0000-0000-00000F200000}"/>
    <cellStyle name="Normal 6 2 2 2 2 2 3" xfId="4402" xr:uid="{00000000-0005-0000-0000-000010200000}"/>
    <cellStyle name="Normal 6 2 2 2 2 2 3 2" xfId="4403" xr:uid="{00000000-0005-0000-0000-000011200000}"/>
    <cellStyle name="Normal 6 2 2 2 2 2 3 2 2" xfId="4404" xr:uid="{00000000-0005-0000-0000-000012200000}"/>
    <cellStyle name="Normal 6 2 2 2 2 2 3 2 2 2" xfId="4405" xr:uid="{00000000-0005-0000-0000-000013200000}"/>
    <cellStyle name="Normal 6 2 2 2 2 2 3 2 2 2 2" xfId="4406" xr:uid="{00000000-0005-0000-0000-000014200000}"/>
    <cellStyle name="Normal 6 2 2 2 2 2 3 2 2 2 2 2" xfId="38055" xr:uid="{00000000-0005-0000-0000-000015200000}"/>
    <cellStyle name="Normal 6 2 2 2 2 2 3 2 2 2 3" xfId="28037" xr:uid="{00000000-0005-0000-0000-000016200000}"/>
    <cellStyle name="Normal 6 2 2 2 2 2 3 2 2 3" xfId="4407" xr:uid="{00000000-0005-0000-0000-000017200000}"/>
    <cellStyle name="Normal 6 2 2 2 2 2 3 2 2 3 2" xfId="4408" xr:uid="{00000000-0005-0000-0000-000018200000}"/>
    <cellStyle name="Normal 6 2 2 2 2 2 3 2 2 3 2 2" xfId="38056" xr:uid="{00000000-0005-0000-0000-000019200000}"/>
    <cellStyle name="Normal 6 2 2 2 2 2 3 2 2 3 3" xfId="28038" xr:uid="{00000000-0005-0000-0000-00001A200000}"/>
    <cellStyle name="Normal 6 2 2 2 2 2 3 2 2 4" xfId="4409" xr:uid="{00000000-0005-0000-0000-00001B200000}"/>
    <cellStyle name="Normal 6 2 2 2 2 2 3 2 2 4 2" xfId="34449" xr:uid="{00000000-0005-0000-0000-00001C200000}"/>
    <cellStyle name="Normal 6 2 2 2 2 2 3 2 2 5" xfId="23853" xr:uid="{00000000-0005-0000-0000-00001D200000}"/>
    <cellStyle name="Normal 6 2 2 2 2 2 3 2 3" xfId="4410" xr:uid="{00000000-0005-0000-0000-00001E200000}"/>
    <cellStyle name="Normal 6 2 2 2 2 2 3 2 3 2" xfId="4411" xr:uid="{00000000-0005-0000-0000-00001F200000}"/>
    <cellStyle name="Normal 6 2 2 2 2 2 3 2 3 2 2" xfId="4412" xr:uid="{00000000-0005-0000-0000-000020200000}"/>
    <cellStyle name="Normal 6 2 2 2 2 2 3 2 3 2 2 2" xfId="38057" xr:uid="{00000000-0005-0000-0000-000021200000}"/>
    <cellStyle name="Normal 6 2 2 2 2 2 3 2 3 2 3" xfId="28039" xr:uid="{00000000-0005-0000-0000-000022200000}"/>
    <cellStyle name="Normal 6 2 2 2 2 2 3 2 3 3" xfId="4413" xr:uid="{00000000-0005-0000-0000-000023200000}"/>
    <cellStyle name="Normal 6 2 2 2 2 2 3 2 3 3 2" xfId="4414" xr:uid="{00000000-0005-0000-0000-000024200000}"/>
    <cellStyle name="Normal 6 2 2 2 2 2 3 2 3 3 2 2" xfId="38058" xr:uid="{00000000-0005-0000-0000-000025200000}"/>
    <cellStyle name="Normal 6 2 2 2 2 2 3 2 3 3 3" xfId="28040" xr:uid="{00000000-0005-0000-0000-000026200000}"/>
    <cellStyle name="Normal 6 2 2 2 2 2 3 2 3 4" xfId="4415" xr:uid="{00000000-0005-0000-0000-000027200000}"/>
    <cellStyle name="Normal 6 2 2 2 2 2 3 2 3 4 2" xfId="34450" xr:uid="{00000000-0005-0000-0000-000028200000}"/>
    <cellStyle name="Normal 6 2 2 2 2 2 3 2 3 5" xfId="23854" xr:uid="{00000000-0005-0000-0000-000029200000}"/>
    <cellStyle name="Normal 6 2 2 2 2 2 3 2 4" xfId="4416" xr:uid="{00000000-0005-0000-0000-00002A200000}"/>
    <cellStyle name="Normal 6 2 2 2 2 2 3 2 4 2" xfId="4417" xr:uid="{00000000-0005-0000-0000-00002B200000}"/>
    <cellStyle name="Normal 6 2 2 2 2 2 3 2 4 2 2" xfId="38059" xr:uid="{00000000-0005-0000-0000-00002C200000}"/>
    <cellStyle name="Normal 6 2 2 2 2 2 3 2 4 3" xfId="28041" xr:uid="{00000000-0005-0000-0000-00002D200000}"/>
    <cellStyle name="Normal 6 2 2 2 2 2 3 2 5" xfId="4418" xr:uid="{00000000-0005-0000-0000-00002E200000}"/>
    <cellStyle name="Normal 6 2 2 2 2 2 3 2 5 2" xfId="4419" xr:uid="{00000000-0005-0000-0000-00002F200000}"/>
    <cellStyle name="Normal 6 2 2 2 2 2 3 2 5 2 2" xfId="38060" xr:uid="{00000000-0005-0000-0000-000030200000}"/>
    <cellStyle name="Normal 6 2 2 2 2 2 3 2 5 3" xfId="28042" xr:uid="{00000000-0005-0000-0000-000031200000}"/>
    <cellStyle name="Normal 6 2 2 2 2 2 3 2 6" xfId="4420" xr:uid="{00000000-0005-0000-0000-000032200000}"/>
    <cellStyle name="Normal 6 2 2 2 2 2 3 2 6 2" xfId="34448" xr:uid="{00000000-0005-0000-0000-000033200000}"/>
    <cellStyle name="Normal 6 2 2 2 2 2 3 2 7" xfId="23852" xr:uid="{00000000-0005-0000-0000-000034200000}"/>
    <cellStyle name="Normal 6 2 2 2 2 2 3 3" xfId="4421" xr:uid="{00000000-0005-0000-0000-000035200000}"/>
    <cellStyle name="Normal 6 2 2 2 2 2 3 3 2" xfId="4422" xr:uid="{00000000-0005-0000-0000-000036200000}"/>
    <cellStyle name="Normal 6 2 2 2 2 2 3 3 2 2" xfId="4423" xr:uid="{00000000-0005-0000-0000-000037200000}"/>
    <cellStyle name="Normal 6 2 2 2 2 2 3 3 2 2 2" xfId="38061" xr:uid="{00000000-0005-0000-0000-000038200000}"/>
    <cellStyle name="Normal 6 2 2 2 2 2 3 3 2 3" xfId="28043" xr:uid="{00000000-0005-0000-0000-000039200000}"/>
    <cellStyle name="Normal 6 2 2 2 2 2 3 3 3" xfId="4424" xr:uid="{00000000-0005-0000-0000-00003A200000}"/>
    <cellStyle name="Normal 6 2 2 2 2 2 3 3 3 2" xfId="4425" xr:uid="{00000000-0005-0000-0000-00003B200000}"/>
    <cellStyle name="Normal 6 2 2 2 2 2 3 3 3 2 2" xfId="38062" xr:uid="{00000000-0005-0000-0000-00003C200000}"/>
    <cellStyle name="Normal 6 2 2 2 2 2 3 3 3 3" xfId="28044" xr:uid="{00000000-0005-0000-0000-00003D200000}"/>
    <cellStyle name="Normal 6 2 2 2 2 2 3 3 4" xfId="4426" xr:uid="{00000000-0005-0000-0000-00003E200000}"/>
    <cellStyle name="Normal 6 2 2 2 2 2 3 3 4 2" xfId="34451" xr:uid="{00000000-0005-0000-0000-00003F200000}"/>
    <cellStyle name="Normal 6 2 2 2 2 2 3 3 5" xfId="23855" xr:uid="{00000000-0005-0000-0000-000040200000}"/>
    <cellStyle name="Normal 6 2 2 2 2 2 3 4" xfId="4427" xr:uid="{00000000-0005-0000-0000-000041200000}"/>
    <cellStyle name="Normal 6 2 2 2 2 2 3 4 2" xfId="4428" xr:uid="{00000000-0005-0000-0000-000042200000}"/>
    <cellStyle name="Normal 6 2 2 2 2 2 3 4 2 2" xfId="4429" xr:uid="{00000000-0005-0000-0000-000043200000}"/>
    <cellStyle name="Normal 6 2 2 2 2 2 3 4 2 2 2" xfId="38063" xr:uid="{00000000-0005-0000-0000-000044200000}"/>
    <cellStyle name="Normal 6 2 2 2 2 2 3 4 2 3" xfId="28045" xr:uid="{00000000-0005-0000-0000-000045200000}"/>
    <cellStyle name="Normal 6 2 2 2 2 2 3 4 3" xfId="4430" xr:uid="{00000000-0005-0000-0000-000046200000}"/>
    <cellStyle name="Normal 6 2 2 2 2 2 3 4 3 2" xfId="4431" xr:uid="{00000000-0005-0000-0000-000047200000}"/>
    <cellStyle name="Normal 6 2 2 2 2 2 3 4 3 2 2" xfId="38064" xr:uid="{00000000-0005-0000-0000-000048200000}"/>
    <cellStyle name="Normal 6 2 2 2 2 2 3 4 3 3" xfId="28046" xr:uid="{00000000-0005-0000-0000-000049200000}"/>
    <cellStyle name="Normal 6 2 2 2 2 2 3 4 4" xfId="4432" xr:uid="{00000000-0005-0000-0000-00004A200000}"/>
    <cellStyle name="Normal 6 2 2 2 2 2 3 4 4 2" xfId="34452" xr:uid="{00000000-0005-0000-0000-00004B200000}"/>
    <cellStyle name="Normal 6 2 2 2 2 2 3 4 5" xfId="23856" xr:uid="{00000000-0005-0000-0000-00004C200000}"/>
    <cellStyle name="Normal 6 2 2 2 2 2 3 5" xfId="4433" xr:uid="{00000000-0005-0000-0000-00004D200000}"/>
    <cellStyle name="Normal 6 2 2 2 2 2 3 5 2" xfId="4434" xr:uid="{00000000-0005-0000-0000-00004E200000}"/>
    <cellStyle name="Normal 6 2 2 2 2 2 3 5 2 2" xfId="38065" xr:uid="{00000000-0005-0000-0000-00004F200000}"/>
    <cellStyle name="Normal 6 2 2 2 2 2 3 5 3" xfId="28047" xr:uid="{00000000-0005-0000-0000-000050200000}"/>
    <cellStyle name="Normal 6 2 2 2 2 2 3 6" xfId="4435" xr:uid="{00000000-0005-0000-0000-000051200000}"/>
    <cellStyle name="Normal 6 2 2 2 2 2 3 6 2" xfId="4436" xr:uid="{00000000-0005-0000-0000-000052200000}"/>
    <cellStyle name="Normal 6 2 2 2 2 2 3 6 2 2" xfId="38066" xr:uid="{00000000-0005-0000-0000-000053200000}"/>
    <cellStyle name="Normal 6 2 2 2 2 2 3 6 3" xfId="28048" xr:uid="{00000000-0005-0000-0000-000054200000}"/>
    <cellStyle name="Normal 6 2 2 2 2 2 3 7" xfId="4437" xr:uid="{00000000-0005-0000-0000-000055200000}"/>
    <cellStyle name="Normal 6 2 2 2 2 2 3 7 2" xfId="34447" xr:uid="{00000000-0005-0000-0000-000056200000}"/>
    <cellStyle name="Normal 6 2 2 2 2 2 3 8" xfId="23851" xr:uid="{00000000-0005-0000-0000-000057200000}"/>
    <cellStyle name="Normal 6 2 2 2 2 2 4" xfId="4438" xr:uid="{00000000-0005-0000-0000-000058200000}"/>
    <cellStyle name="Normal 6 2 2 2 2 2 4 2" xfId="4439" xr:uid="{00000000-0005-0000-0000-000059200000}"/>
    <cellStyle name="Normal 6 2 2 2 2 2 4 2 2" xfId="4440" xr:uid="{00000000-0005-0000-0000-00005A200000}"/>
    <cellStyle name="Normal 6 2 2 2 2 2 4 2 2 2" xfId="4441" xr:uid="{00000000-0005-0000-0000-00005B200000}"/>
    <cellStyle name="Normal 6 2 2 2 2 2 4 2 2 2 2" xfId="38067" xr:uid="{00000000-0005-0000-0000-00005C200000}"/>
    <cellStyle name="Normal 6 2 2 2 2 2 4 2 2 3" xfId="28049" xr:uid="{00000000-0005-0000-0000-00005D200000}"/>
    <cellStyle name="Normal 6 2 2 2 2 2 4 2 3" xfId="4442" xr:uid="{00000000-0005-0000-0000-00005E200000}"/>
    <cellStyle name="Normal 6 2 2 2 2 2 4 2 3 2" xfId="4443" xr:uid="{00000000-0005-0000-0000-00005F200000}"/>
    <cellStyle name="Normal 6 2 2 2 2 2 4 2 3 2 2" xfId="38068" xr:uid="{00000000-0005-0000-0000-000060200000}"/>
    <cellStyle name="Normal 6 2 2 2 2 2 4 2 3 3" xfId="28050" xr:uid="{00000000-0005-0000-0000-000061200000}"/>
    <cellStyle name="Normal 6 2 2 2 2 2 4 2 4" xfId="4444" xr:uid="{00000000-0005-0000-0000-000062200000}"/>
    <cellStyle name="Normal 6 2 2 2 2 2 4 2 4 2" xfId="34454" xr:uid="{00000000-0005-0000-0000-000063200000}"/>
    <cellStyle name="Normal 6 2 2 2 2 2 4 2 5" xfId="23858" xr:uid="{00000000-0005-0000-0000-000064200000}"/>
    <cellStyle name="Normal 6 2 2 2 2 2 4 3" xfId="4445" xr:uid="{00000000-0005-0000-0000-000065200000}"/>
    <cellStyle name="Normal 6 2 2 2 2 2 4 3 2" xfId="4446" xr:uid="{00000000-0005-0000-0000-000066200000}"/>
    <cellStyle name="Normal 6 2 2 2 2 2 4 3 2 2" xfId="4447" xr:uid="{00000000-0005-0000-0000-000067200000}"/>
    <cellStyle name="Normal 6 2 2 2 2 2 4 3 2 2 2" xfId="38069" xr:uid="{00000000-0005-0000-0000-000068200000}"/>
    <cellStyle name="Normal 6 2 2 2 2 2 4 3 2 3" xfId="28051" xr:uid="{00000000-0005-0000-0000-000069200000}"/>
    <cellStyle name="Normal 6 2 2 2 2 2 4 3 3" xfId="4448" xr:uid="{00000000-0005-0000-0000-00006A200000}"/>
    <cellStyle name="Normal 6 2 2 2 2 2 4 3 3 2" xfId="4449" xr:uid="{00000000-0005-0000-0000-00006B200000}"/>
    <cellStyle name="Normal 6 2 2 2 2 2 4 3 3 2 2" xfId="38070" xr:uid="{00000000-0005-0000-0000-00006C200000}"/>
    <cellStyle name="Normal 6 2 2 2 2 2 4 3 3 3" xfId="28052" xr:uid="{00000000-0005-0000-0000-00006D200000}"/>
    <cellStyle name="Normal 6 2 2 2 2 2 4 3 4" xfId="4450" xr:uid="{00000000-0005-0000-0000-00006E200000}"/>
    <cellStyle name="Normal 6 2 2 2 2 2 4 3 4 2" xfId="34455" xr:uid="{00000000-0005-0000-0000-00006F200000}"/>
    <cellStyle name="Normal 6 2 2 2 2 2 4 3 5" xfId="23859" xr:uid="{00000000-0005-0000-0000-000070200000}"/>
    <cellStyle name="Normal 6 2 2 2 2 2 4 4" xfId="4451" xr:uid="{00000000-0005-0000-0000-000071200000}"/>
    <cellStyle name="Normal 6 2 2 2 2 2 4 4 2" xfId="4452" xr:uid="{00000000-0005-0000-0000-000072200000}"/>
    <cellStyle name="Normal 6 2 2 2 2 2 4 4 2 2" xfId="38071" xr:uid="{00000000-0005-0000-0000-000073200000}"/>
    <cellStyle name="Normal 6 2 2 2 2 2 4 4 3" xfId="28053" xr:uid="{00000000-0005-0000-0000-000074200000}"/>
    <cellStyle name="Normal 6 2 2 2 2 2 4 5" xfId="4453" xr:uid="{00000000-0005-0000-0000-000075200000}"/>
    <cellStyle name="Normal 6 2 2 2 2 2 4 5 2" xfId="4454" xr:uid="{00000000-0005-0000-0000-000076200000}"/>
    <cellStyle name="Normal 6 2 2 2 2 2 4 5 2 2" xfId="38072" xr:uid="{00000000-0005-0000-0000-000077200000}"/>
    <cellStyle name="Normal 6 2 2 2 2 2 4 5 3" xfId="28054" xr:uid="{00000000-0005-0000-0000-000078200000}"/>
    <cellStyle name="Normal 6 2 2 2 2 2 4 6" xfId="4455" xr:uid="{00000000-0005-0000-0000-000079200000}"/>
    <cellStyle name="Normal 6 2 2 2 2 2 4 6 2" xfId="34453" xr:uid="{00000000-0005-0000-0000-00007A200000}"/>
    <cellStyle name="Normal 6 2 2 2 2 2 4 7" xfId="23857" xr:uid="{00000000-0005-0000-0000-00007B200000}"/>
    <cellStyle name="Normal 6 2 2 2 2 2 5" xfId="4456" xr:uid="{00000000-0005-0000-0000-00007C200000}"/>
    <cellStyle name="Normal 6 2 2 2 2 2 5 2" xfId="4457" xr:uid="{00000000-0005-0000-0000-00007D200000}"/>
    <cellStyle name="Normal 6 2 2 2 2 2 5 2 2" xfId="4458" xr:uid="{00000000-0005-0000-0000-00007E200000}"/>
    <cellStyle name="Normal 6 2 2 2 2 2 5 2 2 2" xfId="38073" xr:uid="{00000000-0005-0000-0000-00007F200000}"/>
    <cellStyle name="Normal 6 2 2 2 2 2 5 2 3" xfId="28055" xr:uid="{00000000-0005-0000-0000-000080200000}"/>
    <cellStyle name="Normal 6 2 2 2 2 2 5 3" xfId="4459" xr:uid="{00000000-0005-0000-0000-000081200000}"/>
    <cellStyle name="Normal 6 2 2 2 2 2 5 3 2" xfId="4460" xr:uid="{00000000-0005-0000-0000-000082200000}"/>
    <cellStyle name="Normal 6 2 2 2 2 2 5 3 2 2" xfId="38074" xr:uid="{00000000-0005-0000-0000-000083200000}"/>
    <cellStyle name="Normal 6 2 2 2 2 2 5 3 3" xfId="28056" xr:uid="{00000000-0005-0000-0000-000084200000}"/>
    <cellStyle name="Normal 6 2 2 2 2 2 5 4" xfId="4461" xr:uid="{00000000-0005-0000-0000-000085200000}"/>
    <cellStyle name="Normal 6 2 2 2 2 2 5 4 2" xfId="34456" xr:uid="{00000000-0005-0000-0000-000086200000}"/>
    <cellStyle name="Normal 6 2 2 2 2 2 5 5" xfId="23860" xr:uid="{00000000-0005-0000-0000-000087200000}"/>
    <cellStyle name="Normal 6 2 2 2 2 2 6" xfId="4462" xr:uid="{00000000-0005-0000-0000-000088200000}"/>
    <cellStyle name="Normal 6 2 2 2 2 2 6 2" xfId="4463" xr:uid="{00000000-0005-0000-0000-000089200000}"/>
    <cellStyle name="Normal 6 2 2 2 2 2 6 2 2" xfId="4464" xr:uid="{00000000-0005-0000-0000-00008A200000}"/>
    <cellStyle name="Normal 6 2 2 2 2 2 6 2 2 2" xfId="38075" xr:uid="{00000000-0005-0000-0000-00008B200000}"/>
    <cellStyle name="Normal 6 2 2 2 2 2 6 2 3" xfId="28057" xr:uid="{00000000-0005-0000-0000-00008C200000}"/>
    <cellStyle name="Normal 6 2 2 2 2 2 6 3" xfId="4465" xr:uid="{00000000-0005-0000-0000-00008D200000}"/>
    <cellStyle name="Normal 6 2 2 2 2 2 6 3 2" xfId="4466" xr:uid="{00000000-0005-0000-0000-00008E200000}"/>
    <cellStyle name="Normal 6 2 2 2 2 2 6 3 2 2" xfId="38076" xr:uid="{00000000-0005-0000-0000-00008F200000}"/>
    <cellStyle name="Normal 6 2 2 2 2 2 6 3 3" xfId="28058" xr:uid="{00000000-0005-0000-0000-000090200000}"/>
    <cellStyle name="Normal 6 2 2 2 2 2 6 4" xfId="4467" xr:uid="{00000000-0005-0000-0000-000091200000}"/>
    <cellStyle name="Normal 6 2 2 2 2 2 6 4 2" xfId="34457" xr:uid="{00000000-0005-0000-0000-000092200000}"/>
    <cellStyle name="Normal 6 2 2 2 2 2 6 5" xfId="23861" xr:uid="{00000000-0005-0000-0000-000093200000}"/>
    <cellStyle name="Normal 6 2 2 2 2 2 7" xfId="4468" xr:uid="{00000000-0005-0000-0000-000094200000}"/>
    <cellStyle name="Normal 6 2 2 2 2 2 7 2" xfId="4469" xr:uid="{00000000-0005-0000-0000-000095200000}"/>
    <cellStyle name="Normal 6 2 2 2 2 2 7 2 2" xfId="38077" xr:uid="{00000000-0005-0000-0000-000096200000}"/>
    <cellStyle name="Normal 6 2 2 2 2 2 7 3" xfId="28059" xr:uid="{00000000-0005-0000-0000-000097200000}"/>
    <cellStyle name="Normal 6 2 2 2 2 2 8" xfId="4470" xr:uid="{00000000-0005-0000-0000-000098200000}"/>
    <cellStyle name="Normal 6 2 2 2 2 2 8 2" xfId="4471" xr:uid="{00000000-0005-0000-0000-000099200000}"/>
    <cellStyle name="Normal 6 2 2 2 2 2 8 2 2" xfId="38078" xr:uid="{00000000-0005-0000-0000-00009A200000}"/>
    <cellStyle name="Normal 6 2 2 2 2 2 8 3" xfId="28060" xr:uid="{00000000-0005-0000-0000-00009B200000}"/>
    <cellStyle name="Normal 6 2 2 2 2 2 9" xfId="4472" xr:uid="{00000000-0005-0000-0000-00009C200000}"/>
    <cellStyle name="Normal 6 2 2 2 2 2 9 2" xfId="34440" xr:uid="{00000000-0005-0000-0000-00009D200000}"/>
    <cellStyle name="Normal 6 2 2 2 2 3" xfId="4473" xr:uid="{00000000-0005-0000-0000-00009E200000}"/>
    <cellStyle name="Normal 6 2 2 2 2 3 2" xfId="4474" xr:uid="{00000000-0005-0000-0000-00009F200000}"/>
    <cellStyle name="Normal 6 2 2 2 2 3 2 2" xfId="4475" xr:uid="{00000000-0005-0000-0000-0000A0200000}"/>
    <cellStyle name="Normal 6 2 2 2 2 3 2 2 2" xfId="4476" xr:uid="{00000000-0005-0000-0000-0000A1200000}"/>
    <cellStyle name="Normal 6 2 2 2 2 3 2 2 2 2" xfId="4477" xr:uid="{00000000-0005-0000-0000-0000A2200000}"/>
    <cellStyle name="Normal 6 2 2 2 2 3 2 2 2 2 2" xfId="38079" xr:uid="{00000000-0005-0000-0000-0000A3200000}"/>
    <cellStyle name="Normal 6 2 2 2 2 3 2 2 2 3" xfId="28061" xr:uid="{00000000-0005-0000-0000-0000A4200000}"/>
    <cellStyle name="Normal 6 2 2 2 2 3 2 2 3" xfId="4478" xr:uid="{00000000-0005-0000-0000-0000A5200000}"/>
    <cellStyle name="Normal 6 2 2 2 2 3 2 2 3 2" xfId="4479" xr:uid="{00000000-0005-0000-0000-0000A6200000}"/>
    <cellStyle name="Normal 6 2 2 2 2 3 2 2 3 2 2" xfId="38080" xr:uid="{00000000-0005-0000-0000-0000A7200000}"/>
    <cellStyle name="Normal 6 2 2 2 2 3 2 2 3 3" xfId="28062" xr:uid="{00000000-0005-0000-0000-0000A8200000}"/>
    <cellStyle name="Normal 6 2 2 2 2 3 2 2 4" xfId="4480" xr:uid="{00000000-0005-0000-0000-0000A9200000}"/>
    <cellStyle name="Normal 6 2 2 2 2 3 2 2 4 2" xfId="34460" xr:uid="{00000000-0005-0000-0000-0000AA200000}"/>
    <cellStyle name="Normal 6 2 2 2 2 3 2 2 5" xfId="23864" xr:uid="{00000000-0005-0000-0000-0000AB200000}"/>
    <cellStyle name="Normal 6 2 2 2 2 3 2 3" xfId="4481" xr:uid="{00000000-0005-0000-0000-0000AC200000}"/>
    <cellStyle name="Normal 6 2 2 2 2 3 2 3 2" xfId="4482" xr:uid="{00000000-0005-0000-0000-0000AD200000}"/>
    <cellStyle name="Normal 6 2 2 2 2 3 2 3 2 2" xfId="4483" xr:uid="{00000000-0005-0000-0000-0000AE200000}"/>
    <cellStyle name="Normal 6 2 2 2 2 3 2 3 2 2 2" xfId="38081" xr:uid="{00000000-0005-0000-0000-0000AF200000}"/>
    <cellStyle name="Normal 6 2 2 2 2 3 2 3 2 3" xfId="28063" xr:uid="{00000000-0005-0000-0000-0000B0200000}"/>
    <cellStyle name="Normal 6 2 2 2 2 3 2 3 3" xfId="4484" xr:uid="{00000000-0005-0000-0000-0000B1200000}"/>
    <cellStyle name="Normal 6 2 2 2 2 3 2 3 3 2" xfId="4485" xr:uid="{00000000-0005-0000-0000-0000B2200000}"/>
    <cellStyle name="Normal 6 2 2 2 2 3 2 3 3 2 2" xfId="38082" xr:uid="{00000000-0005-0000-0000-0000B3200000}"/>
    <cellStyle name="Normal 6 2 2 2 2 3 2 3 3 3" xfId="28064" xr:uid="{00000000-0005-0000-0000-0000B4200000}"/>
    <cellStyle name="Normal 6 2 2 2 2 3 2 3 4" xfId="4486" xr:uid="{00000000-0005-0000-0000-0000B5200000}"/>
    <cellStyle name="Normal 6 2 2 2 2 3 2 3 4 2" xfId="34461" xr:uid="{00000000-0005-0000-0000-0000B6200000}"/>
    <cellStyle name="Normal 6 2 2 2 2 3 2 3 5" xfId="23865" xr:uid="{00000000-0005-0000-0000-0000B7200000}"/>
    <cellStyle name="Normal 6 2 2 2 2 3 2 4" xfId="4487" xr:uid="{00000000-0005-0000-0000-0000B8200000}"/>
    <cellStyle name="Normal 6 2 2 2 2 3 2 4 2" xfId="4488" xr:uid="{00000000-0005-0000-0000-0000B9200000}"/>
    <cellStyle name="Normal 6 2 2 2 2 3 2 4 2 2" xfId="38083" xr:uid="{00000000-0005-0000-0000-0000BA200000}"/>
    <cellStyle name="Normal 6 2 2 2 2 3 2 4 3" xfId="28065" xr:uid="{00000000-0005-0000-0000-0000BB200000}"/>
    <cellStyle name="Normal 6 2 2 2 2 3 2 5" xfId="4489" xr:uid="{00000000-0005-0000-0000-0000BC200000}"/>
    <cellStyle name="Normal 6 2 2 2 2 3 2 5 2" xfId="4490" xr:uid="{00000000-0005-0000-0000-0000BD200000}"/>
    <cellStyle name="Normal 6 2 2 2 2 3 2 5 2 2" xfId="38084" xr:uid="{00000000-0005-0000-0000-0000BE200000}"/>
    <cellStyle name="Normal 6 2 2 2 2 3 2 5 3" xfId="28066" xr:uid="{00000000-0005-0000-0000-0000BF200000}"/>
    <cellStyle name="Normal 6 2 2 2 2 3 2 6" xfId="4491" xr:uid="{00000000-0005-0000-0000-0000C0200000}"/>
    <cellStyle name="Normal 6 2 2 2 2 3 2 6 2" xfId="34459" xr:uid="{00000000-0005-0000-0000-0000C1200000}"/>
    <cellStyle name="Normal 6 2 2 2 2 3 2 7" xfId="23863" xr:uid="{00000000-0005-0000-0000-0000C2200000}"/>
    <cellStyle name="Normal 6 2 2 2 2 3 3" xfId="4492" xr:uid="{00000000-0005-0000-0000-0000C3200000}"/>
    <cellStyle name="Normal 6 2 2 2 2 3 3 2" xfId="4493" xr:uid="{00000000-0005-0000-0000-0000C4200000}"/>
    <cellStyle name="Normal 6 2 2 2 2 3 3 2 2" xfId="4494" xr:uid="{00000000-0005-0000-0000-0000C5200000}"/>
    <cellStyle name="Normal 6 2 2 2 2 3 3 2 2 2" xfId="38085" xr:uid="{00000000-0005-0000-0000-0000C6200000}"/>
    <cellStyle name="Normal 6 2 2 2 2 3 3 2 3" xfId="28067" xr:uid="{00000000-0005-0000-0000-0000C7200000}"/>
    <cellStyle name="Normal 6 2 2 2 2 3 3 3" xfId="4495" xr:uid="{00000000-0005-0000-0000-0000C8200000}"/>
    <cellStyle name="Normal 6 2 2 2 2 3 3 3 2" xfId="4496" xr:uid="{00000000-0005-0000-0000-0000C9200000}"/>
    <cellStyle name="Normal 6 2 2 2 2 3 3 3 2 2" xfId="38086" xr:uid="{00000000-0005-0000-0000-0000CA200000}"/>
    <cellStyle name="Normal 6 2 2 2 2 3 3 3 3" xfId="28068" xr:uid="{00000000-0005-0000-0000-0000CB200000}"/>
    <cellStyle name="Normal 6 2 2 2 2 3 3 4" xfId="4497" xr:uid="{00000000-0005-0000-0000-0000CC200000}"/>
    <cellStyle name="Normal 6 2 2 2 2 3 3 4 2" xfId="34462" xr:uid="{00000000-0005-0000-0000-0000CD200000}"/>
    <cellStyle name="Normal 6 2 2 2 2 3 3 5" xfId="23866" xr:uid="{00000000-0005-0000-0000-0000CE200000}"/>
    <cellStyle name="Normal 6 2 2 2 2 3 4" xfId="4498" xr:uid="{00000000-0005-0000-0000-0000CF200000}"/>
    <cellStyle name="Normal 6 2 2 2 2 3 4 2" xfId="4499" xr:uid="{00000000-0005-0000-0000-0000D0200000}"/>
    <cellStyle name="Normal 6 2 2 2 2 3 4 2 2" xfId="4500" xr:uid="{00000000-0005-0000-0000-0000D1200000}"/>
    <cellStyle name="Normal 6 2 2 2 2 3 4 2 2 2" xfId="38087" xr:uid="{00000000-0005-0000-0000-0000D2200000}"/>
    <cellStyle name="Normal 6 2 2 2 2 3 4 2 3" xfId="28069" xr:uid="{00000000-0005-0000-0000-0000D3200000}"/>
    <cellStyle name="Normal 6 2 2 2 2 3 4 3" xfId="4501" xr:uid="{00000000-0005-0000-0000-0000D4200000}"/>
    <cellStyle name="Normal 6 2 2 2 2 3 4 3 2" xfId="4502" xr:uid="{00000000-0005-0000-0000-0000D5200000}"/>
    <cellStyle name="Normal 6 2 2 2 2 3 4 3 2 2" xfId="38088" xr:uid="{00000000-0005-0000-0000-0000D6200000}"/>
    <cellStyle name="Normal 6 2 2 2 2 3 4 3 3" xfId="28070" xr:uid="{00000000-0005-0000-0000-0000D7200000}"/>
    <cellStyle name="Normal 6 2 2 2 2 3 4 4" xfId="4503" xr:uid="{00000000-0005-0000-0000-0000D8200000}"/>
    <cellStyle name="Normal 6 2 2 2 2 3 4 4 2" xfId="34463" xr:uid="{00000000-0005-0000-0000-0000D9200000}"/>
    <cellStyle name="Normal 6 2 2 2 2 3 4 5" xfId="23867" xr:uid="{00000000-0005-0000-0000-0000DA200000}"/>
    <cellStyle name="Normal 6 2 2 2 2 3 5" xfId="4504" xr:uid="{00000000-0005-0000-0000-0000DB200000}"/>
    <cellStyle name="Normal 6 2 2 2 2 3 5 2" xfId="4505" xr:uid="{00000000-0005-0000-0000-0000DC200000}"/>
    <cellStyle name="Normal 6 2 2 2 2 3 5 2 2" xfId="38089" xr:uid="{00000000-0005-0000-0000-0000DD200000}"/>
    <cellStyle name="Normal 6 2 2 2 2 3 5 3" xfId="28071" xr:uid="{00000000-0005-0000-0000-0000DE200000}"/>
    <cellStyle name="Normal 6 2 2 2 2 3 6" xfId="4506" xr:uid="{00000000-0005-0000-0000-0000DF200000}"/>
    <cellStyle name="Normal 6 2 2 2 2 3 6 2" xfId="4507" xr:uid="{00000000-0005-0000-0000-0000E0200000}"/>
    <cellStyle name="Normal 6 2 2 2 2 3 6 2 2" xfId="38090" xr:uid="{00000000-0005-0000-0000-0000E1200000}"/>
    <cellStyle name="Normal 6 2 2 2 2 3 6 3" xfId="28072" xr:uid="{00000000-0005-0000-0000-0000E2200000}"/>
    <cellStyle name="Normal 6 2 2 2 2 3 7" xfId="4508" xr:uid="{00000000-0005-0000-0000-0000E3200000}"/>
    <cellStyle name="Normal 6 2 2 2 2 3 7 2" xfId="34458" xr:uid="{00000000-0005-0000-0000-0000E4200000}"/>
    <cellStyle name="Normal 6 2 2 2 2 3 8" xfId="23862" xr:uid="{00000000-0005-0000-0000-0000E5200000}"/>
    <cellStyle name="Normal 6 2 2 2 2 4" xfId="4509" xr:uid="{00000000-0005-0000-0000-0000E6200000}"/>
    <cellStyle name="Normal 6 2 2 2 2 4 2" xfId="4510" xr:uid="{00000000-0005-0000-0000-0000E7200000}"/>
    <cellStyle name="Normal 6 2 2 2 2 4 2 2" xfId="4511" xr:uid="{00000000-0005-0000-0000-0000E8200000}"/>
    <cellStyle name="Normal 6 2 2 2 2 4 2 2 2" xfId="4512" xr:uid="{00000000-0005-0000-0000-0000E9200000}"/>
    <cellStyle name="Normal 6 2 2 2 2 4 2 2 2 2" xfId="4513" xr:uid="{00000000-0005-0000-0000-0000EA200000}"/>
    <cellStyle name="Normal 6 2 2 2 2 4 2 2 2 2 2" xfId="38091" xr:uid="{00000000-0005-0000-0000-0000EB200000}"/>
    <cellStyle name="Normal 6 2 2 2 2 4 2 2 2 3" xfId="28073" xr:uid="{00000000-0005-0000-0000-0000EC200000}"/>
    <cellStyle name="Normal 6 2 2 2 2 4 2 2 3" xfId="4514" xr:uid="{00000000-0005-0000-0000-0000ED200000}"/>
    <cellStyle name="Normal 6 2 2 2 2 4 2 2 3 2" xfId="4515" xr:uid="{00000000-0005-0000-0000-0000EE200000}"/>
    <cellStyle name="Normal 6 2 2 2 2 4 2 2 3 2 2" xfId="38092" xr:uid="{00000000-0005-0000-0000-0000EF200000}"/>
    <cellStyle name="Normal 6 2 2 2 2 4 2 2 3 3" xfId="28074" xr:uid="{00000000-0005-0000-0000-0000F0200000}"/>
    <cellStyle name="Normal 6 2 2 2 2 4 2 2 4" xfId="4516" xr:uid="{00000000-0005-0000-0000-0000F1200000}"/>
    <cellStyle name="Normal 6 2 2 2 2 4 2 2 4 2" xfId="34466" xr:uid="{00000000-0005-0000-0000-0000F2200000}"/>
    <cellStyle name="Normal 6 2 2 2 2 4 2 2 5" xfId="23870" xr:uid="{00000000-0005-0000-0000-0000F3200000}"/>
    <cellStyle name="Normal 6 2 2 2 2 4 2 3" xfId="4517" xr:uid="{00000000-0005-0000-0000-0000F4200000}"/>
    <cellStyle name="Normal 6 2 2 2 2 4 2 3 2" xfId="4518" xr:uid="{00000000-0005-0000-0000-0000F5200000}"/>
    <cellStyle name="Normal 6 2 2 2 2 4 2 3 2 2" xfId="4519" xr:uid="{00000000-0005-0000-0000-0000F6200000}"/>
    <cellStyle name="Normal 6 2 2 2 2 4 2 3 2 2 2" xfId="38093" xr:uid="{00000000-0005-0000-0000-0000F7200000}"/>
    <cellStyle name="Normal 6 2 2 2 2 4 2 3 2 3" xfId="28075" xr:uid="{00000000-0005-0000-0000-0000F8200000}"/>
    <cellStyle name="Normal 6 2 2 2 2 4 2 3 3" xfId="4520" xr:uid="{00000000-0005-0000-0000-0000F9200000}"/>
    <cellStyle name="Normal 6 2 2 2 2 4 2 3 3 2" xfId="4521" xr:uid="{00000000-0005-0000-0000-0000FA200000}"/>
    <cellStyle name="Normal 6 2 2 2 2 4 2 3 3 2 2" xfId="38094" xr:uid="{00000000-0005-0000-0000-0000FB200000}"/>
    <cellStyle name="Normal 6 2 2 2 2 4 2 3 3 3" xfId="28076" xr:uid="{00000000-0005-0000-0000-0000FC200000}"/>
    <cellStyle name="Normal 6 2 2 2 2 4 2 3 4" xfId="4522" xr:uid="{00000000-0005-0000-0000-0000FD200000}"/>
    <cellStyle name="Normal 6 2 2 2 2 4 2 3 4 2" xfId="34467" xr:uid="{00000000-0005-0000-0000-0000FE200000}"/>
    <cellStyle name="Normal 6 2 2 2 2 4 2 3 5" xfId="23871" xr:uid="{00000000-0005-0000-0000-0000FF200000}"/>
    <cellStyle name="Normal 6 2 2 2 2 4 2 4" xfId="4523" xr:uid="{00000000-0005-0000-0000-000000210000}"/>
    <cellStyle name="Normal 6 2 2 2 2 4 2 4 2" xfId="4524" xr:uid="{00000000-0005-0000-0000-000001210000}"/>
    <cellStyle name="Normal 6 2 2 2 2 4 2 4 2 2" xfId="38095" xr:uid="{00000000-0005-0000-0000-000002210000}"/>
    <cellStyle name="Normal 6 2 2 2 2 4 2 4 3" xfId="28077" xr:uid="{00000000-0005-0000-0000-000003210000}"/>
    <cellStyle name="Normal 6 2 2 2 2 4 2 5" xfId="4525" xr:uid="{00000000-0005-0000-0000-000004210000}"/>
    <cellStyle name="Normal 6 2 2 2 2 4 2 5 2" xfId="4526" xr:uid="{00000000-0005-0000-0000-000005210000}"/>
    <cellStyle name="Normal 6 2 2 2 2 4 2 5 2 2" xfId="38096" xr:uid="{00000000-0005-0000-0000-000006210000}"/>
    <cellStyle name="Normal 6 2 2 2 2 4 2 5 3" xfId="28078" xr:uid="{00000000-0005-0000-0000-000007210000}"/>
    <cellStyle name="Normal 6 2 2 2 2 4 2 6" xfId="4527" xr:uid="{00000000-0005-0000-0000-000008210000}"/>
    <cellStyle name="Normal 6 2 2 2 2 4 2 6 2" xfId="34465" xr:uid="{00000000-0005-0000-0000-000009210000}"/>
    <cellStyle name="Normal 6 2 2 2 2 4 2 7" xfId="23869" xr:uid="{00000000-0005-0000-0000-00000A210000}"/>
    <cellStyle name="Normal 6 2 2 2 2 4 3" xfId="4528" xr:uid="{00000000-0005-0000-0000-00000B210000}"/>
    <cellStyle name="Normal 6 2 2 2 2 4 3 2" xfId="4529" xr:uid="{00000000-0005-0000-0000-00000C210000}"/>
    <cellStyle name="Normal 6 2 2 2 2 4 3 2 2" xfId="4530" xr:uid="{00000000-0005-0000-0000-00000D210000}"/>
    <cellStyle name="Normal 6 2 2 2 2 4 3 2 2 2" xfId="38097" xr:uid="{00000000-0005-0000-0000-00000E210000}"/>
    <cellStyle name="Normal 6 2 2 2 2 4 3 2 3" xfId="28079" xr:uid="{00000000-0005-0000-0000-00000F210000}"/>
    <cellStyle name="Normal 6 2 2 2 2 4 3 3" xfId="4531" xr:uid="{00000000-0005-0000-0000-000010210000}"/>
    <cellStyle name="Normal 6 2 2 2 2 4 3 3 2" xfId="4532" xr:uid="{00000000-0005-0000-0000-000011210000}"/>
    <cellStyle name="Normal 6 2 2 2 2 4 3 3 2 2" xfId="38098" xr:uid="{00000000-0005-0000-0000-000012210000}"/>
    <cellStyle name="Normal 6 2 2 2 2 4 3 3 3" xfId="28080" xr:uid="{00000000-0005-0000-0000-000013210000}"/>
    <cellStyle name="Normal 6 2 2 2 2 4 3 4" xfId="4533" xr:uid="{00000000-0005-0000-0000-000014210000}"/>
    <cellStyle name="Normal 6 2 2 2 2 4 3 4 2" xfId="34468" xr:uid="{00000000-0005-0000-0000-000015210000}"/>
    <cellStyle name="Normal 6 2 2 2 2 4 3 5" xfId="23872" xr:uid="{00000000-0005-0000-0000-000016210000}"/>
    <cellStyle name="Normal 6 2 2 2 2 4 4" xfId="4534" xr:uid="{00000000-0005-0000-0000-000017210000}"/>
    <cellStyle name="Normal 6 2 2 2 2 4 4 2" xfId="4535" xr:uid="{00000000-0005-0000-0000-000018210000}"/>
    <cellStyle name="Normal 6 2 2 2 2 4 4 2 2" xfId="4536" xr:uid="{00000000-0005-0000-0000-000019210000}"/>
    <cellStyle name="Normal 6 2 2 2 2 4 4 2 2 2" xfId="38099" xr:uid="{00000000-0005-0000-0000-00001A210000}"/>
    <cellStyle name="Normal 6 2 2 2 2 4 4 2 3" xfId="28081" xr:uid="{00000000-0005-0000-0000-00001B210000}"/>
    <cellStyle name="Normal 6 2 2 2 2 4 4 3" xfId="4537" xr:uid="{00000000-0005-0000-0000-00001C210000}"/>
    <cellStyle name="Normal 6 2 2 2 2 4 4 3 2" xfId="4538" xr:uid="{00000000-0005-0000-0000-00001D210000}"/>
    <cellStyle name="Normal 6 2 2 2 2 4 4 3 2 2" xfId="38100" xr:uid="{00000000-0005-0000-0000-00001E210000}"/>
    <cellStyle name="Normal 6 2 2 2 2 4 4 3 3" xfId="28082" xr:uid="{00000000-0005-0000-0000-00001F210000}"/>
    <cellStyle name="Normal 6 2 2 2 2 4 4 4" xfId="4539" xr:uid="{00000000-0005-0000-0000-000020210000}"/>
    <cellStyle name="Normal 6 2 2 2 2 4 4 4 2" xfId="34469" xr:uid="{00000000-0005-0000-0000-000021210000}"/>
    <cellStyle name="Normal 6 2 2 2 2 4 4 5" xfId="23873" xr:uid="{00000000-0005-0000-0000-000022210000}"/>
    <cellStyle name="Normal 6 2 2 2 2 4 5" xfId="4540" xr:uid="{00000000-0005-0000-0000-000023210000}"/>
    <cellStyle name="Normal 6 2 2 2 2 4 5 2" xfId="4541" xr:uid="{00000000-0005-0000-0000-000024210000}"/>
    <cellStyle name="Normal 6 2 2 2 2 4 5 2 2" xfId="38101" xr:uid="{00000000-0005-0000-0000-000025210000}"/>
    <cellStyle name="Normal 6 2 2 2 2 4 5 3" xfId="28083" xr:uid="{00000000-0005-0000-0000-000026210000}"/>
    <cellStyle name="Normal 6 2 2 2 2 4 6" xfId="4542" xr:uid="{00000000-0005-0000-0000-000027210000}"/>
    <cellStyle name="Normal 6 2 2 2 2 4 6 2" xfId="4543" xr:uid="{00000000-0005-0000-0000-000028210000}"/>
    <cellStyle name="Normal 6 2 2 2 2 4 6 2 2" xfId="38102" xr:uid="{00000000-0005-0000-0000-000029210000}"/>
    <cellStyle name="Normal 6 2 2 2 2 4 6 3" xfId="28084" xr:uid="{00000000-0005-0000-0000-00002A210000}"/>
    <cellStyle name="Normal 6 2 2 2 2 4 7" xfId="4544" xr:uid="{00000000-0005-0000-0000-00002B210000}"/>
    <cellStyle name="Normal 6 2 2 2 2 4 7 2" xfId="34464" xr:uid="{00000000-0005-0000-0000-00002C210000}"/>
    <cellStyle name="Normal 6 2 2 2 2 4 8" xfId="23868" xr:uid="{00000000-0005-0000-0000-00002D210000}"/>
    <cellStyle name="Normal 6 2 2 2 2 5" xfId="4545" xr:uid="{00000000-0005-0000-0000-00002E210000}"/>
    <cellStyle name="Normal 6 2 2 2 2 5 2" xfId="4546" xr:uid="{00000000-0005-0000-0000-00002F210000}"/>
    <cellStyle name="Normal 6 2 2 2 2 5 2 2" xfId="4547" xr:uid="{00000000-0005-0000-0000-000030210000}"/>
    <cellStyle name="Normal 6 2 2 2 2 5 2 2 2" xfId="4548" xr:uid="{00000000-0005-0000-0000-000031210000}"/>
    <cellStyle name="Normal 6 2 2 2 2 5 2 2 2 2" xfId="4549" xr:uid="{00000000-0005-0000-0000-000032210000}"/>
    <cellStyle name="Normal 6 2 2 2 2 5 2 2 2 2 2" xfId="38103" xr:uid="{00000000-0005-0000-0000-000033210000}"/>
    <cellStyle name="Normal 6 2 2 2 2 5 2 2 2 3" xfId="28085" xr:uid="{00000000-0005-0000-0000-000034210000}"/>
    <cellStyle name="Normal 6 2 2 2 2 5 2 2 3" xfId="4550" xr:uid="{00000000-0005-0000-0000-000035210000}"/>
    <cellStyle name="Normal 6 2 2 2 2 5 2 2 3 2" xfId="4551" xr:uid="{00000000-0005-0000-0000-000036210000}"/>
    <cellStyle name="Normal 6 2 2 2 2 5 2 2 3 2 2" xfId="38104" xr:uid="{00000000-0005-0000-0000-000037210000}"/>
    <cellStyle name="Normal 6 2 2 2 2 5 2 2 3 3" xfId="28086" xr:uid="{00000000-0005-0000-0000-000038210000}"/>
    <cellStyle name="Normal 6 2 2 2 2 5 2 2 4" xfId="4552" xr:uid="{00000000-0005-0000-0000-000039210000}"/>
    <cellStyle name="Normal 6 2 2 2 2 5 2 2 4 2" xfId="34472" xr:uid="{00000000-0005-0000-0000-00003A210000}"/>
    <cellStyle name="Normal 6 2 2 2 2 5 2 2 5" xfId="23876" xr:uid="{00000000-0005-0000-0000-00003B210000}"/>
    <cellStyle name="Normal 6 2 2 2 2 5 2 3" xfId="4553" xr:uid="{00000000-0005-0000-0000-00003C210000}"/>
    <cellStyle name="Normal 6 2 2 2 2 5 2 3 2" xfId="4554" xr:uid="{00000000-0005-0000-0000-00003D210000}"/>
    <cellStyle name="Normal 6 2 2 2 2 5 2 3 2 2" xfId="4555" xr:uid="{00000000-0005-0000-0000-00003E210000}"/>
    <cellStyle name="Normal 6 2 2 2 2 5 2 3 2 2 2" xfId="38105" xr:uid="{00000000-0005-0000-0000-00003F210000}"/>
    <cellStyle name="Normal 6 2 2 2 2 5 2 3 2 3" xfId="28087" xr:uid="{00000000-0005-0000-0000-000040210000}"/>
    <cellStyle name="Normal 6 2 2 2 2 5 2 3 3" xfId="4556" xr:uid="{00000000-0005-0000-0000-000041210000}"/>
    <cellStyle name="Normal 6 2 2 2 2 5 2 3 3 2" xfId="4557" xr:uid="{00000000-0005-0000-0000-000042210000}"/>
    <cellStyle name="Normal 6 2 2 2 2 5 2 3 3 2 2" xfId="38106" xr:uid="{00000000-0005-0000-0000-000043210000}"/>
    <cellStyle name="Normal 6 2 2 2 2 5 2 3 3 3" xfId="28088" xr:uid="{00000000-0005-0000-0000-000044210000}"/>
    <cellStyle name="Normal 6 2 2 2 2 5 2 3 4" xfId="4558" xr:uid="{00000000-0005-0000-0000-000045210000}"/>
    <cellStyle name="Normal 6 2 2 2 2 5 2 3 4 2" xfId="34473" xr:uid="{00000000-0005-0000-0000-000046210000}"/>
    <cellStyle name="Normal 6 2 2 2 2 5 2 3 5" xfId="23877" xr:uid="{00000000-0005-0000-0000-000047210000}"/>
    <cellStyle name="Normal 6 2 2 2 2 5 2 4" xfId="4559" xr:uid="{00000000-0005-0000-0000-000048210000}"/>
    <cellStyle name="Normal 6 2 2 2 2 5 2 4 2" xfId="4560" xr:uid="{00000000-0005-0000-0000-000049210000}"/>
    <cellStyle name="Normal 6 2 2 2 2 5 2 4 2 2" xfId="38107" xr:uid="{00000000-0005-0000-0000-00004A210000}"/>
    <cellStyle name="Normal 6 2 2 2 2 5 2 4 3" xfId="28089" xr:uid="{00000000-0005-0000-0000-00004B210000}"/>
    <cellStyle name="Normal 6 2 2 2 2 5 2 5" xfId="4561" xr:uid="{00000000-0005-0000-0000-00004C210000}"/>
    <cellStyle name="Normal 6 2 2 2 2 5 2 5 2" xfId="4562" xr:uid="{00000000-0005-0000-0000-00004D210000}"/>
    <cellStyle name="Normal 6 2 2 2 2 5 2 5 2 2" xfId="38108" xr:uid="{00000000-0005-0000-0000-00004E210000}"/>
    <cellStyle name="Normal 6 2 2 2 2 5 2 5 3" xfId="28090" xr:uid="{00000000-0005-0000-0000-00004F210000}"/>
    <cellStyle name="Normal 6 2 2 2 2 5 2 6" xfId="4563" xr:uid="{00000000-0005-0000-0000-000050210000}"/>
    <cellStyle name="Normal 6 2 2 2 2 5 2 6 2" xfId="34471" xr:uid="{00000000-0005-0000-0000-000051210000}"/>
    <cellStyle name="Normal 6 2 2 2 2 5 2 7" xfId="23875" xr:uid="{00000000-0005-0000-0000-000052210000}"/>
    <cellStyle name="Normal 6 2 2 2 2 5 3" xfId="4564" xr:uid="{00000000-0005-0000-0000-000053210000}"/>
    <cellStyle name="Normal 6 2 2 2 2 5 3 2" xfId="4565" xr:uid="{00000000-0005-0000-0000-000054210000}"/>
    <cellStyle name="Normal 6 2 2 2 2 5 3 2 2" xfId="4566" xr:uid="{00000000-0005-0000-0000-000055210000}"/>
    <cellStyle name="Normal 6 2 2 2 2 5 3 2 2 2" xfId="38109" xr:uid="{00000000-0005-0000-0000-000056210000}"/>
    <cellStyle name="Normal 6 2 2 2 2 5 3 2 3" xfId="28091" xr:uid="{00000000-0005-0000-0000-000057210000}"/>
    <cellStyle name="Normal 6 2 2 2 2 5 3 3" xfId="4567" xr:uid="{00000000-0005-0000-0000-000058210000}"/>
    <cellStyle name="Normal 6 2 2 2 2 5 3 3 2" xfId="4568" xr:uid="{00000000-0005-0000-0000-000059210000}"/>
    <cellStyle name="Normal 6 2 2 2 2 5 3 3 2 2" xfId="38110" xr:uid="{00000000-0005-0000-0000-00005A210000}"/>
    <cellStyle name="Normal 6 2 2 2 2 5 3 3 3" xfId="28092" xr:uid="{00000000-0005-0000-0000-00005B210000}"/>
    <cellStyle name="Normal 6 2 2 2 2 5 3 4" xfId="4569" xr:uid="{00000000-0005-0000-0000-00005C210000}"/>
    <cellStyle name="Normal 6 2 2 2 2 5 3 4 2" xfId="34474" xr:uid="{00000000-0005-0000-0000-00005D210000}"/>
    <cellStyle name="Normal 6 2 2 2 2 5 3 5" xfId="23878" xr:uid="{00000000-0005-0000-0000-00005E210000}"/>
    <cellStyle name="Normal 6 2 2 2 2 5 4" xfId="4570" xr:uid="{00000000-0005-0000-0000-00005F210000}"/>
    <cellStyle name="Normal 6 2 2 2 2 5 4 2" xfId="4571" xr:uid="{00000000-0005-0000-0000-000060210000}"/>
    <cellStyle name="Normal 6 2 2 2 2 5 4 2 2" xfId="4572" xr:uid="{00000000-0005-0000-0000-000061210000}"/>
    <cellStyle name="Normal 6 2 2 2 2 5 4 2 2 2" xfId="38111" xr:uid="{00000000-0005-0000-0000-000062210000}"/>
    <cellStyle name="Normal 6 2 2 2 2 5 4 2 3" xfId="28093" xr:uid="{00000000-0005-0000-0000-000063210000}"/>
    <cellStyle name="Normal 6 2 2 2 2 5 4 3" xfId="4573" xr:uid="{00000000-0005-0000-0000-000064210000}"/>
    <cellStyle name="Normal 6 2 2 2 2 5 4 3 2" xfId="4574" xr:uid="{00000000-0005-0000-0000-000065210000}"/>
    <cellStyle name="Normal 6 2 2 2 2 5 4 3 2 2" xfId="38112" xr:uid="{00000000-0005-0000-0000-000066210000}"/>
    <cellStyle name="Normal 6 2 2 2 2 5 4 3 3" xfId="28094" xr:uid="{00000000-0005-0000-0000-000067210000}"/>
    <cellStyle name="Normal 6 2 2 2 2 5 4 4" xfId="4575" xr:uid="{00000000-0005-0000-0000-000068210000}"/>
    <cellStyle name="Normal 6 2 2 2 2 5 4 4 2" xfId="34475" xr:uid="{00000000-0005-0000-0000-000069210000}"/>
    <cellStyle name="Normal 6 2 2 2 2 5 4 5" xfId="23879" xr:uid="{00000000-0005-0000-0000-00006A210000}"/>
    <cellStyle name="Normal 6 2 2 2 2 5 5" xfId="4576" xr:uid="{00000000-0005-0000-0000-00006B210000}"/>
    <cellStyle name="Normal 6 2 2 2 2 5 5 2" xfId="4577" xr:uid="{00000000-0005-0000-0000-00006C210000}"/>
    <cellStyle name="Normal 6 2 2 2 2 5 5 2 2" xfId="38113" xr:uid="{00000000-0005-0000-0000-00006D210000}"/>
    <cellStyle name="Normal 6 2 2 2 2 5 5 3" xfId="28095" xr:uid="{00000000-0005-0000-0000-00006E210000}"/>
    <cellStyle name="Normal 6 2 2 2 2 5 6" xfId="4578" xr:uid="{00000000-0005-0000-0000-00006F210000}"/>
    <cellStyle name="Normal 6 2 2 2 2 5 6 2" xfId="4579" xr:uid="{00000000-0005-0000-0000-000070210000}"/>
    <cellStyle name="Normal 6 2 2 2 2 5 6 2 2" xfId="38114" xr:uid="{00000000-0005-0000-0000-000071210000}"/>
    <cellStyle name="Normal 6 2 2 2 2 5 6 3" xfId="28096" xr:uid="{00000000-0005-0000-0000-000072210000}"/>
    <cellStyle name="Normal 6 2 2 2 2 5 7" xfId="4580" xr:uid="{00000000-0005-0000-0000-000073210000}"/>
    <cellStyle name="Normal 6 2 2 2 2 5 7 2" xfId="34470" xr:uid="{00000000-0005-0000-0000-000074210000}"/>
    <cellStyle name="Normal 6 2 2 2 2 5 8" xfId="23874" xr:uid="{00000000-0005-0000-0000-000075210000}"/>
    <cellStyle name="Normal 6 2 2 2 2 6" xfId="4581" xr:uid="{00000000-0005-0000-0000-000076210000}"/>
    <cellStyle name="Normal 6 2 2 2 2 6 2" xfId="4582" xr:uid="{00000000-0005-0000-0000-000077210000}"/>
    <cellStyle name="Normal 6 2 2 2 2 6 2 2" xfId="4583" xr:uid="{00000000-0005-0000-0000-000078210000}"/>
    <cellStyle name="Normal 6 2 2 2 2 6 2 2 2" xfId="4584" xr:uid="{00000000-0005-0000-0000-000079210000}"/>
    <cellStyle name="Normal 6 2 2 2 2 6 2 2 2 2" xfId="38115" xr:uid="{00000000-0005-0000-0000-00007A210000}"/>
    <cellStyle name="Normal 6 2 2 2 2 6 2 2 3" xfId="28097" xr:uid="{00000000-0005-0000-0000-00007B210000}"/>
    <cellStyle name="Normal 6 2 2 2 2 6 2 3" xfId="4585" xr:uid="{00000000-0005-0000-0000-00007C210000}"/>
    <cellStyle name="Normal 6 2 2 2 2 6 2 3 2" xfId="4586" xr:uid="{00000000-0005-0000-0000-00007D210000}"/>
    <cellStyle name="Normal 6 2 2 2 2 6 2 3 2 2" xfId="38116" xr:uid="{00000000-0005-0000-0000-00007E210000}"/>
    <cellStyle name="Normal 6 2 2 2 2 6 2 3 3" xfId="28098" xr:uid="{00000000-0005-0000-0000-00007F210000}"/>
    <cellStyle name="Normal 6 2 2 2 2 6 2 4" xfId="4587" xr:uid="{00000000-0005-0000-0000-000080210000}"/>
    <cellStyle name="Normal 6 2 2 2 2 6 2 4 2" xfId="34477" xr:uid="{00000000-0005-0000-0000-000081210000}"/>
    <cellStyle name="Normal 6 2 2 2 2 6 2 5" xfId="23881" xr:uid="{00000000-0005-0000-0000-000082210000}"/>
    <cellStyle name="Normal 6 2 2 2 2 6 3" xfId="4588" xr:uid="{00000000-0005-0000-0000-000083210000}"/>
    <cellStyle name="Normal 6 2 2 2 2 6 3 2" xfId="4589" xr:uid="{00000000-0005-0000-0000-000084210000}"/>
    <cellStyle name="Normal 6 2 2 2 2 6 3 2 2" xfId="4590" xr:uid="{00000000-0005-0000-0000-000085210000}"/>
    <cellStyle name="Normal 6 2 2 2 2 6 3 2 2 2" xfId="38117" xr:uid="{00000000-0005-0000-0000-000086210000}"/>
    <cellStyle name="Normal 6 2 2 2 2 6 3 2 3" xfId="28099" xr:uid="{00000000-0005-0000-0000-000087210000}"/>
    <cellStyle name="Normal 6 2 2 2 2 6 3 3" xfId="4591" xr:uid="{00000000-0005-0000-0000-000088210000}"/>
    <cellStyle name="Normal 6 2 2 2 2 6 3 3 2" xfId="4592" xr:uid="{00000000-0005-0000-0000-000089210000}"/>
    <cellStyle name="Normal 6 2 2 2 2 6 3 3 2 2" xfId="38118" xr:uid="{00000000-0005-0000-0000-00008A210000}"/>
    <cellStyle name="Normal 6 2 2 2 2 6 3 3 3" xfId="28100" xr:uid="{00000000-0005-0000-0000-00008B210000}"/>
    <cellStyle name="Normal 6 2 2 2 2 6 3 4" xfId="4593" xr:uid="{00000000-0005-0000-0000-00008C210000}"/>
    <cellStyle name="Normal 6 2 2 2 2 6 3 4 2" xfId="34478" xr:uid="{00000000-0005-0000-0000-00008D210000}"/>
    <cellStyle name="Normal 6 2 2 2 2 6 3 5" xfId="23882" xr:uid="{00000000-0005-0000-0000-00008E210000}"/>
    <cellStyle name="Normal 6 2 2 2 2 6 4" xfId="4594" xr:uid="{00000000-0005-0000-0000-00008F210000}"/>
    <cellStyle name="Normal 6 2 2 2 2 6 4 2" xfId="4595" xr:uid="{00000000-0005-0000-0000-000090210000}"/>
    <cellStyle name="Normal 6 2 2 2 2 6 4 2 2" xfId="38119" xr:uid="{00000000-0005-0000-0000-000091210000}"/>
    <cellStyle name="Normal 6 2 2 2 2 6 4 3" xfId="28101" xr:uid="{00000000-0005-0000-0000-000092210000}"/>
    <cellStyle name="Normal 6 2 2 2 2 6 5" xfId="4596" xr:uid="{00000000-0005-0000-0000-000093210000}"/>
    <cellStyle name="Normal 6 2 2 2 2 6 5 2" xfId="4597" xr:uid="{00000000-0005-0000-0000-000094210000}"/>
    <cellStyle name="Normal 6 2 2 2 2 6 5 2 2" xfId="38120" xr:uid="{00000000-0005-0000-0000-000095210000}"/>
    <cellStyle name="Normal 6 2 2 2 2 6 5 3" xfId="28102" xr:uid="{00000000-0005-0000-0000-000096210000}"/>
    <cellStyle name="Normal 6 2 2 2 2 6 6" xfId="4598" xr:uid="{00000000-0005-0000-0000-000097210000}"/>
    <cellStyle name="Normal 6 2 2 2 2 6 6 2" xfId="34476" xr:uid="{00000000-0005-0000-0000-000098210000}"/>
    <cellStyle name="Normal 6 2 2 2 2 6 7" xfId="23880" xr:uid="{00000000-0005-0000-0000-000099210000}"/>
    <cellStyle name="Normal 6 2 2 2 2 7" xfId="4599" xr:uid="{00000000-0005-0000-0000-00009A210000}"/>
    <cellStyle name="Normal 6 2 2 2 2 7 2" xfId="4600" xr:uid="{00000000-0005-0000-0000-00009B210000}"/>
    <cellStyle name="Normal 6 2 2 2 2 7 2 2" xfId="4601" xr:uid="{00000000-0005-0000-0000-00009C210000}"/>
    <cellStyle name="Normal 6 2 2 2 2 7 2 2 2" xfId="38121" xr:uid="{00000000-0005-0000-0000-00009D210000}"/>
    <cellStyle name="Normal 6 2 2 2 2 7 2 3" xfId="28103" xr:uid="{00000000-0005-0000-0000-00009E210000}"/>
    <cellStyle name="Normal 6 2 2 2 2 7 3" xfId="4602" xr:uid="{00000000-0005-0000-0000-00009F210000}"/>
    <cellStyle name="Normal 6 2 2 2 2 7 3 2" xfId="4603" xr:uid="{00000000-0005-0000-0000-0000A0210000}"/>
    <cellStyle name="Normal 6 2 2 2 2 7 3 2 2" xfId="38122" xr:uid="{00000000-0005-0000-0000-0000A1210000}"/>
    <cellStyle name="Normal 6 2 2 2 2 7 3 3" xfId="28104" xr:uid="{00000000-0005-0000-0000-0000A2210000}"/>
    <cellStyle name="Normal 6 2 2 2 2 7 4" xfId="4604" xr:uid="{00000000-0005-0000-0000-0000A3210000}"/>
    <cellStyle name="Normal 6 2 2 2 2 7 4 2" xfId="34479" xr:uid="{00000000-0005-0000-0000-0000A4210000}"/>
    <cellStyle name="Normal 6 2 2 2 2 7 5" xfId="23883" xr:uid="{00000000-0005-0000-0000-0000A5210000}"/>
    <cellStyle name="Normal 6 2 2 2 2 8" xfId="4605" xr:uid="{00000000-0005-0000-0000-0000A6210000}"/>
    <cellStyle name="Normal 6 2 2 2 2 8 2" xfId="4606" xr:uid="{00000000-0005-0000-0000-0000A7210000}"/>
    <cellStyle name="Normal 6 2 2 2 2 8 2 2" xfId="4607" xr:uid="{00000000-0005-0000-0000-0000A8210000}"/>
    <cellStyle name="Normal 6 2 2 2 2 8 2 2 2" xfId="38123" xr:uid="{00000000-0005-0000-0000-0000A9210000}"/>
    <cellStyle name="Normal 6 2 2 2 2 8 2 3" xfId="28105" xr:uid="{00000000-0005-0000-0000-0000AA210000}"/>
    <cellStyle name="Normal 6 2 2 2 2 8 3" xfId="4608" xr:uid="{00000000-0005-0000-0000-0000AB210000}"/>
    <cellStyle name="Normal 6 2 2 2 2 8 3 2" xfId="4609" xr:uid="{00000000-0005-0000-0000-0000AC210000}"/>
    <cellStyle name="Normal 6 2 2 2 2 8 3 2 2" xfId="38124" xr:uid="{00000000-0005-0000-0000-0000AD210000}"/>
    <cellStyle name="Normal 6 2 2 2 2 8 3 3" xfId="28106" xr:uid="{00000000-0005-0000-0000-0000AE210000}"/>
    <cellStyle name="Normal 6 2 2 2 2 8 4" xfId="4610" xr:uid="{00000000-0005-0000-0000-0000AF210000}"/>
    <cellStyle name="Normal 6 2 2 2 2 8 4 2" xfId="34480" xr:uid="{00000000-0005-0000-0000-0000B0210000}"/>
    <cellStyle name="Normal 6 2 2 2 2 8 5" xfId="23884" xr:uid="{00000000-0005-0000-0000-0000B1210000}"/>
    <cellStyle name="Normal 6 2 2 2 2 9" xfId="4611" xr:uid="{00000000-0005-0000-0000-0000B2210000}"/>
    <cellStyle name="Normal 6 2 2 2 2 9 2" xfId="4612" xr:uid="{00000000-0005-0000-0000-0000B3210000}"/>
    <cellStyle name="Normal 6 2 2 2 2 9 2 2" xfId="38125" xr:uid="{00000000-0005-0000-0000-0000B4210000}"/>
    <cellStyle name="Normal 6 2 2 2 2 9 3" xfId="28107" xr:uid="{00000000-0005-0000-0000-0000B5210000}"/>
    <cellStyle name="Normal 6 2 2 2 3" xfId="4613" xr:uid="{00000000-0005-0000-0000-0000B6210000}"/>
    <cellStyle name="Normal 6 2 2 2 3 10" xfId="23885" xr:uid="{00000000-0005-0000-0000-0000B7210000}"/>
    <cellStyle name="Normal 6 2 2 2 3 2" xfId="4614" xr:uid="{00000000-0005-0000-0000-0000B8210000}"/>
    <cellStyle name="Normal 6 2 2 2 3 2 2" xfId="4615" xr:uid="{00000000-0005-0000-0000-0000B9210000}"/>
    <cellStyle name="Normal 6 2 2 2 3 2 2 2" xfId="4616" xr:uid="{00000000-0005-0000-0000-0000BA210000}"/>
    <cellStyle name="Normal 6 2 2 2 3 2 2 2 2" xfId="4617" xr:uid="{00000000-0005-0000-0000-0000BB210000}"/>
    <cellStyle name="Normal 6 2 2 2 3 2 2 2 2 2" xfId="4618" xr:uid="{00000000-0005-0000-0000-0000BC210000}"/>
    <cellStyle name="Normal 6 2 2 2 3 2 2 2 2 2 2" xfId="38126" xr:uid="{00000000-0005-0000-0000-0000BD210000}"/>
    <cellStyle name="Normal 6 2 2 2 3 2 2 2 2 3" xfId="28108" xr:uid="{00000000-0005-0000-0000-0000BE210000}"/>
    <cellStyle name="Normal 6 2 2 2 3 2 2 2 3" xfId="4619" xr:uid="{00000000-0005-0000-0000-0000BF210000}"/>
    <cellStyle name="Normal 6 2 2 2 3 2 2 2 3 2" xfId="4620" xr:uid="{00000000-0005-0000-0000-0000C0210000}"/>
    <cellStyle name="Normal 6 2 2 2 3 2 2 2 3 2 2" xfId="38127" xr:uid="{00000000-0005-0000-0000-0000C1210000}"/>
    <cellStyle name="Normal 6 2 2 2 3 2 2 2 3 3" xfId="28109" xr:uid="{00000000-0005-0000-0000-0000C2210000}"/>
    <cellStyle name="Normal 6 2 2 2 3 2 2 2 4" xfId="4621" xr:uid="{00000000-0005-0000-0000-0000C3210000}"/>
    <cellStyle name="Normal 6 2 2 2 3 2 2 2 4 2" xfId="34484" xr:uid="{00000000-0005-0000-0000-0000C4210000}"/>
    <cellStyle name="Normal 6 2 2 2 3 2 2 2 5" xfId="23888" xr:uid="{00000000-0005-0000-0000-0000C5210000}"/>
    <cellStyle name="Normal 6 2 2 2 3 2 2 3" xfId="4622" xr:uid="{00000000-0005-0000-0000-0000C6210000}"/>
    <cellStyle name="Normal 6 2 2 2 3 2 2 3 2" xfId="4623" xr:uid="{00000000-0005-0000-0000-0000C7210000}"/>
    <cellStyle name="Normal 6 2 2 2 3 2 2 3 2 2" xfId="4624" xr:uid="{00000000-0005-0000-0000-0000C8210000}"/>
    <cellStyle name="Normal 6 2 2 2 3 2 2 3 2 2 2" xfId="38128" xr:uid="{00000000-0005-0000-0000-0000C9210000}"/>
    <cellStyle name="Normal 6 2 2 2 3 2 2 3 2 3" xfId="28110" xr:uid="{00000000-0005-0000-0000-0000CA210000}"/>
    <cellStyle name="Normal 6 2 2 2 3 2 2 3 3" xfId="4625" xr:uid="{00000000-0005-0000-0000-0000CB210000}"/>
    <cellStyle name="Normal 6 2 2 2 3 2 2 3 3 2" xfId="4626" xr:uid="{00000000-0005-0000-0000-0000CC210000}"/>
    <cellStyle name="Normal 6 2 2 2 3 2 2 3 3 2 2" xfId="38129" xr:uid="{00000000-0005-0000-0000-0000CD210000}"/>
    <cellStyle name="Normal 6 2 2 2 3 2 2 3 3 3" xfId="28111" xr:uid="{00000000-0005-0000-0000-0000CE210000}"/>
    <cellStyle name="Normal 6 2 2 2 3 2 2 3 4" xfId="4627" xr:uid="{00000000-0005-0000-0000-0000CF210000}"/>
    <cellStyle name="Normal 6 2 2 2 3 2 2 3 4 2" xfId="34485" xr:uid="{00000000-0005-0000-0000-0000D0210000}"/>
    <cellStyle name="Normal 6 2 2 2 3 2 2 3 5" xfId="23889" xr:uid="{00000000-0005-0000-0000-0000D1210000}"/>
    <cellStyle name="Normal 6 2 2 2 3 2 2 4" xfId="4628" xr:uid="{00000000-0005-0000-0000-0000D2210000}"/>
    <cellStyle name="Normal 6 2 2 2 3 2 2 4 2" xfId="4629" xr:uid="{00000000-0005-0000-0000-0000D3210000}"/>
    <cellStyle name="Normal 6 2 2 2 3 2 2 4 2 2" xfId="38130" xr:uid="{00000000-0005-0000-0000-0000D4210000}"/>
    <cellStyle name="Normal 6 2 2 2 3 2 2 4 3" xfId="28112" xr:uid="{00000000-0005-0000-0000-0000D5210000}"/>
    <cellStyle name="Normal 6 2 2 2 3 2 2 5" xfId="4630" xr:uid="{00000000-0005-0000-0000-0000D6210000}"/>
    <cellStyle name="Normal 6 2 2 2 3 2 2 5 2" xfId="4631" xr:uid="{00000000-0005-0000-0000-0000D7210000}"/>
    <cellStyle name="Normal 6 2 2 2 3 2 2 5 2 2" xfId="38131" xr:uid="{00000000-0005-0000-0000-0000D8210000}"/>
    <cellStyle name="Normal 6 2 2 2 3 2 2 5 3" xfId="28113" xr:uid="{00000000-0005-0000-0000-0000D9210000}"/>
    <cellStyle name="Normal 6 2 2 2 3 2 2 6" xfId="4632" xr:uid="{00000000-0005-0000-0000-0000DA210000}"/>
    <cellStyle name="Normal 6 2 2 2 3 2 2 6 2" xfId="34483" xr:uid="{00000000-0005-0000-0000-0000DB210000}"/>
    <cellStyle name="Normal 6 2 2 2 3 2 2 7" xfId="23887" xr:uid="{00000000-0005-0000-0000-0000DC210000}"/>
    <cellStyle name="Normal 6 2 2 2 3 2 3" xfId="4633" xr:uid="{00000000-0005-0000-0000-0000DD210000}"/>
    <cellStyle name="Normal 6 2 2 2 3 2 3 2" xfId="4634" xr:uid="{00000000-0005-0000-0000-0000DE210000}"/>
    <cellStyle name="Normal 6 2 2 2 3 2 3 2 2" xfId="4635" xr:uid="{00000000-0005-0000-0000-0000DF210000}"/>
    <cellStyle name="Normal 6 2 2 2 3 2 3 2 2 2" xfId="38132" xr:uid="{00000000-0005-0000-0000-0000E0210000}"/>
    <cellStyle name="Normal 6 2 2 2 3 2 3 2 3" xfId="28114" xr:uid="{00000000-0005-0000-0000-0000E1210000}"/>
    <cellStyle name="Normal 6 2 2 2 3 2 3 3" xfId="4636" xr:uid="{00000000-0005-0000-0000-0000E2210000}"/>
    <cellStyle name="Normal 6 2 2 2 3 2 3 3 2" xfId="4637" xr:uid="{00000000-0005-0000-0000-0000E3210000}"/>
    <cellStyle name="Normal 6 2 2 2 3 2 3 3 2 2" xfId="38133" xr:uid="{00000000-0005-0000-0000-0000E4210000}"/>
    <cellStyle name="Normal 6 2 2 2 3 2 3 3 3" xfId="28115" xr:uid="{00000000-0005-0000-0000-0000E5210000}"/>
    <cellStyle name="Normal 6 2 2 2 3 2 3 4" xfId="4638" xr:uid="{00000000-0005-0000-0000-0000E6210000}"/>
    <cellStyle name="Normal 6 2 2 2 3 2 3 4 2" xfId="34486" xr:uid="{00000000-0005-0000-0000-0000E7210000}"/>
    <cellStyle name="Normal 6 2 2 2 3 2 3 5" xfId="23890" xr:uid="{00000000-0005-0000-0000-0000E8210000}"/>
    <cellStyle name="Normal 6 2 2 2 3 2 4" xfId="4639" xr:uid="{00000000-0005-0000-0000-0000E9210000}"/>
    <cellStyle name="Normal 6 2 2 2 3 2 4 2" xfId="4640" xr:uid="{00000000-0005-0000-0000-0000EA210000}"/>
    <cellStyle name="Normal 6 2 2 2 3 2 4 2 2" xfId="4641" xr:uid="{00000000-0005-0000-0000-0000EB210000}"/>
    <cellStyle name="Normal 6 2 2 2 3 2 4 2 2 2" xfId="38134" xr:uid="{00000000-0005-0000-0000-0000EC210000}"/>
    <cellStyle name="Normal 6 2 2 2 3 2 4 2 3" xfId="28116" xr:uid="{00000000-0005-0000-0000-0000ED210000}"/>
    <cellStyle name="Normal 6 2 2 2 3 2 4 3" xfId="4642" xr:uid="{00000000-0005-0000-0000-0000EE210000}"/>
    <cellStyle name="Normal 6 2 2 2 3 2 4 3 2" xfId="4643" xr:uid="{00000000-0005-0000-0000-0000EF210000}"/>
    <cellStyle name="Normal 6 2 2 2 3 2 4 3 2 2" xfId="38135" xr:uid="{00000000-0005-0000-0000-0000F0210000}"/>
    <cellStyle name="Normal 6 2 2 2 3 2 4 3 3" xfId="28117" xr:uid="{00000000-0005-0000-0000-0000F1210000}"/>
    <cellStyle name="Normal 6 2 2 2 3 2 4 4" xfId="4644" xr:uid="{00000000-0005-0000-0000-0000F2210000}"/>
    <cellStyle name="Normal 6 2 2 2 3 2 4 4 2" xfId="34487" xr:uid="{00000000-0005-0000-0000-0000F3210000}"/>
    <cellStyle name="Normal 6 2 2 2 3 2 4 5" xfId="23891" xr:uid="{00000000-0005-0000-0000-0000F4210000}"/>
    <cellStyle name="Normal 6 2 2 2 3 2 5" xfId="4645" xr:uid="{00000000-0005-0000-0000-0000F5210000}"/>
    <cellStyle name="Normal 6 2 2 2 3 2 5 2" xfId="4646" xr:uid="{00000000-0005-0000-0000-0000F6210000}"/>
    <cellStyle name="Normal 6 2 2 2 3 2 5 2 2" xfId="38136" xr:uid="{00000000-0005-0000-0000-0000F7210000}"/>
    <cellStyle name="Normal 6 2 2 2 3 2 5 3" xfId="28118" xr:uid="{00000000-0005-0000-0000-0000F8210000}"/>
    <cellStyle name="Normal 6 2 2 2 3 2 6" xfId="4647" xr:uid="{00000000-0005-0000-0000-0000F9210000}"/>
    <cellStyle name="Normal 6 2 2 2 3 2 6 2" xfId="4648" xr:uid="{00000000-0005-0000-0000-0000FA210000}"/>
    <cellStyle name="Normal 6 2 2 2 3 2 6 2 2" xfId="38137" xr:uid="{00000000-0005-0000-0000-0000FB210000}"/>
    <cellStyle name="Normal 6 2 2 2 3 2 6 3" xfId="28119" xr:uid="{00000000-0005-0000-0000-0000FC210000}"/>
    <cellStyle name="Normal 6 2 2 2 3 2 7" xfId="4649" xr:uid="{00000000-0005-0000-0000-0000FD210000}"/>
    <cellStyle name="Normal 6 2 2 2 3 2 7 2" xfId="34482" xr:uid="{00000000-0005-0000-0000-0000FE210000}"/>
    <cellStyle name="Normal 6 2 2 2 3 2 8" xfId="23886" xr:uid="{00000000-0005-0000-0000-0000FF210000}"/>
    <cellStyle name="Normal 6 2 2 2 3 3" xfId="4650" xr:uid="{00000000-0005-0000-0000-000000220000}"/>
    <cellStyle name="Normal 6 2 2 2 3 3 2" xfId="4651" xr:uid="{00000000-0005-0000-0000-000001220000}"/>
    <cellStyle name="Normal 6 2 2 2 3 3 2 2" xfId="4652" xr:uid="{00000000-0005-0000-0000-000002220000}"/>
    <cellStyle name="Normal 6 2 2 2 3 3 2 2 2" xfId="4653" xr:uid="{00000000-0005-0000-0000-000003220000}"/>
    <cellStyle name="Normal 6 2 2 2 3 3 2 2 2 2" xfId="4654" xr:uid="{00000000-0005-0000-0000-000004220000}"/>
    <cellStyle name="Normal 6 2 2 2 3 3 2 2 2 2 2" xfId="38138" xr:uid="{00000000-0005-0000-0000-000005220000}"/>
    <cellStyle name="Normal 6 2 2 2 3 3 2 2 2 3" xfId="28120" xr:uid="{00000000-0005-0000-0000-000006220000}"/>
    <cellStyle name="Normal 6 2 2 2 3 3 2 2 3" xfId="4655" xr:uid="{00000000-0005-0000-0000-000007220000}"/>
    <cellStyle name="Normal 6 2 2 2 3 3 2 2 3 2" xfId="4656" xr:uid="{00000000-0005-0000-0000-000008220000}"/>
    <cellStyle name="Normal 6 2 2 2 3 3 2 2 3 2 2" xfId="38139" xr:uid="{00000000-0005-0000-0000-000009220000}"/>
    <cellStyle name="Normal 6 2 2 2 3 3 2 2 3 3" xfId="28121" xr:uid="{00000000-0005-0000-0000-00000A220000}"/>
    <cellStyle name="Normal 6 2 2 2 3 3 2 2 4" xfId="4657" xr:uid="{00000000-0005-0000-0000-00000B220000}"/>
    <cellStyle name="Normal 6 2 2 2 3 3 2 2 4 2" xfId="34490" xr:uid="{00000000-0005-0000-0000-00000C220000}"/>
    <cellStyle name="Normal 6 2 2 2 3 3 2 2 5" xfId="23894" xr:uid="{00000000-0005-0000-0000-00000D220000}"/>
    <cellStyle name="Normal 6 2 2 2 3 3 2 3" xfId="4658" xr:uid="{00000000-0005-0000-0000-00000E220000}"/>
    <cellStyle name="Normal 6 2 2 2 3 3 2 3 2" xfId="4659" xr:uid="{00000000-0005-0000-0000-00000F220000}"/>
    <cellStyle name="Normal 6 2 2 2 3 3 2 3 2 2" xfId="4660" xr:uid="{00000000-0005-0000-0000-000010220000}"/>
    <cellStyle name="Normal 6 2 2 2 3 3 2 3 2 2 2" xfId="38140" xr:uid="{00000000-0005-0000-0000-000011220000}"/>
    <cellStyle name="Normal 6 2 2 2 3 3 2 3 2 3" xfId="28122" xr:uid="{00000000-0005-0000-0000-000012220000}"/>
    <cellStyle name="Normal 6 2 2 2 3 3 2 3 3" xfId="4661" xr:uid="{00000000-0005-0000-0000-000013220000}"/>
    <cellStyle name="Normal 6 2 2 2 3 3 2 3 3 2" xfId="4662" xr:uid="{00000000-0005-0000-0000-000014220000}"/>
    <cellStyle name="Normal 6 2 2 2 3 3 2 3 3 2 2" xfId="38141" xr:uid="{00000000-0005-0000-0000-000015220000}"/>
    <cellStyle name="Normal 6 2 2 2 3 3 2 3 3 3" xfId="28123" xr:uid="{00000000-0005-0000-0000-000016220000}"/>
    <cellStyle name="Normal 6 2 2 2 3 3 2 3 4" xfId="4663" xr:uid="{00000000-0005-0000-0000-000017220000}"/>
    <cellStyle name="Normal 6 2 2 2 3 3 2 3 4 2" xfId="34491" xr:uid="{00000000-0005-0000-0000-000018220000}"/>
    <cellStyle name="Normal 6 2 2 2 3 3 2 3 5" xfId="23895" xr:uid="{00000000-0005-0000-0000-000019220000}"/>
    <cellStyle name="Normal 6 2 2 2 3 3 2 4" xfId="4664" xr:uid="{00000000-0005-0000-0000-00001A220000}"/>
    <cellStyle name="Normal 6 2 2 2 3 3 2 4 2" xfId="4665" xr:uid="{00000000-0005-0000-0000-00001B220000}"/>
    <cellStyle name="Normal 6 2 2 2 3 3 2 4 2 2" xfId="38142" xr:uid="{00000000-0005-0000-0000-00001C220000}"/>
    <cellStyle name="Normal 6 2 2 2 3 3 2 4 3" xfId="28124" xr:uid="{00000000-0005-0000-0000-00001D220000}"/>
    <cellStyle name="Normal 6 2 2 2 3 3 2 5" xfId="4666" xr:uid="{00000000-0005-0000-0000-00001E220000}"/>
    <cellStyle name="Normal 6 2 2 2 3 3 2 5 2" xfId="4667" xr:uid="{00000000-0005-0000-0000-00001F220000}"/>
    <cellStyle name="Normal 6 2 2 2 3 3 2 5 2 2" xfId="38143" xr:uid="{00000000-0005-0000-0000-000020220000}"/>
    <cellStyle name="Normal 6 2 2 2 3 3 2 5 3" xfId="28125" xr:uid="{00000000-0005-0000-0000-000021220000}"/>
    <cellStyle name="Normal 6 2 2 2 3 3 2 6" xfId="4668" xr:uid="{00000000-0005-0000-0000-000022220000}"/>
    <cellStyle name="Normal 6 2 2 2 3 3 2 6 2" xfId="34489" xr:uid="{00000000-0005-0000-0000-000023220000}"/>
    <cellStyle name="Normal 6 2 2 2 3 3 2 7" xfId="23893" xr:uid="{00000000-0005-0000-0000-000024220000}"/>
    <cellStyle name="Normal 6 2 2 2 3 3 3" xfId="4669" xr:uid="{00000000-0005-0000-0000-000025220000}"/>
    <cellStyle name="Normal 6 2 2 2 3 3 3 2" xfId="4670" xr:uid="{00000000-0005-0000-0000-000026220000}"/>
    <cellStyle name="Normal 6 2 2 2 3 3 3 2 2" xfId="4671" xr:uid="{00000000-0005-0000-0000-000027220000}"/>
    <cellStyle name="Normal 6 2 2 2 3 3 3 2 2 2" xfId="38144" xr:uid="{00000000-0005-0000-0000-000028220000}"/>
    <cellStyle name="Normal 6 2 2 2 3 3 3 2 3" xfId="28126" xr:uid="{00000000-0005-0000-0000-000029220000}"/>
    <cellStyle name="Normal 6 2 2 2 3 3 3 3" xfId="4672" xr:uid="{00000000-0005-0000-0000-00002A220000}"/>
    <cellStyle name="Normal 6 2 2 2 3 3 3 3 2" xfId="4673" xr:uid="{00000000-0005-0000-0000-00002B220000}"/>
    <cellStyle name="Normal 6 2 2 2 3 3 3 3 2 2" xfId="38145" xr:uid="{00000000-0005-0000-0000-00002C220000}"/>
    <cellStyle name="Normal 6 2 2 2 3 3 3 3 3" xfId="28127" xr:uid="{00000000-0005-0000-0000-00002D220000}"/>
    <cellStyle name="Normal 6 2 2 2 3 3 3 4" xfId="4674" xr:uid="{00000000-0005-0000-0000-00002E220000}"/>
    <cellStyle name="Normal 6 2 2 2 3 3 3 4 2" xfId="34492" xr:uid="{00000000-0005-0000-0000-00002F220000}"/>
    <cellStyle name="Normal 6 2 2 2 3 3 3 5" xfId="23896" xr:uid="{00000000-0005-0000-0000-000030220000}"/>
    <cellStyle name="Normal 6 2 2 2 3 3 4" xfId="4675" xr:uid="{00000000-0005-0000-0000-000031220000}"/>
    <cellStyle name="Normal 6 2 2 2 3 3 4 2" xfId="4676" xr:uid="{00000000-0005-0000-0000-000032220000}"/>
    <cellStyle name="Normal 6 2 2 2 3 3 4 2 2" xfId="4677" xr:uid="{00000000-0005-0000-0000-000033220000}"/>
    <cellStyle name="Normal 6 2 2 2 3 3 4 2 2 2" xfId="38146" xr:uid="{00000000-0005-0000-0000-000034220000}"/>
    <cellStyle name="Normal 6 2 2 2 3 3 4 2 3" xfId="28128" xr:uid="{00000000-0005-0000-0000-000035220000}"/>
    <cellStyle name="Normal 6 2 2 2 3 3 4 3" xfId="4678" xr:uid="{00000000-0005-0000-0000-000036220000}"/>
    <cellStyle name="Normal 6 2 2 2 3 3 4 3 2" xfId="4679" xr:uid="{00000000-0005-0000-0000-000037220000}"/>
    <cellStyle name="Normal 6 2 2 2 3 3 4 3 2 2" xfId="38147" xr:uid="{00000000-0005-0000-0000-000038220000}"/>
    <cellStyle name="Normal 6 2 2 2 3 3 4 3 3" xfId="28129" xr:uid="{00000000-0005-0000-0000-000039220000}"/>
    <cellStyle name="Normal 6 2 2 2 3 3 4 4" xfId="4680" xr:uid="{00000000-0005-0000-0000-00003A220000}"/>
    <cellStyle name="Normal 6 2 2 2 3 3 4 4 2" xfId="34493" xr:uid="{00000000-0005-0000-0000-00003B220000}"/>
    <cellStyle name="Normal 6 2 2 2 3 3 4 5" xfId="23897" xr:uid="{00000000-0005-0000-0000-00003C220000}"/>
    <cellStyle name="Normal 6 2 2 2 3 3 5" xfId="4681" xr:uid="{00000000-0005-0000-0000-00003D220000}"/>
    <cellStyle name="Normal 6 2 2 2 3 3 5 2" xfId="4682" xr:uid="{00000000-0005-0000-0000-00003E220000}"/>
    <cellStyle name="Normal 6 2 2 2 3 3 5 2 2" xfId="38148" xr:uid="{00000000-0005-0000-0000-00003F220000}"/>
    <cellStyle name="Normal 6 2 2 2 3 3 5 3" xfId="28130" xr:uid="{00000000-0005-0000-0000-000040220000}"/>
    <cellStyle name="Normal 6 2 2 2 3 3 6" xfId="4683" xr:uid="{00000000-0005-0000-0000-000041220000}"/>
    <cellStyle name="Normal 6 2 2 2 3 3 6 2" xfId="4684" xr:uid="{00000000-0005-0000-0000-000042220000}"/>
    <cellStyle name="Normal 6 2 2 2 3 3 6 2 2" xfId="38149" xr:uid="{00000000-0005-0000-0000-000043220000}"/>
    <cellStyle name="Normal 6 2 2 2 3 3 6 3" xfId="28131" xr:uid="{00000000-0005-0000-0000-000044220000}"/>
    <cellStyle name="Normal 6 2 2 2 3 3 7" xfId="4685" xr:uid="{00000000-0005-0000-0000-000045220000}"/>
    <cellStyle name="Normal 6 2 2 2 3 3 7 2" xfId="34488" xr:uid="{00000000-0005-0000-0000-000046220000}"/>
    <cellStyle name="Normal 6 2 2 2 3 3 8" xfId="23892" xr:uid="{00000000-0005-0000-0000-000047220000}"/>
    <cellStyle name="Normal 6 2 2 2 3 4" xfId="4686" xr:uid="{00000000-0005-0000-0000-000048220000}"/>
    <cellStyle name="Normal 6 2 2 2 3 4 2" xfId="4687" xr:uid="{00000000-0005-0000-0000-000049220000}"/>
    <cellStyle name="Normal 6 2 2 2 3 4 2 2" xfId="4688" xr:uid="{00000000-0005-0000-0000-00004A220000}"/>
    <cellStyle name="Normal 6 2 2 2 3 4 2 2 2" xfId="4689" xr:uid="{00000000-0005-0000-0000-00004B220000}"/>
    <cellStyle name="Normal 6 2 2 2 3 4 2 2 2 2" xfId="38150" xr:uid="{00000000-0005-0000-0000-00004C220000}"/>
    <cellStyle name="Normal 6 2 2 2 3 4 2 2 3" xfId="28132" xr:uid="{00000000-0005-0000-0000-00004D220000}"/>
    <cellStyle name="Normal 6 2 2 2 3 4 2 3" xfId="4690" xr:uid="{00000000-0005-0000-0000-00004E220000}"/>
    <cellStyle name="Normal 6 2 2 2 3 4 2 3 2" xfId="4691" xr:uid="{00000000-0005-0000-0000-00004F220000}"/>
    <cellStyle name="Normal 6 2 2 2 3 4 2 3 2 2" xfId="38151" xr:uid="{00000000-0005-0000-0000-000050220000}"/>
    <cellStyle name="Normal 6 2 2 2 3 4 2 3 3" xfId="28133" xr:uid="{00000000-0005-0000-0000-000051220000}"/>
    <cellStyle name="Normal 6 2 2 2 3 4 2 4" xfId="4692" xr:uid="{00000000-0005-0000-0000-000052220000}"/>
    <cellStyle name="Normal 6 2 2 2 3 4 2 4 2" xfId="34495" xr:uid="{00000000-0005-0000-0000-000053220000}"/>
    <cellStyle name="Normal 6 2 2 2 3 4 2 5" xfId="23899" xr:uid="{00000000-0005-0000-0000-000054220000}"/>
    <cellStyle name="Normal 6 2 2 2 3 4 3" xfId="4693" xr:uid="{00000000-0005-0000-0000-000055220000}"/>
    <cellStyle name="Normal 6 2 2 2 3 4 3 2" xfId="4694" xr:uid="{00000000-0005-0000-0000-000056220000}"/>
    <cellStyle name="Normal 6 2 2 2 3 4 3 2 2" xfId="4695" xr:uid="{00000000-0005-0000-0000-000057220000}"/>
    <cellStyle name="Normal 6 2 2 2 3 4 3 2 2 2" xfId="38152" xr:uid="{00000000-0005-0000-0000-000058220000}"/>
    <cellStyle name="Normal 6 2 2 2 3 4 3 2 3" xfId="28134" xr:uid="{00000000-0005-0000-0000-000059220000}"/>
    <cellStyle name="Normal 6 2 2 2 3 4 3 3" xfId="4696" xr:uid="{00000000-0005-0000-0000-00005A220000}"/>
    <cellStyle name="Normal 6 2 2 2 3 4 3 3 2" xfId="4697" xr:uid="{00000000-0005-0000-0000-00005B220000}"/>
    <cellStyle name="Normal 6 2 2 2 3 4 3 3 2 2" xfId="38153" xr:uid="{00000000-0005-0000-0000-00005C220000}"/>
    <cellStyle name="Normal 6 2 2 2 3 4 3 3 3" xfId="28135" xr:uid="{00000000-0005-0000-0000-00005D220000}"/>
    <cellStyle name="Normal 6 2 2 2 3 4 3 4" xfId="4698" xr:uid="{00000000-0005-0000-0000-00005E220000}"/>
    <cellStyle name="Normal 6 2 2 2 3 4 3 4 2" xfId="34496" xr:uid="{00000000-0005-0000-0000-00005F220000}"/>
    <cellStyle name="Normal 6 2 2 2 3 4 3 5" xfId="23900" xr:uid="{00000000-0005-0000-0000-000060220000}"/>
    <cellStyle name="Normal 6 2 2 2 3 4 4" xfId="4699" xr:uid="{00000000-0005-0000-0000-000061220000}"/>
    <cellStyle name="Normal 6 2 2 2 3 4 4 2" xfId="4700" xr:uid="{00000000-0005-0000-0000-000062220000}"/>
    <cellStyle name="Normal 6 2 2 2 3 4 4 2 2" xfId="38154" xr:uid="{00000000-0005-0000-0000-000063220000}"/>
    <cellStyle name="Normal 6 2 2 2 3 4 4 3" xfId="28136" xr:uid="{00000000-0005-0000-0000-000064220000}"/>
    <cellStyle name="Normal 6 2 2 2 3 4 5" xfId="4701" xr:uid="{00000000-0005-0000-0000-000065220000}"/>
    <cellStyle name="Normal 6 2 2 2 3 4 5 2" xfId="4702" xr:uid="{00000000-0005-0000-0000-000066220000}"/>
    <cellStyle name="Normal 6 2 2 2 3 4 5 2 2" xfId="38155" xr:uid="{00000000-0005-0000-0000-000067220000}"/>
    <cellStyle name="Normal 6 2 2 2 3 4 5 3" xfId="28137" xr:uid="{00000000-0005-0000-0000-000068220000}"/>
    <cellStyle name="Normal 6 2 2 2 3 4 6" xfId="4703" xr:uid="{00000000-0005-0000-0000-000069220000}"/>
    <cellStyle name="Normal 6 2 2 2 3 4 6 2" xfId="34494" xr:uid="{00000000-0005-0000-0000-00006A220000}"/>
    <cellStyle name="Normal 6 2 2 2 3 4 7" xfId="23898" xr:uid="{00000000-0005-0000-0000-00006B220000}"/>
    <cellStyle name="Normal 6 2 2 2 3 5" xfId="4704" xr:uid="{00000000-0005-0000-0000-00006C220000}"/>
    <cellStyle name="Normal 6 2 2 2 3 5 2" xfId="4705" xr:uid="{00000000-0005-0000-0000-00006D220000}"/>
    <cellStyle name="Normal 6 2 2 2 3 5 2 2" xfId="4706" xr:uid="{00000000-0005-0000-0000-00006E220000}"/>
    <cellStyle name="Normal 6 2 2 2 3 5 2 2 2" xfId="38156" xr:uid="{00000000-0005-0000-0000-00006F220000}"/>
    <cellStyle name="Normal 6 2 2 2 3 5 2 3" xfId="28138" xr:uid="{00000000-0005-0000-0000-000070220000}"/>
    <cellStyle name="Normal 6 2 2 2 3 5 3" xfId="4707" xr:uid="{00000000-0005-0000-0000-000071220000}"/>
    <cellStyle name="Normal 6 2 2 2 3 5 3 2" xfId="4708" xr:uid="{00000000-0005-0000-0000-000072220000}"/>
    <cellStyle name="Normal 6 2 2 2 3 5 3 2 2" xfId="38157" xr:uid="{00000000-0005-0000-0000-000073220000}"/>
    <cellStyle name="Normal 6 2 2 2 3 5 3 3" xfId="28139" xr:uid="{00000000-0005-0000-0000-000074220000}"/>
    <cellStyle name="Normal 6 2 2 2 3 5 4" xfId="4709" xr:uid="{00000000-0005-0000-0000-000075220000}"/>
    <cellStyle name="Normal 6 2 2 2 3 5 4 2" xfId="34497" xr:uid="{00000000-0005-0000-0000-000076220000}"/>
    <cellStyle name="Normal 6 2 2 2 3 5 5" xfId="23901" xr:uid="{00000000-0005-0000-0000-000077220000}"/>
    <cellStyle name="Normal 6 2 2 2 3 6" xfId="4710" xr:uid="{00000000-0005-0000-0000-000078220000}"/>
    <cellStyle name="Normal 6 2 2 2 3 6 2" xfId="4711" xr:uid="{00000000-0005-0000-0000-000079220000}"/>
    <cellStyle name="Normal 6 2 2 2 3 6 2 2" xfId="4712" xr:uid="{00000000-0005-0000-0000-00007A220000}"/>
    <cellStyle name="Normal 6 2 2 2 3 6 2 2 2" xfId="38158" xr:uid="{00000000-0005-0000-0000-00007B220000}"/>
    <cellStyle name="Normal 6 2 2 2 3 6 2 3" xfId="28140" xr:uid="{00000000-0005-0000-0000-00007C220000}"/>
    <cellStyle name="Normal 6 2 2 2 3 6 3" xfId="4713" xr:uid="{00000000-0005-0000-0000-00007D220000}"/>
    <cellStyle name="Normal 6 2 2 2 3 6 3 2" xfId="4714" xr:uid="{00000000-0005-0000-0000-00007E220000}"/>
    <cellStyle name="Normal 6 2 2 2 3 6 3 2 2" xfId="38159" xr:uid="{00000000-0005-0000-0000-00007F220000}"/>
    <cellStyle name="Normal 6 2 2 2 3 6 3 3" xfId="28141" xr:uid="{00000000-0005-0000-0000-000080220000}"/>
    <cellStyle name="Normal 6 2 2 2 3 6 4" xfId="4715" xr:uid="{00000000-0005-0000-0000-000081220000}"/>
    <cellStyle name="Normal 6 2 2 2 3 6 4 2" xfId="34498" xr:uid="{00000000-0005-0000-0000-000082220000}"/>
    <cellStyle name="Normal 6 2 2 2 3 6 5" xfId="23902" xr:uid="{00000000-0005-0000-0000-000083220000}"/>
    <cellStyle name="Normal 6 2 2 2 3 7" xfId="4716" xr:uid="{00000000-0005-0000-0000-000084220000}"/>
    <cellStyle name="Normal 6 2 2 2 3 7 2" xfId="4717" xr:uid="{00000000-0005-0000-0000-000085220000}"/>
    <cellStyle name="Normal 6 2 2 2 3 7 2 2" xfId="38160" xr:uid="{00000000-0005-0000-0000-000086220000}"/>
    <cellStyle name="Normal 6 2 2 2 3 7 3" xfId="28142" xr:uid="{00000000-0005-0000-0000-000087220000}"/>
    <cellStyle name="Normal 6 2 2 2 3 8" xfId="4718" xr:uid="{00000000-0005-0000-0000-000088220000}"/>
    <cellStyle name="Normal 6 2 2 2 3 8 2" xfId="4719" xr:uid="{00000000-0005-0000-0000-000089220000}"/>
    <cellStyle name="Normal 6 2 2 2 3 8 2 2" xfId="38161" xr:uid="{00000000-0005-0000-0000-00008A220000}"/>
    <cellStyle name="Normal 6 2 2 2 3 8 3" xfId="28143" xr:uid="{00000000-0005-0000-0000-00008B220000}"/>
    <cellStyle name="Normal 6 2 2 2 3 9" xfId="4720" xr:uid="{00000000-0005-0000-0000-00008C220000}"/>
    <cellStyle name="Normal 6 2 2 2 3 9 2" xfId="34481" xr:uid="{00000000-0005-0000-0000-00008D220000}"/>
    <cellStyle name="Normal 6 2 2 2 4" xfId="4721" xr:uid="{00000000-0005-0000-0000-00008E220000}"/>
    <cellStyle name="Normal 6 2 2 2 4 10" xfId="23903" xr:uid="{00000000-0005-0000-0000-00008F220000}"/>
    <cellStyle name="Normal 6 2 2 2 4 2" xfId="4722" xr:uid="{00000000-0005-0000-0000-000090220000}"/>
    <cellStyle name="Normal 6 2 2 2 4 2 2" xfId="4723" xr:uid="{00000000-0005-0000-0000-000091220000}"/>
    <cellStyle name="Normal 6 2 2 2 4 2 2 2" xfId="4724" xr:uid="{00000000-0005-0000-0000-000092220000}"/>
    <cellStyle name="Normal 6 2 2 2 4 2 2 2 2" xfId="4725" xr:uid="{00000000-0005-0000-0000-000093220000}"/>
    <cellStyle name="Normal 6 2 2 2 4 2 2 2 2 2" xfId="4726" xr:uid="{00000000-0005-0000-0000-000094220000}"/>
    <cellStyle name="Normal 6 2 2 2 4 2 2 2 2 2 2" xfId="38162" xr:uid="{00000000-0005-0000-0000-000095220000}"/>
    <cellStyle name="Normal 6 2 2 2 4 2 2 2 2 3" xfId="28144" xr:uid="{00000000-0005-0000-0000-000096220000}"/>
    <cellStyle name="Normal 6 2 2 2 4 2 2 2 3" xfId="4727" xr:uid="{00000000-0005-0000-0000-000097220000}"/>
    <cellStyle name="Normal 6 2 2 2 4 2 2 2 3 2" xfId="4728" xr:uid="{00000000-0005-0000-0000-000098220000}"/>
    <cellStyle name="Normal 6 2 2 2 4 2 2 2 3 2 2" xfId="38163" xr:uid="{00000000-0005-0000-0000-000099220000}"/>
    <cellStyle name="Normal 6 2 2 2 4 2 2 2 3 3" xfId="28145" xr:uid="{00000000-0005-0000-0000-00009A220000}"/>
    <cellStyle name="Normal 6 2 2 2 4 2 2 2 4" xfId="4729" xr:uid="{00000000-0005-0000-0000-00009B220000}"/>
    <cellStyle name="Normal 6 2 2 2 4 2 2 2 4 2" xfId="34502" xr:uid="{00000000-0005-0000-0000-00009C220000}"/>
    <cellStyle name="Normal 6 2 2 2 4 2 2 2 5" xfId="23906" xr:uid="{00000000-0005-0000-0000-00009D220000}"/>
    <cellStyle name="Normal 6 2 2 2 4 2 2 3" xfId="4730" xr:uid="{00000000-0005-0000-0000-00009E220000}"/>
    <cellStyle name="Normal 6 2 2 2 4 2 2 3 2" xfId="4731" xr:uid="{00000000-0005-0000-0000-00009F220000}"/>
    <cellStyle name="Normal 6 2 2 2 4 2 2 3 2 2" xfId="4732" xr:uid="{00000000-0005-0000-0000-0000A0220000}"/>
    <cellStyle name="Normal 6 2 2 2 4 2 2 3 2 2 2" xfId="38164" xr:uid="{00000000-0005-0000-0000-0000A1220000}"/>
    <cellStyle name="Normal 6 2 2 2 4 2 2 3 2 3" xfId="28146" xr:uid="{00000000-0005-0000-0000-0000A2220000}"/>
    <cellStyle name="Normal 6 2 2 2 4 2 2 3 3" xfId="4733" xr:uid="{00000000-0005-0000-0000-0000A3220000}"/>
    <cellStyle name="Normal 6 2 2 2 4 2 2 3 3 2" xfId="4734" xr:uid="{00000000-0005-0000-0000-0000A4220000}"/>
    <cellStyle name="Normal 6 2 2 2 4 2 2 3 3 2 2" xfId="38165" xr:uid="{00000000-0005-0000-0000-0000A5220000}"/>
    <cellStyle name="Normal 6 2 2 2 4 2 2 3 3 3" xfId="28147" xr:uid="{00000000-0005-0000-0000-0000A6220000}"/>
    <cellStyle name="Normal 6 2 2 2 4 2 2 3 4" xfId="4735" xr:uid="{00000000-0005-0000-0000-0000A7220000}"/>
    <cellStyle name="Normal 6 2 2 2 4 2 2 3 4 2" xfId="34503" xr:uid="{00000000-0005-0000-0000-0000A8220000}"/>
    <cellStyle name="Normal 6 2 2 2 4 2 2 3 5" xfId="23907" xr:uid="{00000000-0005-0000-0000-0000A9220000}"/>
    <cellStyle name="Normal 6 2 2 2 4 2 2 4" xfId="4736" xr:uid="{00000000-0005-0000-0000-0000AA220000}"/>
    <cellStyle name="Normal 6 2 2 2 4 2 2 4 2" xfId="4737" xr:uid="{00000000-0005-0000-0000-0000AB220000}"/>
    <cellStyle name="Normal 6 2 2 2 4 2 2 4 2 2" xfId="38166" xr:uid="{00000000-0005-0000-0000-0000AC220000}"/>
    <cellStyle name="Normal 6 2 2 2 4 2 2 4 3" xfId="28148" xr:uid="{00000000-0005-0000-0000-0000AD220000}"/>
    <cellStyle name="Normal 6 2 2 2 4 2 2 5" xfId="4738" xr:uid="{00000000-0005-0000-0000-0000AE220000}"/>
    <cellStyle name="Normal 6 2 2 2 4 2 2 5 2" xfId="4739" xr:uid="{00000000-0005-0000-0000-0000AF220000}"/>
    <cellStyle name="Normal 6 2 2 2 4 2 2 5 2 2" xfId="38167" xr:uid="{00000000-0005-0000-0000-0000B0220000}"/>
    <cellStyle name="Normal 6 2 2 2 4 2 2 5 3" xfId="28149" xr:uid="{00000000-0005-0000-0000-0000B1220000}"/>
    <cellStyle name="Normal 6 2 2 2 4 2 2 6" xfId="4740" xr:uid="{00000000-0005-0000-0000-0000B2220000}"/>
    <cellStyle name="Normal 6 2 2 2 4 2 2 6 2" xfId="34501" xr:uid="{00000000-0005-0000-0000-0000B3220000}"/>
    <cellStyle name="Normal 6 2 2 2 4 2 2 7" xfId="23905" xr:uid="{00000000-0005-0000-0000-0000B4220000}"/>
    <cellStyle name="Normal 6 2 2 2 4 2 3" xfId="4741" xr:uid="{00000000-0005-0000-0000-0000B5220000}"/>
    <cellStyle name="Normal 6 2 2 2 4 2 3 2" xfId="4742" xr:uid="{00000000-0005-0000-0000-0000B6220000}"/>
    <cellStyle name="Normal 6 2 2 2 4 2 3 2 2" xfId="4743" xr:uid="{00000000-0005-0000-0000-0000B7220000}"/>
    <cellStyle name="Normal 6 2 2 2 4 2 3 2 2 2" xfId="38168" xr:uid="{00000000-0005-0000-0000-0000B8220000}"/>
    <cellStyle name="Normal 6 2 2 2 4 2 3 2 3" xfId="28150" xr:uid="{00000000-0005-0000-0000-0000B9220000}"/>
    <cellStyle name="Normal 6 2 2 2 4 2 3 3" xfId="4744" xr:uid="{00000000-0005-0000-0000-0000BA220000}"/>
    <cellStyle name="Normal 6 2 2 2 4 2 3 3 2" xfId="4745" xr:uid="{00000000-0005-0000-0000-0000BB220000}"/>
    <cellStyle name="Normal 6 2 2 2 4 2 3 3 2 2" xfId="38169" xr:uid="{00000000-0005-0000-0000-0000BC220000}"/>
    <cellStyle name="Normal 6 2 2 2 4 2 3 3 3" xfId="28151" xr:uid="{00000000-0005-0000-0000-0000BD220000}"/>
    <cellStyle name="Normal 6 2 2 2 4 2 3 4" xfId="4746" xr:uid="{00000000-0005-0000-0000-0000BE220000}"/>
    <cellStyle name="Normal 6 2 2 2 4 2 3 4 2" xfId="34504" xr:uid="{00000000-0005-0000-0000-0000BF220000}"/>
    <cellStyle name="Normal 6 2 2 2 4 2 3 5" xfId="23908" xr:uid="{00000000-0005-0000-0000-0000C0220000}"/>
    <cellStyle name="Normal 6 2 2 2 4 2 4" xfId="4747" xr:uid="{00000000-0005-0000-0000-0000C1220000}"/>
    <cellStyle name="Normal 6 2 2 2 4 2 4 2" xfId="4748" xr:uid="{00000000-0005-0000-0000-0000C2220000}"/>
    <cellStyle name="Normal 6 2 2 2 4 2 4 2 2" xfId="4749" xr:uid="{00000000-0005-0000-0000-0000C3220000}"/>
    <cellStyle name="Normal 6 2 2 2 4 2 4 2 2 2" xfId="38170" xr:uid="{00000000-0005-0000-0000-0000C4220000}"/>
    <cellStyle name="Normal 6 2 2 2 4 2 4 2 3" xfId="28152" xr:uid="{00000000-0005-0000-0000-0000C5220000}"/>
    <cellStyle name="Normal 6 2 2 2 4 2 4 3" xfId="4750" xr:uid="{00000000-0005-0000-0000-0000C6220000}"/>
    <cellStyle name="Normal 6 2 2 2 4 2 4 3 2" xfId="4751" xr:uid="{00000000-0005-0000-0000-0000C7220000}"/>
    <cellStyle name="Normal 6 2 2 2 4 2 4 3 2 2" xfId="38171" xr:uid="{00000000-0005-0000-0000-0000C8220000}"/>
    <cellStyle name="Normal 6 2 2 2 4 2 4 3 3" xfId="28153" xr:uid="{00000000-0005-0000-0000-0000C9220000}"/>
    <cellStyle name="Normal 6 2 2 2 4 2 4 4" xfId="4752" xr:uid="{00000000-0005-0000-0000-0000CA220000}"/>
    <cellStyle name="Normal 6 2 2 2 4 2 4 4 2" xfId="34505" xr:uid="{00000000-0005-0000-0000-0000CB220000}"/>
    <cellStyle name="Normal 6 2 2 2 4 2 4 5" xfId="23909" xr:uid="{00000000-0005-0000-0000-0000CC220000}"/>
    <cellStyle name="Normal 6 2 2 2 4 2 5" xfId="4753" xr:uid="{00000000-0005-0000-0000-0000CD220000}"/>
    <cellStyle name="Normal 6 2 2 2 4 2 5 2" xfId="4754" xr:uid="{00000000-0005-0000-0000-0000CE220000}"/>
    <cellStyle name="Normal 6 2 2 2 4 2 5 2 2" xfId="38172" xr:uid="{00000000-0005-0000-0000-0000CF220000}"/>
    <cellStyle name="Normal 6 2 2 2 4 2 5 3" xfId="28154" xr:uid="{00000000-0005-0000-0000-0000D0220000}"/>
    <cellStyle name="Normal 6 2 2 2 4 2 6" xfId="4755" xr:uid="{00000000-0005-0000-0000-0000D1220000}"/>
    <cellStyle name="Normal 6 2 2 2 4 2 6 2" xfId="4756" xr:uid="{00000000-0005-0000-0000-0000D2220000}"/>
    <cellStyle name="Normal 6 2 2 2 4 2 6 2 2" xfId="38173" xr:uid="{00000000-0005-0000-0000-0000D3220000}"/>
    <cellStyle name="Normal 6 2 2 2 4 2 6 3" xfId="28155" xr:uid="{00000000-0005-0000-0000-0000D4220000}"/>
    <cellStyle name="Normal 6 2 2 2 4 2 7" xfId="4757" xr:uid="{00000000-0005-0000-0000-0000D5220000}"/>
    <cellStyle name="Normal 6 2 2 2 4 2 7 2" xfId="34500" xr:uid="{00000000-0005-0000-0000-0000D6220000}"/>
    <cellStyle name="Normal 6 2 2 2 4 2 8" xfId="23904" xr:uid="{00000000-0005-0000-0000-0000D7220000}"/>
    <cellStyle name="Normal 6 2 2 2 4 3" xfId="4758" xr:uid="{00000000-0005-0000-0000-0000D8220000}"/>
    <cellStyle name="Normal 6 2 2 2 4 3 2" xfId="4759" xr:uid="{00000000-0005-0000-0000-0000D9220000}"/>
    <cellStyle name="Normal 6 2 2 2 4 3 2 2" xfId="4760" xr:uid="{00000000-0005-0000-0000-0000DA220000}"/>
    <cellStyle name="Normal 6 2 2 2 4 3 2 2 2" xfId="4761" xr:uid="{00000000-0005-0000-0000-0000DB220000}"/>
    <cellStyle name="Normal 6 2 2 2 4 3 2 2 2 2" xfId="4762" xr:uid="{00000000-0005-0000-0000-0000DC220000}"/>
    <cellStyle name="Normal 6 2 2 2 4 3 2 2 2 2 2" xfId="38174" xr:uid="{00000000-0005-0000-0000-0000DD220000}"/>
    <cellStyle name="Normal 6 2 2 2 4 3 2 2 2 3" xfId="28156" xr:uid="{00000000-0005-0000-0000-0000DE220000}"/>
    <cellStyle name="Normal 6 2 2 2 4 3 2 2 3" xfId="4763" xr:uid="{00000000-0005-0000-0000-0000DF220000}"/>
    <cellStyle name="Normal 6 2 2 2 4 3 2 2 3 2" xfId="4764" xr:uid="{00000000-0005-0000-0000-0000E0220000}"/>
    <cellStyle name="Normal 6 2 2 2 4 3 2 2 3 2 2" xfId="38175" xr:uid="{00000000-0005-0000-0000-0000E1220000}"/>
    <cellStyle name="Normal 6 2 2 2 4 3 2 2 3 3" xfId="28157" xr:uid="{00000000-0005-0000-0000-0000E2220000}"/>
    <cellStyle name="Normal 6 2 2 2 4 3 2 2 4" xfId="4765" xr:uid="{00000000-0005-0000-0000-0000E3220000}"/>
    <cellStyle name="Normal 6 2 2 2 4 3 2 2 4 2" xfId="34508" xr:uid="{00000000-0005-0000-0000-0000E4220000}"/>
    <cellStyle name="Normal 6 2 2 2 4 3 2 2 5" xfId="23912" xr:uid="{00000000-0005-0000-0000-0000E5220000}"/>
    <cellStyle name="Normal 6 2 2 2 4 3 2 3" xfId="4766" xr:uid="{00000000-0005-0000-0000-0000E6220000}"/>
    <cellStyle name="Normal 6 2 2 2 4 3 2 3 2" xfId="4767" xr:uid="{00000000-0005-0000-0000-0000E7220000}"/>
    <cellStyle name="Normal 6 2 2 2 4 3 2 3 2 2" xfId="4768" xr:uid="{00000000-0005-0000-0000-0000E8220000}"/>
    <cellStyle name="Normal 6 2 2 2 4 3 2 3 2 2 2" xfId="38176" xr:uid="{00000000-0005-0000-0000-0000E9220000}"/>
    <cellStyle name="Normal 6 2 2 2 4 3 2 3 2 3" xfId="28158" xr:uid="{00000000-0005-0000-0000-0000EA220000}"/>
    <cellStyle name="Normal 6 2 2 2 4 3 2 3 3" xfId="4769" xr:uid="{00000000-0005-0000-0000-0000EB220000}"/>
    <cellStyle name="Normal 6 2 2 2 4 3 2 3 3 2" xfId="4770" xr:uid="{00000000-0005-0000-0000-0000EC220000}"/>
    <cellStyle name="Normal 6 2 2 2 4 3 2 3 3 2 2" xfId="38177" xr:uid="{00000000-0005-0000-0000-0000ED220000}"/>
    <cellStyle name="Normal 6 2 2 2 4 3 2 3 3 3" xfId="28159" xr:uid="{00000000-0005-0000-0000-0000EE220000}"/>
    <cellStyle name="Normal 6 2 2 2 4 3 2 3 4" xfId="4771" xr:uid="{00000000-0005-0000-0000-0000EF220000}"/>
    <cellStyle name="Normal 6 2 2 2 4 3 2 3 4 2" xfId="34509" xr:uid="{00000000-0005-0000-0000-0000F0220000}"/>
    <cellStyle name="Normal 6 2 2 2 4 3 2 3 5" xfId="23913" xr:uid="{00000000-0005-0000-0000-0000F1220000}"/>
    <cellStyle name="Normal 6 2 2 2 4 3 2 4" xfId="4772" xr:uid="{00000000-0005-0000-0000-0000F2220000}"/>
    <cellStyle name="Normal 6 2 2 2 4 3 2 4 2" xfId="4773" xr:uid="{00000000-0005-0000-0000-0000F3220000}"/>
    <cellStyle name="Normal 6 2 2 2 4 3 2 4 2 2" xfId="38178" xr:uid="{00000000-0005-0000-0000-0000F4220000}"/>
    <cellStyle name="Normal 6 2 2 2 4 3 2 4 3" xfId="28160" xr:uid="{00000000-0005-0000-0000-0000F5220000}"/>
    <cellStyle name="Normal 6 2 2 2 4 3 2 5" xfId="4774" xr:uid="{00000000-0005-0000-0000-0000F6220000}"/>
    <cellStyle name="Normal 6 2 2 2 4 3 2 5 2" xfId="4775" xr:uid="{00000000-0005-0000-0000-0000F7220000}"/>
    <cellStyle name="Normal 6 2 2 2 4 3 2 5 2 2" xfId="38179" xr:uid="{00000000-0005-0000-0000-0000F8220000}"/>
    <cellStyle name="Normal 6 2 2 2 4 3 2 5 3" xfId="28161" xr:uid="{00000000-0005-0000-0000-0000F9220000}"/>
    <cellStyle name="Normal 6 2 2 2 4 3 2 6" xfId="4776" xr:uid="{00000000-0005-0000-0000-0000FA220000}"/>
    <cellStyle name="Normal 6 2 2 2 4 3 2 6 2" xfId="34507" xr:uid="{00000000-0005-0000-0000-0000FB220000}"/>
    <cellStyle name="Normal 6 2 2 2 4 3 2 7" xfId="23911" xr:uid="{00000000-0005-0000-0000-0000FC220000}"/>
    <cellStyle name="Normal 6 2 2 2 4 3 3" xfId="4777" xr:uid="{00000000-0005-0000-0000-0000FD220000}"/>
    <cellStyle name="Normal 6 2 2 2 4 3 3 2" xfId="4778" xr:uid="{00000000-0005-0000-0000-0000FE220000}"/>
    <cellStyle name="Normal 6 2 2 2 4 3 3 2 2" xfId="4779" xr:uid="{00000000-0005-0000-0000-0000FF220000}"/>
    <cellStyle name="Normal 6 2 2 2 4 3 3 2 2 2" xfId="38180" xr:uid="{00000000-0005-0000-0000-000000230000}"/>
    <cellStyle name="Normal 6 2 2 2 4 3 3 2 3" xfId="28162" xr:uid="{00000000-0005-0000-0000-000001230000}"/>
    <cellStyle name="Normal 6 2 2 2 4 3 3 3" xfId="4780" xr:uid="{00000000-0005-0000-0000-000002230000}"/>
    <cellStyle name="Normal 6 2 2 2 4 3 3 3 2" xfId="4781" xr:uid="{00000000-0005-0000-0000-000003230000}"/>
    <cellStyle name="Normal 6 2 2 2 4 3 3 3 2 2" xfId="38181" xr:uid="{00000000-0005-0000-0000-000004230000}"/>
    <cellStyle name="Normal 6 2 2 2 4 3 3 3 3" xfId="28163" xr:uid="{00000000-0005-0000-0000-000005230000}"/>
    <cellStyle name="Normal 6 2 2 2 4 3 3 4" xfId="4782" xr:uid="{00000000-0005-0000-0000-000006230000}"/>
    <cellStyle name="Normal 6 2 2 2 4 3 3 4 2" xfId="34510" xr:uid="{00000000-0005-0000-0000-000007230000}"/>
    <cellStyle name="Normal 6 2 2 2 4 3 3 5" xfId="23914" xr:uid="{00000000-0005-0000-0000-000008230000}"/>
    <cellStyle name="Normal 6 2 2 2 4 3 4" xfId="4783" xr:uid="{00000000-0005-0000-0000-000009230000}"/>
    <cellStyle name="Normal 6 2 2 2 4 3 4 2" xfId="4784" xr:uid="{00000000-0005-0000-0000-00000A230000}"/>
    <cellStyle name="Normal 6 2 2 2 4 3 4 2 2" xfId="4785" xr:uid="{00000000-0005-0000-0000-00000B230000}"/>
    <cellStyle name="Normal 6 2 2 2 4 3 4 2 2 2" xfId="38182" xr:uid="{00000000-0005-0000-0000-00000C230000}"/>
    <cellStyle name="Normal 6 2 2 2 4 3 4 2 3" xfId="28164" xr:uid="{00000000-0005-0000-0000-00000D230000}"/>
    <cellStyle name="Normal 6 2 2 2 4 3 4 3" xfId="4786" xr:uid="{00000000-0005-0000-0000-00000E230000}"/>
    <cellStyle name="Normal 6 2 2 2 4 3 4 3 2" xfId="4787" xr:uid="{00000000-0005-0000-0000-00000F230000}"/>
    <cellStyle name="Normal 6 2 2 2 4 3 4 3 2 2" xfId="38183" xr:uid="{00000000-0005-0000-0000-000010230000}"/>
    <cellStyle name="Normal 6 2 2 2 4 3 4 3 3" xfId="28165" xr:uid="{00000000-0005-0000-0000-000011230000}"/>
    <cellStyle name="Normal 6 2 2 2 4 3 4 4" xfId="4788" xr:uid="{00000000-0005-0000-0000-000012230000}"/>
    <cellStyle name="Normal 6 2 2 2 4 3 4 4 2" xfId="34511" xr:uid="{00000000-0005-0000-0000-000013230000}"/>
    <cellStyle name="Normal 6 2 2 2 4 3 4 5" xfId="23915" xr:uid="{00000000-0005-0000-0000-000014230000}"/>
    <cellStyle name="Normal 6 2 2 2 4 3 5" xfId="4789" xr:uid="{00000000-0005-0000-0000-000015230000}"/>
    <cellStyle name="Normal 6 2 2 2 4 3 5 2" xfId="4790" xr:uid="{00000000-0005-0000-0000-000016230000}"/>
    <cellStyle name="Normal 6 2 2 2 4 3 5 2 2" xfId="38184" xr:uid="{00000000-0005-0000-0000-000017230000}"/>
    <cellStyle name="Normal 6 2 2 2 4 3 5 3" xfId="28166" xr:uid="{00000000-0005-0000-0000-000018230000}"/>
    <cellStyle name="Normal 6 2 2 2 4 3 6" xfId="4791" xr:uid="{00000000-0005-0000-0000-000019230000}"/>
    <cellStyle name="Normal 6 2 2 2 4 3 6 2" xfId="4792" xr:uid="{00000000-0005-0000-0000-00001A230000}"/>
    <cellStyle name="Normal 6 2 2 2 4 3 6 2 2" xfId="38185" xr:uid="{00000000-0005-0000-0000-00001B230000}"/>
    <cellStyle name="Normal 6 2 2 2 4 3 6 3" xfId="28167" xr:uid="{00000000-0005-0000-0000-00001C230000}"/>
    <cellStyle name="Normal 6 2 2 2 4 3 7" xfId="4793" xr:uid="{00000000-0005-0000-0000-00001D230000}"/>
    <cellStyle name="Normal 6 2 2 2 4 3 7 2" xfId="34506" xr:uid="{00000000-0005-0000-0000-00001E230000}"/>
    <cellStyle name="Normal 6 2 2 2 4 3 8" xfId="23910" xr:uid="{00000000-0005-0000-0000-00001F230000}"/>
    <cellStyle name="Normal 6 2 2 2 4 4" xfId="4794" xr:uid="{00000000-0005-0000-0000-000020230000}"/>
    <cellStyle name="Normal 6 2 2 2 4 4 2" xfId="4795" xr:uid="{00000000-0005-0000-0000-000021230000}"/>
    <cellStyle name="Normal 6 2 2 2 4 4 2 2" xfId="4796" xr:uid="{00000000-0005-0000-0000-000022230000}"/>
    <cellStyle name="Normal 6 2 2 2 4 4 2 2 2" xfId="4797" xr:uid="{00000000-0005-0000-0000-000023230000}"/>
    <cellStyle name="Normal 6 2 2 2 4 4 2 2 2 2" xfId="38186" xr:uid="{00000000-0005-0000-0000-000024230000}"/>
    <cellStyle name="Normal 6 2 2 2 4 4 2 2 3" xfId="28168" xr:uid="{00000000-0005-0000-0000-000025230000}"/>
    <cellStyle name="Normal 6 2 2 2 4 4 2 3" xfId="4798" xr:uid="{00000000-0005-0000-0000-000026230000}"/>
    <cellStyle name="Normal 6 2 2 2 4 4 2 3 2" xfId="4799" xr:uid="{00000000-0005-0000-0000-000027230000}"/>
    <cellStyle name="Normal 6 2 2 2 4 4 2 3 2 2" xfId="38187" xr:uid="{00000000-0005-0000-0000-000028230000}"/>
    <cellStyle name="Normal 6 2 2 2 4 4 2 3 3" xfId="28169" xr:uid="{00000000-0005-0000-0000-000029230000}"/>
    <cellStyle name="Normal 6 2 2 2 4 4 2 4" xfId="4800" xr:uid="{00000000-0005-0000-0000-00002A230000}"/>
    <cellStyle name="Normal 6 2 2 2 4 4 2 4 2" xfId="34513" xr:uid="{00000000-0005-0000-0000-00002B230000}"/>
    <cellStyle name="Normal 6 2 2 2 4 4 2 5" xfId="23917" xr:uid="{00000000-0005-0000-0000-00002C230000}"/>
    <cellStyle name="Normal 6 2 2 2 4 4 3" xfId="4801" xr:uid="{00000000-0005-0000-0000-00002D230000}"/>
    <cellStyle name="Normal 6 2 2 2 4 4 3 2" xfId="4802" xr:uid="{00000000-0005-0000-0000-00002E230000}"/>
    <cellStyle name="Normal 6 2 2 2 4 4 3 2 2" xfId="4803" xr:uid="{00000000-0005-0000-0000-00002F230000}"/>
    <cellStyle name="Normal 6 2 2 2 4 4 3 2 2 2" xfId="38188" xr:uid="{00000000-0005-0000-0000-000030230000}"/>
    <cellStyle name="Normal 6 2 2 2 4 4 3 2 3" xfId="28170" xr:uid="{00000000-0005-0000-0000-000031230000}"/>
    <cellStyle name="Normal 6 2 2 2 4 4 3 3" xfId="4804" xr:uid="{00000000-0005-0000-0000-000032230000}"/>
    <cellStyle name="Normal 6 2 2 2 4 4 3 3 2" xfId="4805" xr:uid="{00000000-0005-0000-0000-000033230000}"/>
    <cellStyle name="Normal 6 2 2 2 4 4 3 3 2 2" xfId="38189" xr:uid="{00000000-0005-0000-0000-000034230000}"/>
    <cellStyle name="Normal 6 2 2 2 4 4 3 3 3" xfId="28171" xr:uid="{00000000-0005-0000-0000-000035230000}"/>
    <cellStyle name="Normal 6 2 2 2 4 4 3 4" xfId="4806" xr:uid="{00000000-0005-0000-0000-000036230000}"/>
    <cellStyle name="Normal 6 2 2 2 4 4 3 4 2" xfId="34514" xr:uid="{00000000-0005-0000-0000-000037230000}"/>
    <cellStyle name="Normal 6 2 2 2 4 4 3 5" xfId="23918" xr:uid="{00000000-0005-0000-0000-000038230000}"/>
    <cellStyle name="Normal 6 2 2 2 4 4 4" xfId="4807" xr:uid="{00000000-0005-0000-0000-000039230000}"/>
    <cellStyle name="Normal 6 2 2 2 4 4 4 2" xfId="4808" xr:uid="{00000000-0005-0000-0000-00003A230000}"/>
    <cellStyle name="Normal 6 2 2 2 4 4 4 2 2" xfId="38190" xr:uid="{00000000-0005-0000-0000-00003B230000}"/>
    <cellStyle name="Normal 6 2 2 2 4 4 4 3" xfId="28172" xr:uid="{00000000-0005-0000-0000-00003C230000}"/>
    <cellStyle name="Normal 6 2 2 2 4 4 5" xfId="4809" xr:uid="{00000000-0005-0000-0000-00003D230000}"/>
    <cellStyle name="Normal 6 2 2 2 4 4 5 2" xfId="4810" xr:uid="{00000000-0005-0000-0000-00003E230000}"/>
    <cellStyle name="Normal 6 2 2 2 4 4 5 2 2" xfId="38191" xr:uid="{00000000-0005-0000-0000-00003F230000}"/>
    <cellStyle name="Normal 6 2 2 2 4 4 5 3" xfId="28173" xr:uid="{00000000-0005-0000-0000-000040230000}"/>
    <cellStyle name="Normal 6 2 2 2 4 4 6" xfId="4811" xr:uid="{00000000-0005-0000-0000-000041230000}"/>
    <cellStyle name="Normal 6 2 2 2 4 4 6 2" xfId="34512" xr:uid="{00000000-0005-0000-0000-000042230000}"/>
    <cellStyle name="Normal 6 2 2 2 4 4 7" xfId="23916" xr:uid="{00000000-0005-0000-0000-000043230000}"/>
    <cellStyle name="Normal 6 2 2 2 4 5" xfId="4812" xr:uid="{00000000-0005-0000-0000-000044230000}"/>
    <cellStyle name="Normal 6 2 2 2 4 5 2" xfId="4813" xr:uid="{00000000-0005-0000-0000-000045230000}"/>
    <cellStyle name="Normal 6 2 2 2 4 5 2 2" xfId="4814" xr:uid="{00000000-0005-0000-0000-000046230000}"/>
    <cellStyle name="Normal 6 2 2 2 4 5 2 2 2" xfId="38192" xr:uid="{00000000-0005-0000-0000-000047230000}"/>
    <cellStyle name="Normal 6 2 2 2 4 5 2 3" xfId="28174" xr:uid="{00000000-0005-0000-0000-000048230000}"/>
    <cellStyle name="Normal 6 2 2 2 4 5 3" xfId="4815" xr:uid="{00000000-0005-0000-0000-000049230000}"/>
    <cellStyle name="Normal 6 2 2 2 4 5 3 2" xfId="4816" xr:uid="{00000000-0005-0000-0000-00004A230000}"/>
    <cellStyle name="Normal 6 2 2 2 4 5 3 2 2" xfId="38193" xr:uid="{00000000-0005-0000-0000-00004B230000}"/>
    <cellStyle name="Normal 6 2 2 2 4 5 3 3" xfId="28175" xr:uid="{00000000-0005-0000-0000-00004C230000}"/>
    <cellStyle name="Normal 6 2 2 2 4 5 4" xfId="4817" xr:uid="{00000000-0005-0000-0000-00004D230000}"/>
    <cellStyle name="Normal 6 2 2 2 4 5 4 2" xfId="34515" xr:uid="{00000000-0005-0000-0000-00004E230000}"/>
    <cellStyle name="Normal 6 2 2 2 4 5 5" xfId="23919" xr:uid="{00000000-0005-0000-0000-00004F230000}"/>
    <cellStyle name="Normal 6 2 2 2 4 6" xfId="4818" xr:uid="{00000000-0005-0000-0000-000050230000}"/>
    <cellStyle name="Normal 6 2 2 2 4 6 2" xfId="4819" xr:uid="{00000000-0005-0000-0000-000051230000}"/>
    <cellStyle name="Normal 6 2 2 2 4 6 2 2" xfId="4820" xr:uid="{00000000-0005-0000-0000-000052230000}"/>
    <cellStyle name="Normal 6 2 2 2 4 6 2 2 2" xfId="38194" xr:uid="{00000000-0005-0000-0000-000053230000}"/>
    <cellStyle name="Normal 6 2 2 2 4 6 2 3" xfId="28176" xr:uid="{00000000-0005-0000-0000-000054230000}"/>
    <cellStyle name="Normal 6 2 2 2 4 6 3" xfId="4821" xr:uid="{00000000-0005-0000-0000-000055230000}"/>
    <cellStyle name="Normal 6 2 2 2 4 6 3 2" xfId="4822" xr:uid="{00000000-0005-0000-0000-000056230000}"/>
    <cellStyle name="Normal 6 2 2 2 4 6 3 2 2" xfId="38195" xr:uid="{00000000-0005-0000-0000-000057230000}"/>
    <cellStyle name="Normal 6 2 2 2 4 6 3 3" xfId="28177" xr:uid="{00000000-0005-0000-0000-000058230000}"/>
    <cellStyle name="Normal 6 2 2 2 4 6 4" xfId="4823" xr:uid="{00000000-0005-0000-0000-000059230000}"/>
    <cellStyle name="Normal 6 2 2 2 4 6 4 2" xfId="34516" xr:uid="{00000000-0005-0000-0000-00005A230000}"/>
    <cellStyle name="Normal 6 2 2 2 4 6 5" xfId="23920" xr:uid="{00000000-0005-0000-0000-00005B230000}"/>
    <cellStyle name="Normal 6 2 2 2 4 7" xfId="4824" xr:uid="{00000000-0005-0000-0000-00005C230000}"/>
    <cellStyle name="Normal 6 2 2 2 4 7 2" xfId="4825" xr:uid="{00000000-0005-0000-0000-00005D230000}"/>
    <cellStyle name="Normal 6 2 2 2 4 7 2 2" xfId="38196" xr:uid="{00000000-0005-0000-0000-00005E230000}"/>
    <cellStyle name="Normal 6 2 2 2 4 7 3" xfId="28178" xr:uid="{00000000-0005-0000-0000-00005F230000}"/>
    <cellStyle name="Normal 6 2 2 2 4 8" xfId="4826" xr:uid="{00000000-0005-0000-0000-000060230000}"/>
    <cellStyle name="Normal 6 2 2 2 4 8 2" xfId="4827" xr:uid="{00000000-0005-0000-0000-000061230000}"/>
    <cellStyle name="Normal 6 2 2 2 4 8 2 2" xfId="38197" xr:uid="{00000000-0005-0000-0000-000062230000}"/>
    <cellStyle name="Normal 6 2 2 2 4 8 3" xfId="28179" xr:uid="{00000000-0005-0000-0000-000063230000}"/>
    <cellStyle name="Normal 6 2 2 2 4 9" xfId="4828" xr:uid="{00000000-0005-0000-0000-000064230000}"/>
    <cellStyle name="Normal 6 2 2 2 4 9 2" xfId="34499" xr:uid="{00000000-0005-0000-0000-000065230000}"/>
    <cellStyle name="Normal 6 2 2 2 5" xfId="4829" xr:uid="{00000000-0005-0000-0000-000066230000}"/>
    <cellStyle name="Normal 6 2 2 2 5 2" xfId="4830" xr:uid="{00000000-0005-0000-0000-000067230000}"/>
    <cellStyle name="Normal 6 2 2 2 5 2 2" xfId="4831" xr:uid="{00000000-0005-0000-0000-000068230000}"/>
    <cellStyle name="Normal 6 2 2 2 5 2 2 2" xfId="4832" xr:uid="{00000000-0005-0000-0000-000069230000}"/>
    <cellStyle name="Normal 6 2 2 2 5 2 2 2 2" xfId="4833" xr:uid="{00000000-0005-0000-0000-00006A230000}"/>
    <cellStyle name="Normal 6 2 2 2 5 2 2 2 2 2" xfId="38198" xr:uid="{00000000-0005-0000-0000-00006B230000}"/>
    <cellStyle name="Normal 6 2 2 2 5 2 2 2 3" xfId="28180" xr:uid="{00000000-0005-0000-0000-00006C230000}"/>
    <cellStyle name="Normal 6 2 2 2 5 2 2 3" xfId="4834" xr:uid="{00000000-0005-0000-0000-00006D230000}"/>
    <cellStyle name="Normal 6 2 2 2 5 2 2 3 2" xfId="4835" xr:uid="{00000000-0005-0000-0000-00006E230000}"/>
    <cellStyle name="Normal 6 2 2 2 5 2 2 3 2 2" xfId="38199" xr:uid="{00000000-0005-0000-0000-00006F230000}"/>
    <cellStyle name="Normal 6 2 2 2 5 2 2 3 3" xfId="28181" xr:uid="{00000000-0005-0000-0000-000070230000}"/>
    <cellStyle name="Normal 6 2 2 2 5 2 2 4" xfId="4836" xr:uid="{00000000-0005-0000-0000-000071230000}"/>
    <cellStyle name="Normal 6 2 2 2 5 2 2 4 2" xfId="34519" xr:uid="{00000000-0005-0000-0000-000072230000}"/>
    <cellStyle name="Normal 6 2 2 2 5 2 2 5" xfId="23923" xr:uid="{00000000-0005-0000-0000-000073230000}"/>
    <cellStyle name="Normal 6 2 2 2 5 2 3" xfId="4837" xr:uid="{00000000-0005-0000-0000-000074230000}"/>
    <cellStyle name="Normal 6 2 2 2 5 2 3 2" xfId="4838" xr:uid="{00000000-0005-0000-0000-000075230000}"/>
    <cellStyle name="Normal 6 2 2 2 5 2 3 2 2" xfId="4839" xr:uid="{00000000-0005-0000-0000-000076230000}"/>
    <cellStyle name="Normal 6 2 2 2 5 2 3 2 2 2" xfId="38200" xr:uid="{00000000-0005-0000-0000-000077230000}"/>
    <cellStyle name="Normal 6 2 2 2 5 2 3 2 3" xfId="28182" xr:uid="{00000000-0005-0000-0000-000078230000}"/>
    <cellStyle name="Normal 6 2 2 2 5 2 3 3" xfId="4840" xr:uid="{00000000-0005-0000-0000-000079230000}"/>
    <cellStyle name="Normal 6 2 2 2 5 2 3 3 2" xfId="4841" xr:uid="{00000000-0005-0000-0000-00007A230000}"/>
    <cellStyle name="Normal 6 2 2 2 5 2 3 3 2 2" xfId="38201" xr:uid="{00000000-0005-0000-0000-00007B230000}"/>
    <cellStyle name="Normal 6 2 2 2 5 2 3 3 3" xfId="28183" xr:uid="{00000000-0005-0000-0000-00007C230000}"/>
    <cellStyle name="Normal 6 2 2 2 5 2 3 4" xfId="4842" xr:uid="{00000000-0005-0000-0000-00007D230000}"/>
    <cellStyle name="Normal 6 2 2 2 5 2 3 4 2" xfId="34520" xr:uid="{00000000-0005-0000-0000-00007E230000}"/>
    <cellStyle name="Normal 6 2 2 2 5 2 3 5" xfId="23924" xr:uid="{00000000-0005-0000-0000-00007F230000}"/>
    <cellStyle name="Normal 6 2 2 2 5 2 4" xfId="4843" xr:uid="{00000000-0005-0000-0000-000080230000}"/>
    <cellStyle name="Normal 6 2 2 2 5 2 4 2" xfId="4844" xr:uid="{00000000-0005-0000-0000-000081230000}"/>
    <cellStyle name="Normal 6 2 2 2 5 2 4 2 2" xfId="38202" xr:uid="{00000000-0005-0000-0000-000082230000}"/>
    <cellStyle name="Normal 6 2 2 2 5 2 4 3" xfId="28184" xr:uid="{00000000-0005-0000-0000-000083230000}"/>
    <cellStyle name="Normal 6 2 2 2 5 2 5" xfId="4845" xr:uid="{00000000-0005-0000-0000-000084230000}"/>
    <cellStyle name="Normal 6 2 2 2 5 2 5 2" xfId="4846" xr:uid="{00000000-0005-0000-0000-000085230000}"/>
    <cellStyle name="Normal 6 2 2 2 5 2 5 2 2" xfId="38203" xr:uid="{00000000-0005-0000-0000-000086230000}"/>
    <cellStyle name="Normal 6 2 2 2 5 2 5 3" xfId="28185" xr:uid="{00000000-0005-0000-0000-000087230000}"/>
    <cellStyle name="Normal 6 2 2 2 5 2 6" xfId="4847" xr:uid="{00000000-0005-0000-0000-000088230000}"/>
    <cellStyle name="Normal 6 2 2 2 5 2 6 2" xfId="34518" xr:uid="{00000000-0005-0000-0000-000089230000}"/>
    <cellStyle name="Normal 6 2 2 2 5 2 7" xfId="23922" xr:uid="{00000000-0005-0000-0000-00008A230000}"/>
    <cellStyle name="Normal 6 2 2 2 5 3" xfId="4848" xr:uid="{00000000-0005-0000-0000-00008B230000}"/>
    <cellStyle name="Normal 6 2 2 2 5 3 2" xfId="4849" xr:uid="{00000000-0005-0000-0000-00008C230000}"/>
    <cellStyle name="Normal 6 2 2 2 5 3 2 2" xfId="4850" xr:uid="{00000000-0005-0000-0000-00008D230000}"/>
    <cellStyle name="Normal 6 2 2 2 5 3 2 2 2" xfId="38204" xr:uid="{00000000-0005-0000-0000-00008E230000}"/>
    <cellStyle name="Normal 6 2 2 2 5 3 2 3" xfId="28186" xr:uid="{00000000-0005-0000-0000-00008F230000}"/>
    <cellStyle name="Normal 6 2 2 2 5 3 3" xfId="4851" xr:uid="{00000000-0005-0000-0000-000090230000}"/>
    <cellStyle name="Normal 6 2 2 2 5 3 3 2" xfId="4852" xr:uid="{00000000-0005-0000-0000-000091230000}"/>
    <cellStyle name="Normal 6 2 2 2 5 3 3 2 2" xfId="38205" xr:uid="{00000000-0005-0000-0000-000092230000}"/>
    <cellStyle name="Normal 6 2 2 2 5 3 3 3" xfId="28187" xr:uid="{00000000-0005-0000-0000-000093230000}"/>
    <cellStyle name="Normal 6 2 2 2 5 3 4" xfId="4853" xr:uid="{00000000-0005-0000-0000-000094230000}"/>
    <cellStyle name="Normal 6 2 2 2 5 3 4 2" xfId="34521" xr:uid="{00000000-0005-0000-0000-000095230000}"/>
    <cellStyle name="Normal 6 2 2 2 5 3 5" xfId="23925" xr:uid="{00000000-0005-0000-0000-000096230000}"/>
    <cellStyle name="Normal 6 2 2 2 5 4" xfId="4854" xr:uid="{00000000-0005-0000-0000-000097230000}"/>
    <cellStyle name="Normal 6 2 2 2 5 4 2" xfId="4855" xr:uid="{00000000-0005-0000-0000-000098230000}"/>
    <cellStyle name="Normal 6 2 2 2 5 4 2 2" xfId="4856" xr:uid="{00000000-0005-0000-0000-000099230000}"/>
    <cellStyle name="Normal 6 2 2 2 5 4 2 2 2" xfId="38206" xr:uid="{00000000-0005-0000-0000-00009A230000}"/>
    <cellStyle name="Normal 6 2 2 2 5 4 2 3" xfId="28188" xr:uid="{00000000-0005-0000-0000-00009B230000}"/>
    <cellStyle name="Normal 6 2 2 2 5 4 3" xfId="4857" xr:uid="{00000000-0005-0000-0000-00009C230000}"/>
    <cellStyle name="Normal 6 2 2 2 5 4 3 2" xfId="4858" xr:uid="{00000000-0005-0000-0000-00009D230000}"/>
    <cellStyle name="Normal 6 2 2 2 5 4 3 2 2" xfId="38207" xr:uid="{00000000-0005-0000-0000-00009E230000}"/>
    <cellStyle name="Normal 6 2 2 2 5 4 3 3" xfId="28189" xr:uid="{00000000-0005-0000-0000-00009F230000}"/>
    <cellStyle name="Normal 6 2 2 2 5 4 4" xfId="4859" xr:uid="{00000000-0005-0000-0000-0000A0230000}"/>
    <cellStyle name="Normal 6 2 2 2 5 4 4 2" xfId="34522" xr:uid="{00000000-0005-0000-0000-0000A1230000}"/>
    <cellStyle name="Normal 6 2 2 2 5 4 5" xfId="23926" xr:uid="{00000000-0005-0000-0000-0000A2230000}"/>
    <cellStyle name="Normal 6 2 2 2 5 5" xfId="4860" xr:uid="{00000000-0005-0000-0000-0000A3230000}"/>
    <cellStyle name="Normal 6 2 2 2 5 5 2" xfId="4861" xr:uid="{00000000-0005-0000-0000-0000A4230000}"/>
    <cellStyle name="Normal 6 2 2 2 5 5 2 2" xfId="38208" xr:uid="{00000000-0005-0000-0000-0000A5230000}"/>
    <cellStyle name="Normal 6 2 2 2 5 5 3" xfId="28190" xr:uid="{00000000-0005-0000-0000-0000A6230000}"/>
    <cellStyle name="Normal 6 2 2 2 5 6" xfId="4862" xr:uid="{00000000-0005-0000-0000-0000A7230000}"/>
    <cellStyle name="Normal 6 2 2 2 5 6 2" xfId="4863" xr:uid="{00000000-0005-0000-0000-0000A8230000}"/>
    <cellStyle name="Normal 6 2 2 2 5 6 2 2" xfId="38209" xr:uid="{00000000-0005-0000-0000-0000A9230000}"/>
    <cellStyle name="Normal 6 2 2 2 5 6 3" xfId="28191" xr:uid="{00000000-0005-0000-0000-0000AA230000}"/>
    <cellStyle name="Normal 6 2 2 2 5 7" xfId="4864" xr:uid="{00000000-0005-0000-0000-0000AB230000}"/>
    <cellStyle name="Normal 6 2 2 2 5 7 2" xfId="34517" xr:uid="{00000000-0005-0000-0000-0000AC230000}"/>
    <cellStyle name="Normal 6 2 2 2 5 8" xfId="23921" xr:uid="{00000000-0005-0000-0000-0000AD230000}"/>
    <cellStyle name="Normal 6 2 2 2 6" xfId="4865" xr:uid="{00000000-0005-0000-0000-0000AE230000}"/>
    <cellStyle name="Normal 6 2 2 2 6 2" xfId="4866" xr:uid="{00000000-0005-0000-0000-0000AF230000}"/>
    <cellStyle name="Normal 6 2 2 2 6 2 2" xfId="4867" xr:uid="{00000000-0005-0000-0000-0000B0230000}"/>
    <cellStyle name="Normal 6 2 2 2 6 2 2 2" xfId="4868" xr:uid="{00000000-0005-0000-0000-0000B1230000}"/>
    <cellStyle name="Normal 6 2 2 2 6 2 2 2 2" xfId="4869" xr:uid="{00000000-0005-0000-0000-0000B2230000}"/>
    <cellStyle name="Normal 6 2 2 2 6 2 2 2 2 2" xfId="38210" xr:uid="{00000000-0005-0000-0000-0000B3230000}"/>
    <cellStyle name="Normal 6 2 2 2 6 2 2 2 3" xfId="28192" xr:uid="{00000000-0005-0000-0000-0000B4230000}"/>
    <cellStyle name="Normal 6 2 2 2 6 2 2 3" xfId="4870" xr:uid="{00000000-0005-0000-0000-0000B5230000}"/>
    <cellStyle name="Normal 6 2 2 2 6 2 2 3 2" xfId="4871" xr:uid="{00000000-0005-0000-0000-0000B6230000}"/>
    <cellStyle name="Normal 6 2 2 2 6 2 2 3 2 2" xfId="38211" xr:uid="{00000000-0005-0000-0000-0000B7230000}"/>
    <cellStyle name="Normal 6 2 2 2 6 2 2 3 3" xfId="28193" xr:uid="{00000000-0005-0000-0000-0000B8230000}"/>
    <cellStyle name="Normal 6 2 2 2 6 2 2 4" xfId="4872" xr:uid="{00000000-0005-0000-0000-0000B9230000}"/>
    <cellStyle name="Normal 6 2 2 2 6 2 2 4 2" xfId="34525" xr:uid="{00000000-0005-0000-0000-0000BA230000}"/>
    <cellStyle name="Normal 6 2 2 2 6 2 2 5" xfId="23929" xr:uid="{00000000-0005-0000-0000-0000BB230000}"/>
    <cellStyle name="Normal 6 2 2 2 6 2 3" xfId="4873" xr:uid="{00000000-0005-0000-0000-0000BC230000}"/>
    <cellStyle name="Normal 6 2 2 2 6 2 3 2" xfId="4874" xr:uid="{00000000-0005-0000-0000-0000BD230000}"/>
    <cellStyle name="Normal 6 2 2 2 6 2 3 2 2" xfId="4875" xr:uid="{00000000-0005-0000-0000-0000BE230000}"/>
    <cellStyle name="Normal 6 2 2 2 6 2 3 2 2 2" xfId="38212" xr:uid="{00000000-0005-0000-0000-0000BF230000}"/>
    <cellStyle name="Normal 6 2 2 2 6 2 3 2 3" xfId="28194" xr:uid="{00000000-0005-0000-0000-0000C0230000}"/>
    <cellStyle name="Normal 6 2 2 2 6 2 3 3" xfId="4876" xr:uid="{00000000-0005-0000-0000-0000C1230000}"/>
    <cellStyle name="Normal 6 2 2 2 6 2 3 3 2" xfId="4877" xr:uid="{00000000-0005-0000-0000-0000C2230000}"/>
    <cellStyle name="Normal 6 2 2 2 6 2 3 3 2 2" xfId="38213" xr:uid="{00000000-0005-0000-0000-0000C3230000}"/>
    <cellStyle name="Normal 6 2 2 2 6 2 3 3 3" xfId="28195" xr:uid="{00000000-0005-0000-0000-0000C4230000}"/>
    <cellStyle name="Normal 6 2 2 2 6 2 3 4" xfId="4878" xr:uid="{00000000-0005-0000-0000-0000C5230000}"/>
    <cellStyle name="Normal 6 2 2 2 6 2 3 4 2" xfId="34526" xr:uid="{00000000-0005-0000-0000-0000C6230000}"/>
    <cellStyle name="Normal 6 2 2 2 6 2 3 5" xfId="23930" xr:uid="{00000000-0005-0000-0000-0000C7230000}"/>
    <cellStyle name="Normal 6 2 2 2 6 2 4" xfId="4879" xr:uid="{00000000-0005-0000-0000-0000C8230000}"/>
    <cellStyle name="Normal 6 2 2 2 6 2 4 2" xfId="4880" xr:uid="{00000000-0005-0000-0000-0000C9230000}"/>
    <cellStyle name="Normal 6 2 2 2 6 2 4 2 2" xfId="38214" xr:uid="{00000000-0005-0000-0000-0000CA230000}"/>
    <cellStyle name="Normal 6 2 2 2 6 2 4 3" xfId="28196" xr:uid="{00000000-0005-0000-0000-0000CB230000}"/>
    <cellStyle name="Normal 6 2 2 2 6 2 5" xfId="4881" xr:uid="{00000000-0005-0000-0000-0000CC230000}"/>
    <cellStyle name="Normal 6 2 2 2 6 2 5 2" xfId="4882" xr:uid="{00000000-0005-0000-0000-0000CD230000}"/>
    <cellStyle name="Normal 6 2 2 2 6 2 5 2 2" xfId="38215" xr:uid="{00000000-0005-0000-0000-0000CE230000}"/>
    <cellStyle name="Normal 6 2 2 2 6 2 5 3" xfId="28197" xr:uid="{00000000-0005-0000-0000-0000CF230000}"/>
    <cellStyle name="Normal 6 2 2 2 6 2 6" xfId="4883" xr:uid="{00000000-0005-0000-0000-0000D0230000}"/>
    <cellStyle name="Normal 6 2 2 2 6 2 6 2" xfId="34524" xr:uid="{00000000-0005-0000-0000-0000D1230000}"/>
    <cellStyle name="Normal 6 2 2 2 6 2 7" xfId="23928" xr:uid="{00000000-0005-0000-0000-0000D2230000}"/>
    <cellStyle name="Normal 6 2 2 2 6 3" xfId="4884" xr:uid="{00000000-0005-0000-0000-0000D3230000}"/>
    <cellStyle name="Normal 6 2 2 2 6 3 2" xfId="4885" xr:uid="{00000000-0005-0000-0000-0000D4230000}"/>
    <cellStyle name="Normal 6 2 2 2 6 3 2 2" xfId="4886" xr:uid="{00000000-0005-0000-0000-0000D5230000}"/>
    <cellStyle name="Normal 6 2 2 2 6 3 2 2 2" xfId="38216" xr:uid="{00000000-0005-0000-0000-0000D6230000}"/>
    <cellStyle name="Normal 6 2 2 2 6 3 2 3" xfId="28198" xr:uid="{00000000-0005-0000-0000-0000D7230000}"/>
    <cellStyle name="Normal 6 2 2 2 6 3 3" xfId="4887" xr:uid="{00000000-0005-0000-0000-0000D8230000}"/>
    <cellStyle name="Normal 6 2 2 2 6 3 3 2" xfId="4888" xr:uid="{00000000-0005-0000-0000-0000D9230000}"/>
    <cellStyle name="Normal 6 2 2 2 6 3 3 2 2" xfId="38217" xr:uid="{00000000-0005-0000-0000-0000DA230000}"/>
    <cellStyle name="Normal 6 2 2 2 6 3 3 3" xfId="28199" xr:uid="{00000000-0005-0000-0000-0000DB230000}"/>
    <cellStyle name="Normal 6 2 2 2 6 3 4" xfId="4889" xr:uid="{00000000-0005-0000-0000-0000DC230000}"/>
    <cellStyle name="Normal 6 2 2 2 6 3 4 2" xfId="34527" xr:uid="{00000000-0005-0000-0000-0000DD230000}"/>
    <cellStyle name="Normal 6 2 2 2 6 3 5" xfId="23931" xr:uid="{00000000-0005-0000-0000-0000DE230000}"/>
    <cellStyle name="Normal 6 2 2 2 6 4" xfId="4890" xr:uid="{00000000-0005-0000-0000-0000DF230000}"/>
    <cellStyle name="Normal 6 2 2 2 6 4 2" xfId="4891" xr:uid="{00000000-0005-0000-0000-0000E0230000}"/>
    <cellStyle name="Normal 6 2 2 2 6 4 2 2" xfId="4892" xr:uid="{00000000-0005-0000-0000-0000E1230000}"/>
    <cellStyle name="Normal 6 2 2 2 6 4 2 2 2" xfId="38218" xr:uid="{00000000-0005-0000-0000-0000E2230000}"/>
    <cellStyle name="Normal 6 2 2 2 6 4 2 3" xfId="28200" xr:uid="{00000000-0005-0000-0000-0000E3230000}"/>
    <cellStyle name="Normal 6 2 2 2 6 4 3" xfId="4893" xr:uid="{00000000-0005-0000-0000-0000E4230000}"/>
    <cellStyle name="Normal 6 2 2 2 6 4 3 2" xfId="4894" xr:uid="{00000000-0005-0000-0000-0000E5230000}"/>
    <cellStyle name="Normal 6 2 2 2 6 4 3 2 2" xfId="38219" xr:uid="{00000000-0005-0000-0000-0000E6230000}"/>
    <cellStyle name="Normal 6 2 2 2 6 4 3 3" xfId="28201" xr:uid="{00000000-0005-0000-0000-0000E7230000}"/>
    <cellStyle name="Normal 6 2 2 2 6 4 4" xfId="4895" xr:uid="{00000000-0005-0000-0000-0000E8230000}"/>
    <cellStyle name="Normal 6 2 2 2 6 4 4 2" xfId="34528" xr:uid="{00000000-0005-0000-0000-0000E9230000}"/>
    <cellStyle name="Normal 6 2 2 2 6 4 5" xfId="23932" xr:uid="{00000000-0005-0000-0000-0000EA230000}"/>
    <cellStyle name="Normal 6 2 2 2 6 5" xfId="4896" xr:uid="{00000000-0005-0000-0000-0000EB230000}"/>
    <cellStyle name="Normal 6 2 2 2 6 5 2" xfId="4897" xr:uid="{00000000-0005-0000-0000-0000EC230000}"/>
    <cellStyle name="Normal 6 2 2 2 6 5 2 2" xfId="38220" xr:uid="{00000000-0005-0000-0000-0000ED230000}"/>
    <cellStyle name="Normal 6 2 2 2 6 5 3" xfId="28202" xr:uid="{00000000-0005-0000-0000-0000EE230000}"/>
    <cellStyle name="Normal 6 2 2 2 6 6" xfId="4898" xr:uid="{00000000-0005-0000-0000-0000EF230000}"/>
    <cellStyle name="Normal 6 2 2 2 6 6 2" xfId="4899" xr:uid="{00000000-0005-0000-0000-0000F0230000}"/>
    <cellStyle name="Normal 6 2 2 2 6 6 2 2" xfId="38221" xr:uid="{00000000-0005-0000-0000-0000F1230000}"/>
    <cellStyle name="Normal 6 2 2 2 6 6 3" xfId="28203" xr:uid="{00000000-0005-0000-0000-0000F2230000}"/>
    <cellStyle name="Normal 6 2 2 2 6 7" xfId="4900" xr:uid="{00000000-0005-0000-0000-0000F3230000}"/>
    <cellStyle name="Normal 6 2 2 2 6 7 2" xfId="34523" xr:uid="{00000000-0005-0000-0000-0000F4230000}"/>
    <cellStyle name="Normal 6 2 2 2 6 8" xfId="23927" xr:uid="{00000000-0005-0000-0000-0000F5230000}"/>
    <cellStyle name="Normal 6 2 2 2 7" xfId="4901" xr:uid="{00000000-0005-0000-0000-0000F6230000}"/>
    <cellStyle name="Normal 6 2 2 2 7 2" xfId="4902" xr:uid="{00000000-0005-0000-0000-0000F7230000}"/>
    <cellStyle name="Normal 6 2 2 2 7 2 2" xfId="4903" xr:uid="{00000000-0005-0000-0000-0000F8230000}"/>
    <cellStyle name="Normal 6 2 2 2 7 2 2 2" xfId="4904" xr:uid="{00000000-0005-0000-0000-0000F9230000}"/>
    <cellStyle name="Normal 6 2 2 2 7 2 2 2 2" xfId="38222" xr:uid="{00000000-0005-0000-0000-0000FA230000}"/>
    <cellStyle name="Normal 6 2 2 2 7 2 2 3" xfId="28204" xr:uid="{00000000-0005-0000-0000-0000FB230000}"/>
    <cellStyle name="Normal 6 2 2 2 7 2 3" xfId="4905" xr:uid="{00000000-0005-0000-0000-0000FC230000}"/>
    <cellStyle name="Normal 6 2 2 2 7 2 3 2" xfId="4906" xr:uid="{00000000-0005-0000-0000-0000FD230000}"/>
    <cellStyle name="Normal 6 2 2 2 7 2 3 2 2" xfId="38223" xr:uid="{00000000-0005-0000-0000-0000FE230000}"/>
    <cellStyle name="Normal 6 2 2 2 7 2 3 3" xfId="28205" xr:uid="{00000000-0005-0000-0000-0000FF230000}"/>
    <cellStyle name="Normal 6 2 2 2 7 2 4" xfId="4907" xr:uid="{00000000-0005-0000-0000-000000240000}"/>
    <cellStyle name="Normal 6 2 2 2 7 2 4 2" xfId="34530" xr:uid="{00000000-0005-0000-0000-000001240000}"/>
    <cellStyle name="Normal 6 2 2 2 7 2 5" xfId="23934" xr:uid="{00000000-0005-0000-0000-000002240000}"/>
    <cellStyle name="Normal 6 2 2 2 7 3" xfId="4908" xr:uid="{00000000-0005-0000-0000-000003240000}"/>
    <cellStyle name="Normal 6 2 2 2 7 3 2" xfId="4909" xr:uid="{00000000-0005-0000-0000-000004240000}"/>
    <cellStyle name="Normal 6 2 2 2 7 3 2 2" xfId="4910" xr:uid="{00000000-0005-0000-0000-000005240000}"/>
    <cellStyle name="Normal 6 2 2 2 7 3 2 2 2" xfId="38224" xr:uid="{00000000-0005-0000-0000-000006240000}"/>
    <cellStyle name="Normal 6 2 2 2 7 3 2 3" xfId="28206" xr:uid="{00000000-0005-0000-0000-000007240000}"/>
    <cellStyle name="Normal 6 2 2 2 7 3 3" xfId="4911" xr:uid="{00000000-0005-0000-0000-000008240000}"/>
    <cellStyle name="Normal 6 2 2 2 7 3 3 2" xfId="4912" xr:uid="{00000000-0005-0000-0000-000009240000}"/>
    <cellStyle name="Normal 6 2 2 2 7 3 3 2 2" xfId="38225" xr:uid="{00000000-0005-0000-0000-00000A240000}"/>
    <cellStyle name="Normal 6 2 2 2 7 3 3 3" xfId="28207" xr:uid="{00000000-0005-0000-0000-00000B240000}"/>
    <cellStyle name="Normal 6 2 2 2 7 3 4" xfId="4913" xr:uid="{00000000-0005-0000-0000-00000C240000}"/>
    <cellStyle name="Normal 6 2 2 2 7 3 4 2" xfId="34531" xr:uid="{00000000-0005-0000-0000-00000D240000}"/>
    <cellStyle name="Normal 6 2 2 2 7 3 5" xfId="23935" xr:uid="{00000000-0005-0000-0000-00000E240000}"/>
    <cellStyle name="Normal 6 2 2 2 7 4" xfId="4914" xr:uid="{00000000-0005-0000-0000-00000F240000}"/>
    <cellStyle name="Normal 6 2 2 2 7 4 2" xfId="4915" xr:uid="{00000000-0005-0000-0000-000010240000}"/>
    <cellStyle name="Normal 6 2 2 2 7 4 2 2" xfId="38226" xr:uid="{00000000-0005-0000-0000-000011240000}"/>
    <cellStyle name="Normal 6 2 2 2 7 4 3" xfId="28208" xr:uid="{00000000-0005-0000-0000-000012240000}"/>
    <cellStyle name="Normal 6 2 2 2 7 5" xfId="4916" xr:uid="{00000000-0005-0000-0000-000013240000}"/>
    <cellStyle name="Normal 6 2 2 2 7 5 2" xfId="4917" xr:uid="{00000000-0005-0000-0000-000014240000}"/>
    <cellStyle name="Normal 6 2 2 2 7 5 2 2" xfId="38227" xr:uid="{00000000-0005-0000-0000-000015240000}"/>
    <cellStyle name="Normal 6 2 2 2 7 5 3" xfId="28209" xr:uid="{00000000-0005-0000-0000-000016240000}"/>
    <cellStyle name="Normal 6 2 2 2 7 6" xfId="4918" xr:uid="{00000000-0005-0000-0000-000017240000}"/>
    <cellStyle name="Normal 6 2 2 2 7 6 2" xfId="34529" xr:uid="{00000000-0005-0000-0000-000018240000}"/>
    <cellStyle name="Normal 6 2 2 2 7 7" xfId="23933" xr:uid="{00000000-0005-0000-0000-000019240000}"/>
    <cellStyle name="Normal 6 2 2 2 8" xfId="4919" xr:uid="{00000000-0005-0000-0000-00001A240000}"/>
    <cellStyle name="Normal 6 2 2 2 8 2" xfId="4920" xr:uid="{00000000-0005-0000-0000-00001B240000}"/>
    <cellStyle name="Normal 6 2 2 2 8 2 2" xfId="4921" xr:uid="{00000000-0005-0000-0000-00001C240000}"/>
    <cellStyle name="Normal 6 2 2 2 8 2 2 2" xfId="38228" xr:uid="{00000000-0005-0000-0000-00001D240000}"/>
    <cellStyle name="Normal 6 2 2 2 8 2 3" xfId="28210" xr:uid="{00000000-0005-0000-0000-00001E240000}"/>
    <cellStyle name="Normal 6 2 2 2 8 3" xfId="4922" xr:uid="{00000000-0005-0000-0000-00001F240000}"/>
    <cellStyle name="Normal 6 2 2 2 8 3 2" xfId="4923" xr:uid="{00000000-0005-0000-0000-000020240000}"/>
    <cellStyle name="Normal 6 2 2 2 8 3 2 2" xfId="38229" xr:uid="{00000000-0005-0000-0000-000021240000}"/>
    <cellStyle name="Normal 6 2 2 2 8 3 3" xfId="28211" xr:uid="{00000000-0005-0000-0000-000022240000}"/>
    <cellStyle name="Normal 6 2 2 2 8 4" xfId="4924" xr:uid="{00000000-0005-0000-0000-000023240000}"/>
    <cellStyle name="Normal 6 2 2 2 8 4 2" xfId="34532" xr:uid="{00000000-0005-0000-0000-000024240000}"/>
    <cellStyle name="Normal 6 2 2 2 8 5" xfId="23936" xr:uid="{00000000-0005-0000-0000-000025240000}"/>
    <cellStyle name="Normal 6 2 2 2 9" xfId="4925" xr:uid="{00000000-0005-0000-0000-000026240000}"/>
    <cellStyle name="Normal 6 2 2 2 9 2" xfId="4926" xr:uid="{00000000-0005-0000-0000-000027240000}"/>
    <cellStyle name="Normal 6 2 2 2 9 2 2" xfId="4927" xr:uid="{00000000-0005-0000-0000-000028240000}"/>
    <cellStyle name="Normal 6 2 2 2 9 2 2 2" xfId="38230" xr:uid="{00000000-0005-0000-0000-000029240000}"/>
    <cellStyle name="Normal 6 2 2 2 9 2 3" xfId="28212" xr:uid="{00000000-0005-0000-0000-00002A240000}"/>
    <cellStyle name="Normal 6 2 2 2 9 3" xfId="4928" xr:uid="{00000000-0005-0000-0000-00002B240000}"/>
    <cellStyle name="Normal 6 2 2 2 9 3 2" xfId="4929" xr:uid="{00000000-0005-0000-0000-00002C240000}"/>
    <cellStyle name="Normal 6 2 2 2 9 3 2 2" xfId="38231" xr:uid="{00000000-0005-0000-0000-00002D240000}"/>
    <cellStyle name="Normal 6 2 2 2 9 3 3" xfId="28213" xr:uid="{00000000-0005-0000-0000-00002E240000}"/>
    <cellStyle name="Normal 6 2 2 2 9 4" xfId="4930" xr:uid="{00000000-0005-0000-0000-00002F240000}"/>
    <cellStyle name="Normal 6 2 2 2 9 4 2" xfId="34533" xr:uid="{00000000-0005-0000-0000-000030240000}"/>
    <cellStyle name="Normal 6 2 2 2 9 5" xfId="23937" xr:uid="{00000000-0005-0000-0000-000031240000}"/>
    <cellStyle name="Normal 6 2 2 3" xfId="4931" xr:uid="{00000000-0005-0000-0000-000032240000}"/>
    <cellStyle name="Normal 6 2 2 3 10" xfId="4932" xr:uid="{00000000-0005-0000-0000-000033240000}"/>
    <cellStyle name="Normal 6 2 2 3 10 2" xfId="4933" xr:uid="{00000000-0005-0000-0000-000034240000}"/>
    <cellStyle name="Normal 6 2 2 3 10 2 2" xfId="38232" xr:uid="{00000000-0005-0000-0000-000035240000}"/>
    <cellStyle name="Normal 6 2 2 3 10 3" xfId="28214" xr:uid="{00000000-0005-0000-0000-000036240000}"/>
    <cellStyle name="Normal 6 2 2 3 11" xfId="4934" xr:uid="{00000000-0005-0000-0000-000037240000}"/>
    <cellStyle name="Normal 6 2 2 3 11 2" xfId="4935" xr:uid="{00000000-0005-0000-0000-000038240000}"/>
    <cellStyle name="Normal 6 2 2 3 11 2 2" xfId="38233" xr:uid="{00000000-0005-0000-0000-000039240000}"/>
    <cellStyle name="Normal 6 2 2 3 11 3" xfId="28215" xr:uid="{00000000-0005-0000-0000-00003A240000}"/>
    <cellStyle name="Normal 6 2 2 3 12" xfId="4936" xr:uid="{00000000-0005-0000-0000-00003B240000}"/>
    <cellStyle name="Normal 6 2 2 3 12 2" xfId="34534" xr:uid="{00000000-0005-0000-0000-00003C240000}"/>
    <cellStyle name="Normal 6 2 2 3 13" xfId="23938" xr:uid="{00000000-0005-0000-0000-00003D240000}"/>
    <cellStyle name="Normal 6 2 2 3 2" xfId="4937" xr:uid="{00000000-0005-0000-0000-00003E240000}"/>
    <cellStyle name="Normal 6 2 2 3 2 10" xfId="4938" xr:uid="{00000000-0005-0000-0000-00003F240000}"/>
    <cellStyle name="Normal 6 2 2 3 2 10 2" xfId="4939" xr:uid="{00000000-0005-0000-0000-000040240000}"/>
    <cellStyle name="Normal 6 2 2 3 2 10 2 2" xfId="38234" xr:uid="{00000000-0005-0000-0000-000041240000}"/>
    <cellStyle name="Normal 6 2 2 3 2 10 3" xfId="28216" xr:uid="{00000000-0005-0000-0000-000042240000}"/>
    <cellStyle name="Normal 6 2 2 3 2 11" xfId="4940" xr:uid="{00000000-0005-0000-0000-000043240000}"/>
    <cellStyle name="Normal 6 2 2 3 2 11 2" xfId="34535" xr:uid="{00000000-0005-0000-0000-000044240000}"/>
    <cellStyle name="Normal 6 2 2 3 2 12" xfId="23939" xr:uid="{00000000-0005-0000-0000-000045240000}"/>
    <cellStyle name="Normal 6 2 2 3 2 2" xfId="4941" xr:uid="{00000000-0005-0000-0000-000046240000}"/>
    <cellStyle name="Normal 6 2 2 3 2 2 10" xfId="23940" xr:uid="{00000000-0005-0000-0000-000047240000}"/>
    <cellStyle name="Normal 6 2 2 3 2 2 2" xfId="4942" xr:uid="{00000000-0005-0000-0000-000048240000}"/>
    <cellStyle name="Normal 6 2 2 3 2 2 2 2" xfId="4943" xr:uid="{00000000-0005-0000-0000-000049240000}"/>
    <cellStyle name="Normal 6 2 2 3 2 2 2 2 2" xfId="4944" xr:uid="{00000000-0005-0000-0000-00004A240000}"/>
    <cellStyle name="Normal 6 2 2 3 2 2 2 2 2 2" xfId="4945" xr:uid="{00000000-0005-0000-0000-00004B240000}"/>
    <cellStyle name="Normal 6 2 2 3 2 2 2 2 2 2 2" xfId="4946" xr:uid="{00000000-0005-0000-0000-00004C240000}"/>
    <cellStyle name="Normal 6 2 2 3 2 2 2 2 2 2 2 2" xfId="38235" xr:uid="{00000000-0005-0000-0000-00004D240000}"/>
    <cellStyle name="Normal 6 2 2 3 2 2 2 2 2 2 3" xfId="28217" xr:uid="{00000000-0005-0000-0000-00004E240000}"/>
    <cellStyle name="Normal 6 2 2 3 2 2 2 2 2 3" xfId="4947" xr:uid="{00000000-0005-0000-0000-00004F240000}"/>
    <cellStyle name="Normal 6 2 2 3 2 2 2 2 2 3 2" xfId="4948" xr:uid="{00000000-0005-0000-0000-000050240000}"/>
    <cellStyle name="Normal 6 2 2 3 2 2 2 2 2 3 2 2" xfId="38236" xr:uid="{00000000-0005-0000-0000-000051240000}"/>
    <cellStyle name="Normal 6 2 2 3 2 2 2 2 2 3 3" xfId="28218" xr:uid="{00000000-0005-0000-0000-000052240000}"/>
    <cellStyle name="Normal 6 2 2 3 2 2 2 2 2 4" xfId="4949" xr:uid="{00000000-0005-0000-0000-000053240000}"/>
    <cellStyle name="Normal 6 2 2 3 2 2 2 2 2 4 2" xfId="34539" xr:uid="{00000000-0005-0000-0000-000054240000}"/>
    <cellStyle name="Normal 6 2 2 3 2 2 2 2 2 5" xfId="23943" xr:uid="{00000000-0005-0000-0000-000055240000}"/>
    <cellStyle name="Normal 6 2 2 3 2 2 2 2 3" xfId="4950" xr:uid="{00000000-0005-0000-0000-000056240000}"/>
    <cellStyle name="Normal 6 2 2 3 2 2 2 2 3 2" xfId="4951" xr:uid="{00000000-0005-0000-0000-000057240000}"/>
    <cellStyle name="Normal 6 2 2 3 2 2 2 2 3 2 2" xfId="4952" xr:uid="{00000000-0005-0000-0000-000058240000}"/>
    <cellStyle name="Normal 6 2 2 3 2 2 2 2 3 2 2 2" xfId="38237" xr:uid="{00000000-0005-0000-0000-000059240000}"/>
    <cellStyle name="Normal 6 2 2 3 2 2 2 2 3 2 3" xfId="28219" xr:uid="{00000000-0005-0000-0000-00005A240000}"/>
    <cellStyle name="Normal 6 2 2 3 2 2 2 2 3 3" xfId="4953" xr:uid="{00000000-0005-0000-0000-00005B240000}"/>
    <cellStyle name="Normal 6 2 2 3 2 2 2 2 3 3 2" xfId="4954" xr:uid="{00000000-0005-0000-0000-00005C240000}"/>
    <cellStyle name="Normal 6 2 2 3 2 2 2 2 3 3 2 2" xfId="38238" xr:uid="{00000000-0005-0000-0000-00005D240000}"/>
    <cellStyle name="Normal 6 2 2 3 2 2 2 2 3 3 3" xfId="28220" xr:uid="{00000000-0005-0000-0000-00005E240000}"/>
    <cellStyle name="Normal 6 2 2 3 2 2 2 2 3 4" xfId="4955" xr:uid="{00000000-0005-0000-0000-00005F240000}"/>
    <cellStyle name="Normal 6 2 2 3 2 2 2 2 3 4 2" xfId="34540" xr:uid="{00000000-0005-0000-0000-000060240000}"/>
    <cellStyle name="Normal 6 2 2 3 2 2 2 2 3 5" xfId="23944" xr:uid="{00000000-0005-0000-0000-000061240000}"/>
    <cellStyle name="Normal 6 2 2 3 2 2 2 2 4" xfId="4956" xr:uid="{00000000-0005-0000-0000-000062240000}"/>
    <cellStyle name="Normal 6 2 2 3 2 2 2 2 4 2" xfId="4957" xr:uid="{00000000-0005-0000-0000-000063240000}"/>
    <cellStyle name="Normal 6 2 2 3 2 2 2 2 4 2 2" xfId="38239" xr:uid="{00000000-0005-0000-0000-000064240000}"/>
    <cellStyle name="Normal 6 2 2 3 2 2 2 2 4 3" xfId="28221" xr:uid="{00000000-0005-0000-0000-000065240000}"/>
    <cellStyle name="Normal 6 2 2 3 2 2 2 2 5" xfId="4958" xr:uid="{00000000-0005-0000-0000-000066240000}"/>
    <cellStyle name="Normal 6 2 2 3 2 2 2 2 5 2" xfId="4959" xr:uid="{00000000-0005-0000-0000-000067240000}"/>
    <cellStyle name="Normal 6 2 2 3 2 2 2 2 5 2 2" xfId="38240" xr:uid="{00000000-0005-0000-0000-000068240000}"/>
    <cellStyle name="Normal 6 2 2 3 2 2 2 2 5 3" xfId="28222" xr:uid="{00000000-0005-0000-0000-000069240000}"/>
    <cellStyle name="Normal 6 2 2 3 2 2 2 2 6" xfId="4960" xr:uid="{00000000-0005-0000-0000-00006A240000}"/>
    <cellStyle name="Normal 6 2 2 3 2 2 2 2 6 2" xfId="34538" xr:uid="{00000000-0005-0000-0000-00006B240000}"/>
    <cellStyle name="Normal 6 2 2 3 2 2 2 2 7" xfId="23942" xr:uid="{00000000-0005-0000-0000-00006C240000}"/>
    <cellStyle name="Normal 6 2 2 3 2 2 2 3" xfId="4961" xr:uid="{00000000-0005-0000-0000-00006D240000}"/>
    <cellStyle name="Normal 6 2 2 3 2 2 2 3 2" xfId="4962" xr:uid="{00000000-0005-0000-0000-00006E240000}"/>
    <cellStyle name="Normal 6 2 2 3 2 2 2 3 2 2" xfId="4963" xr:uid="{00000000-0005-0000-0000-00006F240000}"/>
    <cellStyle name="Normal 6 2 2 3 2 2 2 3 2 2 2" xfId="38241" xr:uid="{00000000-0005-0000-0000-000070240000}"/>
    <cellStyle name="Normal 6 2 2 3 2 2 2 3 2 3" xfId="28223" xr:uid="{00000000-0005-0000-0000-000071240000}"/>
    <cellStyle name="Normal 6 2 2 3 2 2 2 3 3" xfId="4964" xr:uid="{00000000-0005-0000-0000-000072240000}"/>
    <cellStyle name="Normal 6 2 2 3 2 2 2 3 3 2" xfId="4965" xr:uid="{00000000-0005-0000-0000-000073240000}"/>
    <cellStyle name="Normal 6 2 2 3 2 2 2 3 3 2 2" xfId="38242" xr:uid="{00000000-0005-0000-0000-000074240000}"/>
    <cellStyle name="Normal 6 2 2 3 2 2 2 3 3 3" xfId="28224" xr:uid="{00000000-0005-0000-0000-000075240000}"/>
    <cellStyle name="Normal 6 2 2 3 2 2 2 3 4" xfId="4966" xr:uid="{00000000-0005-0000-0000-000076240000}"/>
    <cellStyle name="Normal 6 2 2 3 2 2 2 3 4 2" xfId="34541" xr:uid="{00000000-0005-0000-0000-000077240000}"/>
    <cellStyle name="Normal 6 2 2 3 2 2 2 3 5" xfId="23945" xr:uid="{00000000-0005-0000-0000-000078240000}"/>
    <cellStyle name="Normal 6 2 2 3 2 2 2 4" xfId="4967" xr:uid="{00000000-0005-0000-0000-000079240000}"/>
    <cellStyle name="Normal 6 2 2 3 2 2 2 4 2" xfId="4968" xr:uid="{00000000-0005-0000-0000-00007A240000}"/>
    <cellStyle name="Normal 6 2 2 3 2 2 2 4 2 2" xfId="4969" xr:uid="{00000000-0005-0000-0000-00007B240000}"/>
    <cellStyle name="Normal 6 2 2 3 2 2 2 4 2 2 2" xfId="38243" xr:uid="{00000000-0005-0000-0000-00007C240000}"/>
    <cellStyle name="Normal 6 2 2 3 2 2 2 4 2 3" xfId="28225" xr:uid="{00000000-0005-0000-0000-00007D240000}"/>
    <cellStyle name="Normal 6 2 2 3 2 2 2 4 3" xfId="4970" xr:uid="{00000000-0005-0000-0000-00007E240000}"/>
    <cellStyle name="Normal 6 2 2 3 2 2 2 4 3 2" xfId="4971" xr:uid="{00000000-0005-0000-0000-00007F240000}"/>
    <cellStyle name="Normal 6 2 2 3 2 2 2 4 3 2 2" xfId="38244" xr:uid="{00000000-0005-0000-0000-000080240000}"/>
    <cellStyle name="Normal 6 2 2 3 2 2 2 4 3 3" xfId="28226" xr:uid="{00000000-0005-0000-0000-000081240000}"/>
    <cellStyle name="Normal 6 2 2 3 2 2 2 4 4" xfId="4972" xr:uid="{00000000-0005-0000-0000-000082240000}"/>
    <cellStyle name="Normal 6 2 2 3 2 2 2 4 4 2" xfId="34542" xr:uid="{00000000-0005-0000-0000-000083240000}"/>
    <cellStyle name="Normal 6 2 2 3 2 2 2 4 5" xfId="23946" xr:uid="{00000000-0005-0000-0000-000084240000}"/>
    <cellStyle name="Normal 6 2 2 3 2 2 2 5" xfId="4973" xr:uid="{00000000-0005-0000-0000-000085240000}"/>
    <cellStyle name="Normal 6 2 2 3 2 2 2 5 2" xfId="4974" xr:uid="{00000000-0005-0000-0000-000086240000}"/>
    <cellStyle name="Normal 6 2 2 3 2 2 2 5 2 2" xfId="38245" xr:uid="{00000000-0005-0000-0000-000087240000}"/>
    <cellStyle name="Normal 6 2 2 3 2 2 2 5 3" xfId="28227" xr:uid="{00000000-0005-0000-0000-000088240000}"/>
    <cellStyle name="Normal 6 2 2 3 2 2 2 6" xfId="4975" xr:uid="{00000000-0005-0000-0000-000089240000}"/>
    <cellStyle name="Normal 6 2 2 3 2 2 2 6 2" xfId="4976" xr:uid="{00000000-0005-0000-0000-00008A240000}"/>
    <cellStyle name="Normal 6 2 2 3 2 2 2 6 2 2" xfId="38246" xr:uid="{00000000-0005-0000-0000-00008B240000}"/>
    <cellStyle name="Normal 6 2 2 3 2 2 2 6 3" xfId="28228" xr:uid="{00000000-0005-0000-0000-00008C240000}"/>
    <cellStyle name="Normal 6 2 2 3 2 2 2 7" xfId="4977" xr:uid="{00000000-0005-0000-0000-00008D240000}"/>
    <cellStyle name="Normal 6 2 2 3 2 2 2 7 2" xfId="34537" xr:uid="{00000000-0005-0000-0000-00008E240000}"/>
    <cellStyle name="Normal 6 2 2 3 2 2 2 8" xfId="23941" xr:uid="{00000000-0005-0000-0000-00008F240000}"/>
    <cellStyle name="Normal 6 2 2 3 2 2 3" xfId="4978" xr:uid="{00000000-0005-0000-0000-000090240000}"/>
    <cellStyle name="Normal 6 2 2 3 2 2 3 2" xfId="4979" xr:uid="{00000000-0005-0000-0000-000091240000}"/>
    <cellStyle name="Normal 6 2 2 3 2 2 3 2 2" xfId="4980" xr:uid="{00000000-0005-0000-0000-000092240000}"/>
    <cellStyle name="Normal 6 2 2 3 2 2 3 2 2 2" xfId="4981" xr:uid="{00000000-0005-0000-0000-000093240000}"/>
    <cellStyle name="Normal 6 2 2 3 2 2 3 2 2 2 2" xfId="4982" xr:uid="{00000000-0005-0000-0000-000094240000}"/>
    <cellStyle name="Normal 6 2 2 3 2 2 3 2 2 2 2 2" xfId="38247" xr:uid="{00000000-0005-0000-0000-000095240000}"/>
    <cellStyle name="Normal 6 2 2 3 2 2 3 2 2 2 3" xfId="28229" xr:uid="{00000000-0005-0000-0000-000096240000}"/>
    <cellStyle name="Normal 6 2 2 3 2 2 3 2 2 3" xfId="4983" xr:uid="{00000000-0005-0000-0000-000097240000}"/>
    <cellStyle name="Normal 6 2 2 3 2 2 3 2 2 3 2" xfId="4984" xr:uid="{00000000-0005-0000-0000-000098240000}"/>
    <cellStyle name="Normal 6 2 2 3 2 2 3 2 2 3 2 2" xfId="38248" xr:uid="{00000000-0005-0000-0000-000099240000}"/>
    <cellStyle name="Normal 6 2 2 3 2 2 3 2 2 3 3" xfId="28230" xr:uid="{00000000-0005-0000-0000-00009A240000}"/>
    <cellStyle name="Normal 6 2 2 3 2 2 3 2 2 4" xfId="4985" xr:uid="{00000000-0005-0000-0000-00009B240000}"/>
    <cellStyle name="Normal 6 2 2 3 2 2 3 2 2 4 2" xfId="34545" xr:uid="{00000000-0005-0000-0000-00009C240000}"/>
    <cellStyle name="Normal 6 2 2 3 2 2 3 2 2 5" xfId="23949" xr:uid="{00000000-0005-0000-0000-00009D240000}"/>
    <cellStyle name="Normal 6 2 2 3 2 2 3 2 3" xfId="4986" xr:uid="{00000000-0005-0000-0000-00009E240000}"/>
    <cellStyle name="Normal 6 2 2 3 2 2 3 2 3 2" xfId="4987" xr:uid="{00000000-0005-0000-0000-00009F240000}"/>
    <cellStyle name="Normal 6 2 2 3 2 2 3 2 3 2 2" xfId="4988" xr:uid="{00000000-0005-0000-0000-0000A0240000}"/>
    <cellStyle name="Normal 6 2 2 3 2 2 3 2 3 2 2 2" xfId="38249" xr:uid="{00000000-0005-0000-0000-0000A1240000}"/>
    <cellStyle name="Normal 6 2 2 3 2 2 3 2 3 2 3" xfId="28231" xr:uid="{00000000-0005-0000-0000-0000A2240000}"/>
    <cellStyle name="Normal 6 2 2 3 2 2 3 2 3 3" xfId="4989" xr:uid="{00000000-0005-0000-0000-0000A3240000}"/>
    <cellStyle name="Normal 6 2 2 3 2 2 3 2 3 3 2" xfId="4990" xr:uid="{00000000-0005-0000-0000-0000A4240000}"/>
    <cellStyle name="Normal 6 2 2 3 2 2 3 2 3 3 2 2" xfId="38250" xr:uid="{00000000-0005-0000-0000-0000A5240000}"/>
    <cellStyle name="Normal 6 2 2 3 2 2 3 2 3 3 3" xfId="28232" xr:uid="{00000000-0005-0000-0000-0000A6240000}"/>
    <cellStyle name="Normal 6 2 2 3 2 2 3 2 3 4" xfId="4991" xr:uid="{00000000-0005-0000-0000-0000A7240000}"/>
    <cellStyle name="Normal 6 2 2 3 2 2 3 2 3 4 2" xfId="34546" xr:uid="{00000000-0005-0000-0000-0000A8240000}"/>
    <cellStyle name="Normal 6 2 2 3 2 2 3 2 3 5" xfId="23950" xr:uid="{00000000-0005-0000-0000-0000A9240000}"/>
    <cellStyle name="Normal 6 2 2 3 2 2 3 2 4" xfId="4992" xr:uid="{00000000-0005-0000-0000-0000AA240000}"/>
    <cellStyle name="Normal 6 2 2 3 2 2 3 2 4 2" xfId="4993" xr:uid="{00000000-0005-0000-0000-0000AB240000}"/>
    <cellStyle name="Normal 6 2 2 3 2 2 3 2 4 2 2" xfId="38251" xr:uid="{00000000-0005-0000-0000-0000AC240000}"/>
    <cellStyle name="Normal 6 2 2 3 2 2 3 2 4 3" xfId="28233" xr:uid="{00000000-0005-0000-0000-0000AD240000}"/>
    <cellStyle name="Normal 6 2 2 3 2 2 3 2 5" xfId="4994" xr:uid="{00000000-0005-0000-0000-0000AE240000}"/>
    <cellStyle name="Normal 6 2 2 3 2 2 3 2 5 2" xfId="4995" xr:uid="{00000000-0005-0000-0000-0000AF240000}"/>
    <cellStyle name="Normal 6 2 2 3 2 2 3 2 5 2 2" xfId="38252" xr:uid="{00000000-0005-0000-0000-0000B0240000}"/>
    <cellStyle name="Normal 6 2 2 3 2 2 3 2 5 3" xfId="28234" xr:uid="{00000000-0005-0000-0000-0000B1240000}"/>
    <cellStyle name="Normal 6 2 2 3 2 2 3 2 6" xfId="4996" xr:uid="{00000000-0005-0000-0000-0000B2240000}"/>
    <cellStyle name="Normal 6 2 2 3 2 2 3 2 6 2" xfId="34544" xr:uid="{00000000-0005-0000-0000-0000B3240000}"/>
    <cellStyle name="Normal 6 2 2 3 2 2 3 2 7" xfId="23948" xr:uid="{00000000-0005-0000-0000-0000B4240000}"/>
    <cellStyle name="Normal 6 2 2 3 2 2 3 3" xfId="4997" xr:uid="{00000000-0005-0000-0000-0000B5240000}"/>
    <cellStyle name="Normal 6 2 2 3 2 2 3 3 2" xfId="4998" xr:uid="{00000000-0005-0000-0000-0000B6240000}"/>
    <cellStyle name="Normal 6 2 2 3 2 2 3 3 2 2" xfId="4999" xr:uid="{00000000-0005-0000-0000-0000B7240000}"/>
    <cellStyle name="Normal 6 2 2 3 2 2 3 3 2 2 2" xfId="38253" xr:uid="{00000000-0005-0000-0000-0000B8240000}"/>
    <cellStyle name="Normal 6 2 2 3 2 2 3 3 2 3" xfId="28235" xr:uid="{00000000-0005-0000-0000-0000B9240000}"/>
    <cellStyle name="Normal 6 2 2 3 2 2 3 3 3" xfId="5000" xr:uid="{00000000-0005-0000-0000-0000BA240000}"/>
    <cellStyle name="Normal 6 2 2 3 2 2 3 3 3 2" xfId="5001" xr:uid="{00000000-0005-0000-0000-0000BB240000}"/>
    <cellStyle name="Normal 6 2 2 3 2 2 3 3 3 2 2" xfId="38254" xr:uid="{00000000-0005-0000-0000-0000BC240000}"/>
    <cellStyle name="Normal 6 2 2 3 2 2 3 3 3 3" xfId="28236" xr:uid="{00000000-0005-0000-0000-0000BD240000}"/>
    <cellStyle name="Normal 6 2 2 3 2 2 3 3 4" xfId="5002" xr:uid="{00000000-0005-0000-0000-0000BE240000}"/>
    <cellStyle name="Normal 6 2 2 3 2 2 3 3 4 2" xfId="34547" xr:uid="{00000000-0005-0000-0000-0000BF240000}"/>
    <cellStyle name="Normal 6 2 2 3 2 2 3 3 5" xfId="23951" xr:uid="{00000000-0005-0000-0000-0000C0240000}"/>
    <cellStyle name="Normal 6 2 2 3 2 2 3 4" xfId="5003" xr:uid="{00000000-0005-0000-0000-0000C1240000}"/>
    <cellStyle name="Normal 6 2 2 3 2 2 3 4 2" xfId="5004" xr:uid="{00000000-0005-0000-0000-0000C2240000}"/>
    <cellStyle name="Normal 6 2 2 3 2 2 3 4 2 2" xfId="5005" xr:uid="{00000000-0005-0000-0000-0000C3240000}"/>
    <cellStyle name="Normal 6 2 2 3 2 2 3 4 2 2 2" xfId="38255" xr:uid="{00000000-0005-0000-0000-0000C4240000}"/>
    <cellStyle name="Normal 6 2 2 3 2 2 3 4 2 3" xfId="28237" xr:uid="{00000000-0005-0000-0000-0000C5240000}"/>
    <cellStyle name="Normal 6 2 2 3 2 2 3 4 3" xfId="5006" xr:uid="{00000000-0005-0000-0000-0000C6240000}"/>
    <cellStyle name="Normal 6 2 2 3 2 2 3 4 3 2" xfId="5007" xr:uid="{00000000-0005-0000-0000-0000C7240000}"/>
    <cellStyle name="Normal 6 2 2 3 2 2 3 4 3 2 2" xfId="38256" xr:uid="{00000000-0005-0000-0000-0000C8240000}"/>
    <cellStyle name="Normal 6 2 2 3 2 2 3 4 3 3" xfId="28238" xr:uid="{00000000-0005-0000-0000-0000C9240000}"/>
    <cellStyle name="Normal 6 2 2 3 2 2 3 4 4" xfId="5008" xr:uid="{00000000-0005-0000-0000-0000CA240000}"/>
    <cellStyle name="Normal 6 2 2 3 2 2 3 4 4 2" xfId="34548" xr:uid="{00000000-0005-0000-0000-0000CB240000}"/>
    <cellStyle name="Normal 6 2 2 3 2 2 3 4 5" xfId="23952" xr:uid="{00000000-0005-0000-0000-0000CC240000}"/>
    <cellStyle name="Normal 6 2 2 3 2 2 3 5" xfId="5009" xr:uid="{00000000-0005-0000-0000-0000CD240000}"/>
    <cellStyle name="Normal 6 2 2 3 2 2 3 5 2" xfId="5010" xr:uid="{00000000-0005-0000-0000-0000CE240000}"/>
    <cellStyle name="Normal 6 2 2 3 2 2 3 5 2 2" xfId="38257" xr:uid="{00000000-0005-0000-0000-0000CF240000}"/>
    <cellStyle name="Normal 6 2 2 3 2 2 3 5 3" xfId="28239" xr:uid="{00000000-0005-0000-0000-0000D0240000}"/>
    <cellStyle name="Normal 6 2 2 3 2 2 3 6" xfId="5011" xr:uid="{00000000-0005-0000-0000-0000D1240000}"/>
    <cellStyle name="Normal 6 2 2 3 2 2 3 6 2" xfId="5012" xr:uid="{00000000-0005-0000-0000-0000D2240000}"/>
    <cellStyle name="Normal 6 2 2 3 2 2 3 6 2 2" xfId="38258" xr:uid="{00000000-0005-0000-0000-0000D3240000}"/>
    <cellStyle name="Normal 6 2 2 3 2 2 3 6 3" xfId="28240" xr:uid="{00000000-0005-0000-0000-0000D4240000}"/>
    <cellStyle name="Normal 6 2 2 3 2 2 3 7" xfId="5013" xr:uid="{00000000-0005-0000-0000-0000D5240000}"/>
    <cellStyle name="Normal 6 2 2 3 2 2 3 7 2" xfId="34543" xr:uid="{00000000-0005-0000-0000-0000D6240000}"/>
    <cellStyle name="Normal 6 2 2 3 2 2 3 8" xfId="23947" xr:uid="{00000000-0005-0000-0000-0000D7240000}"/>
    <cellStyle name="Normal 6 2 2 3 2 2 4" xfId="5014" xr:uid="{00000000-0005-0000-0000-0000D8240000}"/>
    <cellStyle name="Normal 6 2 2 3 2 2 4 2" xfId="5015" xr:uid="{00000000-0005-0000-0000-0000D9240000}"/>
    <cellStyle name="Normal 6 2 2 3 2 2 4 2 2" xfId="5016" xr:uid="{00000000-0005-0000-0000-0000DA240000}"/>
    <cellStyle name="Normal 6 2 2 3 2 2 4 2 2 2" xfId="5017" xr:uid="{00000000-0005-0000-0000-0000DB240000}"/>
    <cellStyle name="Normal 6 2 2 3 2 2 4 2 2 2 2" xfId="38259" xr:uid="{00000000-0005-0000-0000-0000DC240000}"/>
    <cellStyle name="Normal 6 2 2 3 2 2 4 2 2 3" xfId="28241" xr:uid="{00000000-0005-0000-0000-0000DD240000}"/>
    <cellStyle name="Normal 6 2 2 3 2 2 4 2 3" xfId="5018" xr:uid="{00000000-0005-0000-0000-0000DE240000}"/>
    <cellStyle name="Normal 6 2 2 3 2 2 4 2 3 2" xfId="5019" xr:uid="{00000000-0005-0000-0000-0000DF240000}"/>
    <cellStyle name="Normal 6 2 2 3 2 2 4 2 3 2 2" xfId="38260" xr:uid="{00000000-0005-0000-0000-0000E0240000}"/>
    <cellStyle name="Normal 6 2 2 3 2 2 4 2 3 3" xfId="28242" xr:uid="{00000000-0005-0000-0000-0000E1240000}"/>
    <cellStyle name="Normal 6 2 2 3 2 2 4 2 4" xfId="5020" xr:uid="{00000000-0005-0000-0000-0000E2240000}"/>
    <cellStyle name="Normal 6 2 2 3 2 2 4 2 4 2" xfId="34550" xr:uid="{00000000-0005-0000-0000-0000E3240000}"/>
    <cellStyle name="Normal 6 2 2 3 2 2 4 2 5" xfId="23954" xr:uid="{00000000-0005-0000-0000-0000E4240000}"/>
    <cellStyle name="Normal 6 2 2 3 2 2 4 3" xfId="5021" xr:uid="{00000000-0005-0000-0000-0000E5240000}"/>
    <cellStyle name="Normal 6 2 2 3 2 2 4 3 2" xfId="5022" xr:uid="{00000000-0005-0000-0000-0000E6240000}"/>
    <cellStyle name="Normal 6 2 2 3 2 2 4 3 2 2" xfId="5023" xr:uid="{00000000-0005-0000-0000-0000E7240000}"/>
    <cellStyle name="Normal 6 2 2 3 2 2 4 3 2 2 2" xfId="38261" xr:uid="{00000000-0005-0000-0000-0000E8240000}"/>
    <cellStyle name="Normal 6 2 2 3 2 2 4 3 2 3" xfId="28243" xr:uid="{00000000-0005-0000-0000-0000E9240000}"/>
    <cellStyle name="Normal 6 2 2 3 2 2 4 3 3" xfId="5024" xr:uid="{00000000-0005-0000-0000-0000EA240000}"/>
    <cellStyle name="Normal 6 2 2 3 2 2 4 3 3 2" xfId="5025" xr:uid="{00000000-0005-0000-0000-0000EB240000}"/>
    <cellStyle name="Normal 6 2 2 3 2 2 4 3 3 2 2" xfId="38262" xr:uid="{00000000-0005-0000-0000-0000EC240000}"/>
    <cellStyle name="Normal 6 2 2 3 2 2 4 3 3 3" xfId="28244" xr:uid="{00000000-0005-0000-0000-0000ED240000}"/>
    <cellStyle name="Normal 6 2 2 3 2 2 4 3 4" xfId="5026" xr:uid="{00000000-0005-0000-0000-0000EE240000}"/>
    <cellStyle name="Normal 6 2 2 3 2 2 4 3 4 2" xfId="34551" xr:uid="{00000000-0005-0000-0000-0000EF240000}"/>
    <cellStyle name="Normal 6 2 2 3 2 2 4 3 5" xfId="23955" xr:uid="{00000000-0005-0000-0000-0000F0240000}"/>
    <cellStyle name="Normal 6 2 2 3 2 2 4 4" xfId="5027" xr:uid="{00000000-0005-0000-0000-0000F1240000}"/>
    <cellStyle name="Normal 6 2 2 3 2 2 4 4 2" xfId="5028" xr:uid="{00000000-0005-0000-0000-0000F2240000}"/>
    <cellStyle name="Normal 6 2 2 3 2 2 4 4 2 2" xfId="38263" xr:uid="{00000000-0005-0000-0000-0000F3240000}"/>
    <cellStyle name="Normal 6 2 2 3 2 2 4 4 3" xfId="28245" xr:uid="{00000000-0005-0000-0000-0000F4240000}"/>
    <cellStyle name="Normal 6 2 2 3 2 2 4 5" xfId="5029" xr:uid="{00000000-0005-0000-0000-0000F5240000}"/>
    <cellStyle name="Normal 6 2 2 3 2 2 4 5 2" xfId="5030" xr:uid="{00000000-0005-0000-0000-0000F6240000}"/>
    <cellStyle name="Normal 6 2 2 3 2 2 4 5 2 2" xfId="38264" xr:uid="{00000000-0005-0000-0000-0000F7240000}"/>
    <cellStyle name="Normal 6 2 2 3 2 2 4 5 3" xfId="28246" xr:uid="{00000000-0005-0000-0000-0000F8240000}"/>
    <cellStyle name="Normal 6 2 2 3 2 2 4 6" xfId="5031" xr:uid="{00000000-0005-0000-0000-0000F9240000}"/>
    <cellStyle name="Normal 6 2 2 3 2 2 4 6 2" xfId="34549" xr:uid="{00000000-0005-0000-0000-0000FA240000}"/>
    <cellStyle name="Normal 6 2 2 3 2 2 4 7" xfId="23953" xr:uid="{00000000-0005-0000-0000-0000FB240000}"/>
    <cellStyle name="Normal 6 2 2 3 2 2 5" xfId="5032" xr:uid="{00000000-0005-0000-0000-0000FC240000}"/>
    <cellStyle name="Normal 6 2 2 3 2 2 5 2" xfId="5033" xr:uid="{00000000-0005-0000-0000-0000FD240000}"/>
    <cellStyle name="Normal 6 2 2 3 2 2 5 2 2" xfId="5034" xr:uid="{00000000-0005-0000-0000-0000FE240000}"/>
    <cellStyle name="Normal 6 2 2 3 2 2 5 2 2 2" xfId="38265" xr:uid="{00000000-0005-0000-0000-0000FF240000}"/>
    <cellStyle name="Normal 6 2 2 3 2 2 5 2 3" xfId="28247" xr:uid="{00000000-0005-0000-0000-000000250000}"/>
    <cellStyle name="Normal 6 2 2 3 2 2 5 3" xfId="5035" xr:uid="{00000000-0005-0000-0000-000001250000}"/>
    <cellStyle name="Normal 6 2 2 3 2 2 5 3 2" xfId="5036" xr:uid="{00000000-0005-0000-0000-000002250000}"/>
    <cellStyle name="Normal 6 2 2 3 2 2 5 3 2 2" xfId="38266" xr:uid="{00000000-0005-0000-0000-000003250000}"/>
    <cellStyle name="Normal 6 2 2 3 2 2 5 3 3" xfId="28248" xr:uid="{00000000-0005-0000-0000-000004250000}"/>
    <cellStyle name="Normal 6 2 2 3 2 2 5 4" xfId="5037" xr:uid="{00000000-0005-0000-0000-000005250000}"/>
    <cellStyle name="Normal 6 2 2 3 2 2 5 4 2" xfId="34552" xr:uid="{00000000-0005-0000-0000-000006250000}"/>
    <cellStyle name="Normal 6 2 2 3 2 2 5 5" xfId="23956" xr:uid="{00000000-0005-0000-0000-000007250000}"/>
    <cellStyle name="Normal 6 2 2 3 2 2 6" xfId="5038" xr:uid="{00000000-0005-0000-0000-000008250000}"/>
    <cellStyle name="Normal 6 2 2 3 2 2 6 2" xfId="5039" xr:uid="{00000000-0005-0000-0000-000009250000}"/>
    <cellStyle name="Normal 6 2 2 3 2 2 6 2 2" xfId="5040" xr:uid="{00000000-0005-0000-0000-00000A250000}"/>
    <cellStyle name="Normal 6 2 2 3 2 2 6 2 2 2" xfId="38267" xr:uid="{00000000-0005-0000-0000-00000B250000}"/>
    <cellStyle name="Normal 6 2 2 3 2 2 6 2 3" xfId="28249" xr:uid="{00000000-0005-0000-0000-00000C250000}"/>
    <cellStyle name="Normal 6 2 2 3 2 2 6 3" xfId="5041" xr:uid="{00000000-0005-0000-0000-00000D250000}"/>
    <cellStyle name="Normal 6 2 2 3 2 2 6 3 2" xfId="5042" xr:uid="{00000000-0005-0000-0000-00000E250000}"/>
    <cellStyle name="Normal 6 2 2 3 2 2 6 3 2 2" xfId="38268" xr:uid="{00000000-0005-0000-0000-00000F250000}"/>
    <cellStyle name="Normal 6 2 2 3 2 2 6 3 3" xfId="28250" xr:uid="{00000000-0005-0000-0000-000010250000}"/>
    <cellStyle name="Normal 6 2 2 3 2 2 6 4" xfId="5043" xr:uid="{00000000-0005-0000-0000-000011250000}"/>
    <cellStyle name="Normal 6 2 2 3 2 2 6 4 2" xfId="34553" xr:uid="{00000000-0005-0000-0000-000012250000}"/>
    <cellStyle name="Normal 6 2 2 3 2 2 6 5" xfId="23957" xr:uid="{00000000-0005-0000-0000-000013250000}"/>
    <cellStyle name="Normal 6 2 2 3 2 2 7" xfId="5044" xr:uid="{00000000-0005-0000-0000-000014250000}"/>
    <cellStyle name="Normal 6 2 2 3 2 2 7 2" xfId="5045" xr:uid="{00000000-0005-0000-0000-000015250000}"/>
    <cellStyle name="Normal 6 2 2 3 2 2 7 2 2" xfId="38269" xr:uid="{00000000-0005-0000-0000-000016250000}"/>
    <cellStyle name="Normal 6 2 2 3 2 2 7 3" xfId="28251" xr:uid="{00000000-0005-0000-0000-000017250000}"/>
    <cellStyle name="Normal 6 2 2 3 2 2 8" xfId="5046" xr:uid="{00000000-0005-0000-0000-000018250000}"/>
    <cellStyle name="Normal 6 2 2 3 2 2 8 2" xfId="5047" xr:uid="{00000000-0005-0000-0000-000019250000}"/>
    <cellStyle name="Normal 6 2 2 3 2 2 8 2 2" xfId="38270" xr:uid="{00000000-0005-0000-0000-00001A250000}"/>
    <cellStyle name="Normal 6 2 2 3 2 2 8 3" xfId="28252" xr:uid="{00000000-0005-0000-0000-00001B250000}"/>
    <cellStyle name="Normal 6 2 2 3 2 2 9" xfId="5048" xr:uid="{00000000-0005-0000-0000-00001C250000}"/>
    <cellStyle name="Normal 6 2 2 3 2 2 9 2" xfId="34536" xr:uid="{00000000-0005-0000-0000-00001D250000}"/>
    <cellStyle name="Normal 6 2 2 3 2 3" xfId="5049" xr:uid="{00000000-0005-0000-0000-00001E250000}"/>
    <cellStyle name="Normal 6 2 2 3 2 3 2" xfId="5050" xr:uid="{00000000-0005-0000-0000-00001F250000}"/>
    <cellStyle name="Normal 6 2 2 3 2 3 2 2" xfId="5051" xr:uid="{00000000-0005-0000-0000-000020250000}"/>
    <cellStyle name="Normal 6 2 2 3 2 3 2 2 2" xfId="5052" xr:uid="{00000000-0005-0000-0000-000021250000}"/>
    <cellStyle name="Normal 6 2 2 3 2 3 2 2 2 2" xfId="5053" xr:uid="{00000000-0005-0000-0000-000022250000}"/>
    <cellStyle name="Normal 6 2 2 3 2 3 2 2 2 2 2" xfId="38271" xr:uid="{00000000-0005-0000-0000-000023250000}"/>
    <cellStyle name="Normal 6 2 2 3 2 3 2 2 2 3" xfId="28253" xr:uid="{00000000-0005-0000-0000-000024250000}"/>
    <cellStyle name="Normal 6 2 2 3 2 3 2 2 3" xfId="5054" xr:uid="{00000000-0005-0000-0000-000025250000}"/>
    <cellStyle name="Normal 6 2 2 3 2 3 2 2 3 2" xfId="5055" xr:uid="{00000000-0005-0000-0000-000026250000}"/>
    <cellStyle name="Normal 6 2 2 3 2 3 2 2 3 2 2" xfId="38272" xr:uid="{00000000-0005-0000-0000-000027250000}"/>
    <cellStyle name="Normal 6 2 2 3 2 3 2 2 3 3" xfId="28254" xr:uid="{00000000-0005-0000-0000-000028250000}"/>
    <cellStyle name="Normal 6 2 2 3 2 3 2 2 4" xfId="5056" xr:uid="{00000000-0005-0000-0000-000029250000}"/>
    <cellStyle name="Normal 6 2 2 3 2 3 2 2 4 2" xfId="34556" xr:uid="{00000000-0005-0000-0000-00002A250000}"/>
    <cellStyle name="Normal 6 2 2 3 2 3 2 2 5" xfId="23960" xr:uid="{00000000-0005-0000-0000-00002B250000}"/>
    <cellStyle name="Normal 6 2 2 3 2 3 2 3" xfId="5057" xr:uid="{00000000-0005-0000-0000-00002C250000}"/>
    <cellStyle name="Normal 6 2 2 3 2 3 2 3 2" xfId="5058" xr:uid="{00000000-0005-0000-0000-00002D250000}"/>
    <cellStyle name="Normal 6 2 2 3 2 3 2 3 2 2" xfId="5059" xr:uid="{00000000-0005-0000-0000-00002E250000}"/>
    <cellStyle name="Normal 6 2 2 3 2 3 2 3 2 2 2" xfId="38273" xr:uid="{00000000-0005-0000-0000-00002F250000}"/>
    <cellStyle name="Normal 6 2 2 3 2 3 2 3 2 3" xfId="28255" xr:uid="{00000000-0005-0000-0000-000030250000}"/>
    <cellStyle name="Normal 6 2 2 3 2 3 2 3 3" xfId="5060" xr:uid="{00000000-0005-0000-0000-000031250000}"/>
    <cellStyle name="Normal 6 2 2 3 2 3 2 3 3 2" xfId="5061" xr:uid="{00000000-0005-0000-0000-000032250000}"/>
    <cellStyle name="Normal 6 2 2 3 2 3 2 3 3 2 2" xfId="38274" xr:uid="{00000000-0005-0000-0000-000033250000}"/>
    <cellStyle name="Normal 6 2 2 3 2 3 2 3 3 3" xfId="28256" xr:uid="{00000000-0005-0000-0000-000034250000}"/>
    <cellStyle name="Normal 6 2 2 3 2 3 2 3 4" xfId="5062" xr:uid="{00000000-0005-0000-0000-000035250000}"/>
    <cellStyle name="Normal 6 2 2 3 2 3 2 3 4 2" xfId="34557" xr:uid="{00000000-0005-0000-0000-000036250000}"/>
    <cellStyle name="Normal 6 2 2 3 2 3 2 3 5" xfId="23961" xr:uid="{00000000-0005-0000-0000-000037250000}"/>
    <cellStyle name="Normal 6 2 2 3 2 3 2 4" xfId="5063" xr:uid="{00000000-0005-0000-0000-000038250000}"/>
    <cellStyle name="Normal 6 2 2 3 2 3 2 4 2" xfId="5064" xr:uid="{00000000-0005-0000-0000-000039250000}"/>
    <cellStyle name="Normal 6 2 2 3 2 3 2 4 2 2" xfId="38275" xr:uid="{00000000-0005-0000-0000-00003A250000}"/>
    <cellStyle name="Normal 6 2 2 3 2 3 2 4 3" xfId="28257" xr:uid="{00000000-0005-0000-0000-00003B250000}"/>
    <cellStyle name="Normal 6 2 2 3 2 3 2 5" xfId="5065" xr:uid="{00000000-0005-0000-0000-00003C250000}"/>
    <cellStyle name="Normal 6 2 2 3 2 3 2 5 2" xfId="5066" xr:uid="{00000000-0005-0000-0000-00003D250000}"/>
    <cellStyle name="Normal 6 2 2 3 2 3 2 5 2 2" xfId="38276" xr:uid="{00000000-0005-0000-0000-00003E250000}"/>
    <cellStyle name="Normal 6 2 2 3 2 3 2 5 3" xfId="28258" xr:uid="{00000000-0005-0000-0000-00003F250000}"/>
    <cellStyle name="Normal 6 2 2 3 2 3 2 6" xfId="5067" xr:uid="{00000000-0005-0000-0000-000040250000}"/>
    <cellStyle name="Normal 6 2 2 3 2 3 2 6 2" xfId="34555" xr:uid="{00000000-0005-0000-0000-000041250000}"/>
    <cellStyle name="Normal 6 2 2 3 2 3 2 7" xfId="23959" xr:uid="{00000000-0005-0000-0000-000042250000}"/>
    <cellStyle name="Normal 6 2 2 3 2 3 3" xfId="5068" xr:uid="{00000000-0005-0000-0000-000043250000}"/>
    <cellStyle name="Normal 6 2 2 3 2 3 3 2" xfId="5069" xr:uid="{00000000-0005-0000-0000-000044250000}"/>
    <cellStyle name="Normal 6 2 2 3 2 3 3 2 2" xfId="5070" xr:uid="{00000000-0005-0000-0000-000045250000}"/>
    <cellStyle name="Normal 6 2 2 3 2 3 3 2 2 2" xfId="38277" xr:uid="{00000000-0005-0000-0000-000046250000}"/>
    <cellStyle name="Normal 6 2 2 3 2 3 3 2 3" xfId="28259" xr:uid="{00000000-0005-0000-0000-000047250000}"/>
    <cellStyle name="Normal 6 2 2 3 2 3 3 3" xfId="5071" xr:uid="{00000000-0005-0000-0000-000048250000}"/>
    <cellStyle name="Normal 6 2 2 3 2 3 3 3 2" xfId="5072" xr:uid="{00000000-0005-0000-0000-000049250000}"/>
    <cellStyle name="Normal 6 2 2 3 2 3 3 3 2 2" xfId="38278" xr:uid="{00000000-0005-0000-0000-00004A250000}"/>
    <cellStyle name="Normal 6 2 2 3 2 3 3 3 3" xfId="28260" xr:uid="{00000000-0005-0000-0000-00004B250000}"/>
    <cellStyle name="Normal 6 2 2 3 2 3 3 4" xfId="5073" xr:uid="{00000000-0005-0000-0000-00004C250000}"/>
    <cellStyle name="Normal 6 2 2 3 2 3 3 4 2" xfId="34558" xr:uid="{00000000-0005-0000-0000-00004D250000}"/>
    <cellStyle name="Normal 6 2 2 3 2 3 3 5" xfId="23962" xr:uid="{00000000-0005-0000-0000-00004E250000}"/>
    <cellStyle name="Normal 6 2 2 3 2 3 4" xfId="5074" xr:uid="{00000000-0005-0000-0000-00004F250000}"/>
    <cellStyle name="Normal 6 2 2 3 2 3 4 2" xfId="5075" xr:uid="{00000000-0005-0000-0000-000050250000}"/>
    <cellStyle name="Normal 6 2 2 3 2 3 4 2 2" xfId="5076" xr:uid="{00000000-0005-0000-0000-000051250000}"/>
    <cellStyle name="Normal 6 2 2 3 2 3 4 2 2 2" xfId="38279" xr:uid="{00000000-0005-0000-0000-000052250000}"/>
    <cellStyle name="Normal 6 2 2 3 2 3 4 2 3" xfId="28261" xr:uid="{00000000-0005-0000-0000-000053250000}"/>
    <cellStyle name="Normal 6 2 2 3 2 3 4 3" xfId="5077" xr:uid="{00000000-0005-0000-0000-000054250000}"/>
    <cellStyle name="Normal 6 2 2 3 2 3 4 3 2" xfId="5078" xr:uid="{00000000-0005-0000-0000-000055250000}"/>
    <cellStyle name="Normal 6 2 2 3 2 3 4 3 2 2" xfId="38280" xr:uid="{00000000-0005-0000-0000-000056250000}"/>
    <cellStyle name="Normal 6 2 2 3 2 3 4 3 3" xfId="28262" xr:uid="{00000000-0005-0000-0000-000057250000}"/>
    <cellStyle name="Normal 6 2 2 3 2 3 4 4" xfId="5079" xr:uid="{00000000-0005-0000-0000-000058250000}"/>
    <cellStyle name="Normal 6 2 2 3 2 3 4 4 2" xfId="34559" xr:uid="{00000000-0005-0000-0000-000059250000}"/>
    <cellStyle name="Normal 6 2 2 3 2 3 4 5" xfId="23963" xr:uid="{00000000-0005-0000-0000-00005A250000}"/>
    <cellStyle name="Normal 6 2 2 3 2 3 5" xfId="5080" xr:uid="{00000000-0005-0000-0000-00005B250000}"/>
    <cellStyle name="Normal 6 2 2 3 2 3 5 2" xfId="5081" xr:uid="{00000000-0005-0000-0000-00005C250000}"/>
    <cellStyle name="Normal 6 2 2 3 2 3 5 2 2" xfId="38281" xr:uid="{00000000-0005-0000-0000-00005D250000}"/>
    <cellStyle name="Normal 6 2 2 3 2 3 5 3" xfId="28263" xr:uid="{00000000-0005-0000-0000-00005E250000}"/>
    <cellStyle name="Normal 6 2 2 3 2 3 6" xfId="5082" xr:uid="{00000000-0005-0000-0000-00005F250000}"/>
    <cellStyle name="Normal 6 2 2 3 2 3 6 2" xfId="5083" xr:uid="{00000000-0005-0000-0000-000060250000}"/>
    <cellStyle name="Normal 6 2 2 3 2 3 6 2 2" xfId="38282" xr:uid="{00000000-0005-0000-0000-000061250000}"/>
    <cellStyle name="Normal 6 2 2 3 2 3 6 3" xfId="28264" xr:uid="{00000000-0005-0000-0000-000062250000}"/>
    <cellStyle name="Normal 6 2 2 3 2 3 7" xfId="5084" xr:uid="{00000000-0005-0000-0000-000063250000}"/>
    <cellStyle name="Normal 6 2 2 3 2 3 7 2" xfId="34554" xr:uid="{00000000-0005-0000-0000-000064250000}"/>
    <cellStyle name="Normal 6 2 2 3 2 3 8" xfId="23958" xr:uid="{00000000-0005-0000-0000-000065250000}"/>
    <cellStyle name="Normal 6 2 2 3 2 4" xfId="5085" xr:uid="{00000000-0005-0000-0000-000066250000}"/>
    <cellStyle name="Normal 6 2 2 3 2 4 2" xfId="5086" xr:uid="{00000000-0005-0000-0000-000067250000}"/>
    <cellStyle name="Normal 6 2 2 3 2 4 2 2" xfId="5087" xr:uid="{00000000-0005-0000-0000-000068250000}"/>
    <cellStyle name="Normal 6 2 2 3 2 4 2 2 2" xfId="5088" xr:uid="{00000000-0005-0000-0000-000069250000}"/>
    <cellStyle name="Normal 6 2 2 3 2 4 2 2 2 2" xfId="5089" xr:uid="{00000000-0005-0000-0000-00006A250000}"/>
    <cellStyle name="Normal 6 2 2 3 2 4 2 2 2 2 2" xfId="38283" xr:uid="{00000000-0005-0000-0000-00006B250000}"/>
    <cellStyle name="Normal 6 2 2 3 2 4 2 2 2 3" xfId="28265" xr:uid="{00000000-0005-0000-0000-00006C250000}"/>
    <cellStyle name="Normal 6 2 2 3 2 4 2 2 3" xfId="5090" xr:uid="{00000000-0005-0000-0000-00006D250000}"/>
    <cellStyle name="Normal 6 2 2 3 2 4 2 2 3 2" xfId="5091" xr:uid="{00000000-0005-0000-0000-00006E250000}"/>
    <cellStyle name="Normal 6 2 2 3 2 4 2 2 3 2 2" xfId="38284" xr:uid="{00000000-0005-0000-0000-00006F250000}"/>
    <cellStyle name="Normal 6 2 2 3 2 4 2 2 3 3" xfId="28266" xr:uid="{00000000-0005-0000-0000-000070250000}"/>
    <cellStyle name="Normal 6 2 2 3 2 4 2 2 4" xfId="5092" xr:uid="{00000000-0005-0000-0000-000071250000}"/>
    <cellStyle name="Normal 6 2 2 3 2 4 2 2 4 2" xfId="34562" xr:uid="{00000000-0005-0000-0000-000072250000}"/>
    <cellStyle name="Normal 6 2 2 3 2 4 2 2 5" xfId="23966" xr:uid="{00000000-0005-0000-0000-000073250000}"/>
    <cellStyle name="Normal 6 2 2 3 2 4 2 3" xfId="5093" xr:uid="{00000000-0005-0000-0000-000074250000}"/>
    <cellStyle name="Normal 6 2 2 3 2 4 2 3 2" xfId="5094" xr:uid="{00000000-0005-0000-0000-000075250000}"/>
    <cellStyle name="Normal 6 2 2 3 2 4 2 3 2 2" xfId="5095" xr:uid="{00000000-0005-0000-0000-000076250000}"/>
    <cellStyle name="Normal 6 2 2 3 2 4 2 3 2 2 2" xfId="38285" xr:uid="{00000000-0005-0000-0000-000077250000}"/>
    <cellStyle name="Normal 6 2 2 3 2 4 2 3 2 3" xfId="28267" xr:uid="{00000000-0005-0000-0000-000078250000}"/>
    <cellStyle name="Normal 6 2 2 3 2 4 2 3 3" xfId="5096" xr:uid="{00000000-0005-0000-0000-000079250000}"/>
    <cellStyle name="Normal 6 2 2 3 2 4 2 3 3 2" xfId="5097" xr:uid="{00000000-0005-0000-0000-00007A250000}"/>
    <cellStyle name="Normal 6 2 2 3 2 4 2 3 3 2 2" xfId="38286" xr:uid="{00000000-0005-0000-0000-00007B250000}"/>
    <cellStyle name="Normal 6 2 2 3 2 4 2 3 3 3" xfId="28268" xr:uid="{00000000-0005-0000-0000-00007C250000}"/>
    <cellStyle name="Normal 6 2 2 3 2 4 2 3 4" xfId="5098" xr:uid="{00000000-0005-0000-0000-00007D250000}"/>
    <cellStyle name="Normal 6 2 2 3 2 4 2 3 4 2" xfId="34563" xr:uid="{00000000-0005-0000-0000-00007E250000}"/>
    <cellStyle name="Normal 6 2 2 3 2 4 2 3 5" xfId="23967" xr:uid="{00000000-0005-0000-0000-00007F250000}"/>
    <cellStyle name="Normal 6 2 2 3 2 4 2 4" xfId="5099" xr:uid="{00000000-0005-0000-0000-000080250000}"/>
    <cellStyle name="Normal 6 2 2 3 2 4 2 4 2" xfId="5100" xr:uid="{00000000-0005-0000-0000-000081250000}"/>
    <cellStyle name="Normal 6 2 2 3 2 4 2 4 2 2" xfId="38287" xr:uid="{00000000-0005-0000-0000-000082250000}"/>
    <cellStyle name="Normal 6 2 2 3 2 4 2 4 3" xfId="28269" xr:uid="{00000000-0005-0000-0000-000083250000}"/>
    <cellStyle name="Normal 6 2 2 3 2 4 2 5" xfId="5101" xr:uid="{00000000-0005-0000-0000-000084250000}"/>
    <cellStyle name="Normal 6 2 2 3 2 4 2 5 2" xfId="5102" xr:uid="{00000000-0005-0000-0000-000085250000}"/>
    <cellStyle name="Normal 6 2 2 3 2 4 2 5 2 2" xfId="38288" xr:uid="{00000000-0005-0000-0000-000086250000}"/>
    <cellStyle name="Normal 6 2 2 3 2 4 2 5 3" xfId="28270" xr:uid="{00000000-0005-0000-0000-000087250000}"/>
    <cellStyle name="Normal 6 2 2 3 2 4 2 6" xfId="5103" xr:uid="{00000000-0005-0000-0000-000088250000}"/>
    <cellStyle name="Normal 6 2 2 3 2 4 2 6 2" xfId="34561" xr:uid="{00000000-0005-0000-0000-000089250000}"/>
    <cellStyle name="Normal 6 2 2 3 2 4 2 7" xfId="23965" xr:uid="{00000000-0005-0000-0000-00008A250000}"/>
    <cellStyle name="Normal 6 2 2 3 2 4 3" xfId="5104" xr:uid="{00000000-0005-0000-0000-00008B250000}"/>
    <cellStyle name="Normal 6 2 2 3 2 4 3 2" xfId="5105" xr:uid="{00000000-0005-0000-0000-00008C250000}"/>
    <cellStyle name="Normal 6 2 2 3 2 4 3 2 2" xfId="5106" xr:uid="{00000000-0005-0000-0000-00008D250000}"/>
    <cellStyle name="Normal 6 2 2 3 2 4 3 2 2 2" xfId="38289" xr:uid="{00000000-0005-0000-0000-00008E250000}"/>
    <cellStyle name="Normal 6 2 2 3 2 4 3 2 3" xfId="28271" xr:uid="{00000000-0005-0000-0000-00008F250000}"/>
    <cellStyle name="Normal 6 2 2 3 2 4 3 3" xfId="5107" xr:uid="{00000000-0005-0000-0000-000090250000}"/>
    <cellStyle name="Normal 6 2 2 3 2 4 3 3 2" xfId="5108" xr:uid="{00000000-0005-0000-0000-000091250000}"/>
    <cellStyle name="Normal 6 2 2 3 2 4 3 3 2 2" xfId="38290" xr:uid="{00000000-0005-0000-0000-000092250000}"/>
    <cellStyle name="Normal 6 2 2 3 2 4 3 3 3" xfId="28272" xr:uid="{00000000-0005-0000-0000-000093250000}"/>
    <cellStyle name="Normal 6 2 2 3 2 4 3 4" xfId="5109" xr:uid="{00000000-0005-0000-0000-000094250000}"/>
    <cellStyle name="Normal 6 2 2 3 2 4 3 4 2" xfId="34564" xr:uid="{00000000-0005-0000-0000-000095250000}"/>
    <cellStyle name="Normal 6 2 2 3 2 4 3 5" xfId="23968" xr:uid="{00000000-0005-0000-0000-000096250000}"/>
    <cellStyle name="Normal 6 2 2 3 2 4 4" xfId="5110" xr:uid="{00000000-0005-0000-0000-000097250000}"/>
    <cellStyle name="Normal 6 2 2 3 2 4 4 2" xfId="5111" xr:uid="{00000000-0005-0000-0000-000098250000}"/>
    <cellStyle name="Normal 6 2 2 3 2 4 4 2 2" xfId="5112" xr:uid="{00000000-0005-0000-0000-000099250000}"/>
    <cellStyle name="Normal 6 2 2 3 2 4 4 2 2 2" xfId="38291" xr:uid="{00000000-0005-0000-0000-00009A250000}"/>
    <cellStyle name="Normal 6 2 2 3 2 4 4 2 3" xfId="28273" xr:uid="{00000000-0005-0000-0000-00009B250000}"/>
    <cellStyle name="Normal 6 2 2 3 2 4 4 3" xfId="5113" xr:uid="{00000000-0005-0000-0000-00009C250000}"/>
    <cellStyle name="Normal 6 2 2 3 2 4 4 3 2" xfId="5114" xr:uid="{00000000-0005-0000-0000-00009D250000}"/>
    <cellStyle name="Normal 6 2 2 3 2 4 4 3 2 2" xfId="38292" xr:uid="{00000000-0005-0000-0000-00009E250000}"/>
    <cellStyle name="Normal 6 2 2 3 2 4 4 3 3" xfId="28274" xr:uid="{00000000-0005-0000-0000-00009F250000}"/>
    <cellStyle name="Normal 6 2 2 3 2 4 4 4" xfId="5115" xr:uid="{00000000-0005-0000-0000-0000A0250000}"/>
    <cellStyle name="Normal 6 2 2 3 2 4 4 4 2" xfId="34565" xr:uid="{00000000-0005-0000-0000-0000A1250000}"/>
    <cellStyle name="Normal 6 2 2 3 2 4 4 5" xfId="23969" xr:uid="{00000000-0005-0000-0000-0000A2250000}"/>
    <cellStyle name="Normal 6 2 2 3 2 4 5" xfId="5116" xr:uid="{00000000-0005-0000-0000-0000A3250000}"/>
    <cellStyle name="Normal 6 2 2 3 2 4 5 2" xfId="5117" xr:uid="{00000000-0005-0000-0000-0000A4250000}"/>
    <cellStyle name="Normal 6 2 2 3 2 4 5 2 2" xfId="38293" xr:uid="{00000000-0005-0000-0000-0000A5250000}"/>
    <cellStyle name="Normal 6 2 2 3 2 4 5 3" xfId="28275" xr:uid="{00000000-0005-0000-0000-0000A6250000}"/>
    <cellStyle name="Normal 6 2 2 3 2 4 6" xfId="5118" xr:uid="{00000000-0005-0000-0000-0000A7250000}"/>
    <cellStyle name="Normal 6 2 2 3 2 4 6 2" xfId="5119" xr:uid="{00000000-0005-0000-0000-0000A8250000}"/>
    <cellStyle name="Normal 6 2 2 3 2 4 6 2 2" xfId="38294" xr:uid="{00000000-0005-0000-0000-0000A9250000}"/>
    <cellStyle name="Normal 6 2 2 3 2 4 6 3" xfId="28276" xr:uid="{00000000-0005-0000-0000-0000AA250000}"/>
    <cellStyle name="Normal 6 2 2 3 2 4 7" xfId="5120" xr:uid="{00000000-0005-0000-0000-0000AB250000}"/>
    <cellStyle name="Normal 6 2 2 3 2 4 7 2" xfId="34560" xr:uid="{00000000-0005-0000-0000-0000AC250000}"/>
    <cellStyle name="Normal 6 2 2 3 2 4 8" xfId="23964" xr:uid="{00000000-0005-0000-0000-0000AD250000}"/>
    <cellStyle name="Normal 6 2 2 3 2 5" xfId="5121" xr:uid="{00000000-0005-0000-0000-0000AE250000}"/>
    <cellStyle name="Normal 6 2 2 3 2 5 2" xfId="5122" xr:uid="{00000000-0005-0000-0000-0000AF250000}"/>
    <cellStyle name="Normal 6 2 2 3 2 5 2 2" xfId="5123" xr:uid="{00000000-0005-0000-0000-0000B0250000}"/>
    <cellStyle name="Normal 6 2 2 3 2 5 2 2 2" xfId="5124" xr:uid="{00000000-0005-0000-0000-0000B1250000}"/>
    <cellStyle name="Normal 6 2 2 3 2 5 2 2 2 2" xfId="5125" xr:uid="{00000000-0005-0000-0000-0000B2250000}"/>
    <cellStyle name="Normal 6 2 2 3 2 5 2 2 2 2 2" xfId="38295" xr:uid="{00000000-0005-0000-0000-0000B3250000}"/>
    <cellStyle name="Normal 6 2 2 3 2 5 2 2 2 3" xfId="28277" xr:uid="{00000000-0005-0000-0000-0000B4250000}"/>
    <cellStyle name="Normal 6 2 2 3 2 5 2 2 3" xfId="5126" xr:uid="{00000000-0005-0000-0000-0000B5250000}"/>
    <cellStyle name="Normal 6 2 2 3 2 5 2 2 3 2" xfId="5127" xr:uid="{00000000-0005-0000-0000-0000B6250000}"/>
    <cellStyle name="Normal 6 2 2 3 2 5 2 2 3 2 2" xfId="38296" xr:uid="{00000000-0005-0000-0000-0000B7250000}"/>
    <cellStyle name="Normal 6 2 2 3 2 5 2 2 3 3" xfId="28278" xr:uid="{00000000-0005-0000-0000-0000B8250000}"/>
    <cellStyle name="Normal 6 2 2 3 2 5 2 2 4" xfId="5128" xr:uid="{00000000-0005-0000-0000-0000B9250000}"/>
    <cellStyle name="Normal 6 2 2 3 2 5 2 2 4 2" xfId="34568" xr:uid="{00000000-0005-0000-0000-0000BA250000}"/>
    <cellStyle name="Normal 6 2 2 3 2 5 2 2 5" xfId="23972" xr:uid="{00000000-0005-0000-0000-0000BB250000}"/>
    <cellStyle name="Normal 6 2 2 3 2 5 2 3" xfId="5129" xr:uid="{00000000-0005-0000-0000-0000BC250000}"/>
    <cellStyle name="Normal 6 2 2 3 2 5 2 3 2" xfId="5130" xr:uid="{00000000-0005-0000-0000-0000BD250000}"/>
    <cellStyle name="Normal 6 2 2 3 2 5 2 3 2 2" xfId="5131" xr:uid="{00000000-0005-0000-0000-0000BE250000}"/>
    <cellStyle name="Normal 6 2 2 3 2 5 2 3 2 2 2" xfId="38297" xr:uid="{00000000-0005-0000-0000-0000BF250000}"/>
    <cellStyle name="Normal 6 2 2 3 2 5 2 3 2 3" xfId="28279" xr:uid="{00000000-0005-0000-0000-0000C0250000}"/>
    <cellStyle name="Normal 6 2 2 3 2 5 2 3 3" xfId="5132" xr:uid="{00000000-0005-0000-0000-0000C1250000}"/>
    <cellStyle name="Normal 6 2 2 3 2 5 2 3 3 2" xfId="5133" xr:uid="{00000000-0005-0000-0000-0000C2250000}"/>
    <cellStyle name="Normal 6 2 2 3 2 5 2 3 3 2 2" xfId="38298" xr:uid="{00000000-0005-0000-0000-0000C3250000}"/>
    <cellStyle name="Normal 6 2 2 3 2 5 2 3 3 3" xfId="28280" xr:uid="{00000000-0005-0000-0000-0000C4250000}"/>
    <cellStyle name="Normal 6 2 2 3 2 5 2 3 4" xfId="5134" xr:uid="{00000000-0005-0000-0000-0000C5250000}"/>
    <cellStyle name="Normal 6 2 2 3 2 5 2 3 4 2" xfId="34569" xr:uid="{00000000-0005-0000-0000-0000C6250000}"/>
    <cellStyle name="Normal 6 2 2 3 2 5 2 3 5" xfId="23973" xr:uid="{00000000-0005-0000-0000-0000C7250000}"/>
    <cellStyle name="Normal 6 2 2 3 2 5 2 4" xfId="5135" xr:uid="{00000000-0005-0000-0000-0000C8250000}"/>
    <cellStyle name="Normal 6 2 2 3 2 5 2 4 2" xfId="5136" xr:uid="{00000000-0005-0000-0000-0000C9250000}"/>
    <cellStyle name="Normal 6 2 2 3 2 5 2 4 2 2" xfId="38299" xr:uid="{00000000-0005-0000-0000-0000CA250000}"/>
    <cellStyle name="Normal 6 2 2 3 2 5 2 4 3" xfId="28281" xr:uid="{00000000-0005-0000-0000-0000CB250000}"/>
    <cellStyle name="Normal 6 2 2 3 2 5 2 5" xfId="5137" xr:uid="{00000000-0005-0000-0000-0000CC250000}"/>
    <cellStyle name="Normal 6 2 2 3 2 5 2 5 2" xfId="5138" xr:uid="{00000000-0005-0000-0000-0000CD250000}"/>
    <cellStyle name="Normal 6 2 2 3 2 5 2 5 2 2" xfId="38300" xr:uid="{00000000-0005-0000-0000-0000CE250000}"/>
    <cellStyle name="Normal 6 2 2 3 2 5 2 5 3" xfId="28282" xr:uid="{00000000-0005-0000-0000-0000CF250000}"/>
    <cellStyle name="Normal 6 2 2 3 2 5 2 6" xfId="5139" xr:uid="{00000000-0005-0000-0000-0000D0250000}"/>
    <cellStyle name="Normal 6 2 2 3 2 5 2 6 2" xfId="34567" xr:uid="{00000000-0005-0000-0000-0000D1250000}"/>
    <cellStyle name="Normal 6 2 2 3 2 5 2 7" xfId="23971" xr:uid="{00000000-0005-0000-0000-0000D2250000}"/>
    <cellStyle name="Normal 6 2 2 3 2 5 3" xfId="5140" xr:uid="{00000000-0005-0000-0000-0000D3250000}"/>
    <cellStyle name="Normal 6 2 2 3 2 5 3 2" xfId="5141" xr:uid="{00000000-0005-0000-0000-0000D4250000}"/>
    <cellStyle name="Normal 6 2 2 3 2 5 3 2 2" xfId="5142" xr:uid="{00000000-0005-0000-0000-0000D5250000}"/>
    <cellStyle name="Normal 6 2 2 3 2 5 3 2 2 2" xfId="38301" xr:uid="{00000000-0005-0000-0000-0000D6250000}"/>
    <cellStyle name="Normal 6 2 2 3 2 5 3 2 3" xfId="28283" xr:uid="{00000000-0005-0000-0000-0000D7250000}"/>
    <cellStyle name="Normal 6 2 2 3 2 5 3 3" xfId="5143" xr:uid="{00000000-0005-0000-0000-0000D8250000}"/>
    <cellStyle name="Normal 6 2 2 3 2 5 3 3 2" xfId="5144" xr:uid="{00000000-0005-0000-0000-0000D9250000}"/>
    <cellStyle name="Normal 6 2 2 3 2 5 3 3 2 2" xfId="38302" xr:uid="{00000000-0005-0000-0000-0000DA250000}"/>
    <cellStyle name="Normal 6 2 2 3 2 5 3 3 3" xfId="28284" xr:uid="{00000000-0005-0000-0000-0000DB250000}"/>
    <cellStyle name="Normal 6 2 2 3 2 5 3 4" xfId="5145" xr:uid="{00000000-0005-0000-0000-0000DC250000}"/>
    <cellStyle name="Normal 6 2 2 3 2 5 3 4 2" xfId="34570" xr:uid="{00000000-0005-0000-0000-0000DD250000}"/>
    <cellStyle name="Normal 6 2 2 3 2 5 3 5" xfId="23974" xr:uid="{00000000-0005-0000-0000-0000DE250000}"/>
    <cellStyle name="Normal 6 2 2 3 2 5 4" xfId="5146" xr:uid="{00000000-0005-0000-0000-0000DF250000}"/>
    <cellStyle name="Normal 6 2 2 3 2 5 4 2" xfId="5147" xr:uid="{00000000-0005-0000-0000-0000E0250000}"/>
    <cellStyle name="Normal 6 2 2 3 2 5 4 2 2" xfId="5148" xr:uid="{00000000-0005-0000-0000-0000E1250000}"/>
    <cellStyle name="Normal 6 2 2 3 2 5 4 2 2 2" xfId="38303" xr:uid="{00000000-0005-0000-0000-0000E2250000}"/>
    <cellStyle name="Normal 6 2 2 3 2 5 4 2 3" xfId="28285" xr:uid="{00000000-0005-0000-0000-0000E3250000}"/>
    <cellStyle name="Normal 6 2 2 3 2 5 4 3" xfId="5149" xr:uid="{00000000-0005-0000-0000-0000E4250000}"/>
    <cellStyle name="Normal 6 2 2 3 2 5 4 3 2" xfId="5150" xr:uid="{00000000-0005-0000-0000-0000E5250000}"/>
    <cellStyle name="Normal 6 2 2 3 2 5 4 3 2 2" xfId="38304" xr:uid="{00000000-0005-0000-0000-0000E6250000}"/>
    <cellStyle name="Normal 6 2 2 3 2 5 4 3 3" xfId="28286" xr:uid="{00000000-0005-0000-0000-0000E7250000}"/>
    <cellStyle name="Normal 6 2 2 3 2 5 4 4" xfId="5151" xr:uid="{00000000-0005-0000-0000-0000E8250000}"/>
    <cellStyle name="Normal 6 2 2 3 2 5 4 4 2" xfId="34571" xr:uid="{00000000-0005-0000-0000-0000E9250000}"/>
    <cellStyle name="Normal 6 2 2 3 2 5 4 5" xfId="23975" xr:uid="{00000000-0005-0000-0000-0000EA250000}"/>
    <cellStyle name="Normal 6 2 2 3 2 5 5" xfId="5152" xr:uid="{00000000-0005-0000-0000-0000EB250000}"/>
    <cellStyle name="Normal 6 2 2 3 2 5 5 2" xfId="5153" xr:uid="{00000000-0005-0000-0000-0000EC250000}"/>
    <cellStyle name="Normal 6 2 2 3 2 5 5 2 2" xfId="38305" xr:uid="{00000000-0005-0000-0000-0000ED250000}"/>
    <cellStyle name="Normal 6 2 2 3 2 5 5 3" xfId="28287" xr:uid="{00000000-0005-0000-0000-0000EE250000}"/>
    <cellStyle name="Normal 6 2 2 3 2 5 6" xfId="5154" xr:uid="{00000000-0005-0000-0000-0000EF250000}"/>
    <cellStyle name="Normal 6 2 2 3 2 5 6 2" xfId="5155" xr:uid="{00000000-0005-0000-0000-0000F0250000}"/>
    <cellStyle name="Normal 6 2 2 3 2 5 6 2 2" xfId="38306" xr:uid="{00000000-0005-0000-0000-0000F1250000}"/>
    <cellStyle name="Normal 6 2 2 3 2 5 6 3" xfId="28288" xr:uid="{00000000-0005-0000-0000-0000F2250000}"/>
    <cellStyle name="Normal 6 2 2 3 2 5 7" xfId="5156" xr:uid="{00000000-0005-0000-0000-0000F3250000}"/>
    <cellStyle name="Normal 6 2 2 3 2 5 7 2" xfId="34566" xr:uid="{00000000-0005-0000-0000-0000F4250000}"/>
    <cellStyle name="Normal 6 2 2 3 2 5 8" xfId="23970" xr:uid="{00000000-0005-0000-0000-0000F5250000}"/>
    <cellStyle name="Normal 6 2 2 3 2 6" xfId="5157" xr:uid="{00000000-0005-0000-0000-0000F6250000}"/>
    <cellStyle name="Normal 6 2 2 3 2 6 2" xfId="5158" xr:uid="{00000000-0005-0000-0000-0000F7250000}"/>
    <cellStyle name="Normal 6 2 2 3 2 6 2 2" xfId="5159" xr:uid="{00000000-0005-0000-0000-0000F8250000}"/>
    <cellStyle name="Normal 6 2 2 3 2 6 2 2 2" xfId="5160" xr:uid="{00000000-0005-0000-0000-0000F9250000}"/>
    <cellStyle name="Normal 6 2 2 3 2 6 2 2 2 2" xfId="38307" xr:uid="{00000000-0005-0000-0000-0000FA250000}"/>
    <cellStyle name="Normal 6 2 2 3 2 6 2 2 3" xfId="28289" xr:uid="{00000000-0005-0000-0000-0000FB250000}"/>
    <cellStyle name="Normal 6 2 2 3 2 6 2 3" xfId="5161" xr:uid="{00000000-0005-0000-0000-0000FC250000}"/>
    <cellStyle name="Normal 6 2 2 3 2 6 2 3 2" xfId="5162" xr:uid="{00000000-0005-0000-0000-0000FD250000}"/>
    <cellStyle name="Normal 6 2 2 3 2 6 2 3 2 2" xfId="38308" xr:uid="{00000000-0005-0000-0000-0000FE250000}"/>
    <cellStyle name="Normal 6 2 2 3 2 6 2 3 3" xfId="28290" xr:uid="{00000000-0005-0000-0000-0000FF250000}"/>
    <cellStyle name="Normal 6 2 2 3 2 6 2 4" xfId="5163" xr:uid="{00000000-0005-0000-0000-000000260000}"/>
    <cellStyle name="Normal 6 2 2 3 2 6 2 4 2" xfId="34573" xr:uid="{00000000-0005-0000-0000-000001260000}"/>
    <cellStyle name="Normal 6 2 2 3 2 6 2 5" xfId="23977" xr:uid="{00000000-0005-0000-0000-000002260000}"/>
    <cellStyle name="Normal 6 2 2 3 2 6 3" xfId="5164" xr:uid="{00000000-0005-0000-0000-000003260000}"/>
    <cellStyle name="Normal 6 2 2 3 2 6 3 2" xfId="5165" xr:uid="{00000000-0005-0000-0000-000004260000}"/>
    <cellStyle name="Normal 6 2 2 3 2 6 3 2 2" xfId="5166" xr:uid="{00000000-0005-0000-0000-000005260000}"/>
    <cellStyle name="Normal 6 2 2 3 2 6 3 2 2 2" xfId="38309" xr:uid="{00000000-0005-0000-0000-000006260000}"/>
    <cellStyle name="Normal 6 2 2 3 2 6 3 2 3" xfId="28291" xr:uid="{00000000-0005-0000-0000-000007260000}"/>
    <cellStyle name="Normal 6 2 2 3 2 6 3 3" xfId="5167" xr:uid="{00000000-0005-0000-0000-000008260000}"/>
    <cellStyle name="Normal 6 2 2 3 2 6 3 3 2" xfId="5168" xr:uid="{00000000-0005-0000-0000-000009260000}"/>
    <cellStyle name="Normal 6 2 2 3 2 6 3 3 2 2" xfId="38310" xr:uid="{00000000-0005-0000-0000-00000A260000}"/>
    <cellStyle name="Normal 6 2 2 3 2 6 3 3 3" xfId="28292" xr:uid="{00000000-0005-0000-0000-00000B260000}"/>
    <cellStyle name="Normal 6 2 2 3 2 6 3 4" xfId="5169" xr:uid="{00000000-0005-0000-0000-00000C260000}"/>
    <cellStyle name="Normal 6 2 2 3 2 6 3 4 2" xfId="34574" xr:uid="{00000000-0005-0000-0000-00000D260000}"/>
    <cellStyle name="Normal 6 2 2 3 2 6 3 5" xfId="23978" xr:uid="{00000000-0005-0000-0000-00000E260000}"/>
    <cellStyle name="Normal 6 2 2 3 2 6 4" xfId="5170" xr:uid="{00000000-0005-0000-0000-00000F260000}"/>
    <cellStyle name="Normal 6 2 2 3 2 6 4 2" xfId="5171" xr:uid="{00000000-0005-0000-0000-000010260000}"/>
    <cellStyle name="Normal 6 2 2 3 2 6 4 2 2" xfId="38311" xr:uid="{00000000-0005-0000-0000-000011260000}"/>
    <cellStyle name="Normal 6 2 2 3 2 6 4 3" xfId="28293" xr:uid="{00000000-0005-0000-0000-000012260000}"/>
    <cellStyle name="Normal 6 2 2 3 2 6 5" xfId="5172" xr:uid="{00000000-0005-0000-0000-000013260000}"/>
    <cellStyle name="Normal 6 2 2 3 2 6 5 2" xfId="5173" xr:uid="{00000000-0005-0000-0000-000014260000}"/>
    <cellStyle name="Normal 6 2 2 3 2 6 5 2 2" xfId="38312" xr:uid="{00000000-0005-0000-0000-000015260000}"/>
    <cellStyle name="Normal 6 2 2 3 2 6 5 3" xfId="28294" xr:uid="{00000000-0005-0000-0000-000016260000}"/>
    <cellStyle name="Normal 6 2 2 3 2 6 6" xfId="5174" xr:uid="{00000000-0005-0000-0000-000017260000}"/>
    <cellStyle name="Normal 6 2 2 3 2 6 6 2" xfId="34572" xr:uid="{00000000-0005-0000-0000-000018260000}"/>
    <cellStyle name="Normal 6 2 2 3 2 6 7" xfId="23976" xr:uid="{00000000-0005-0000-0000-000019260000}"/>
    <cellStyle name="Normal 6 2 2 3 2 7" xfId="5175" xr:uid="{00000000-0005-0000-0000-00001A260000}"/>
    <cellStyle name="Normal 6 2 2 3 2 7 2" xfId="5176" xr:uid="{00000000-0005-0000-0000-00001B260000}"/>
    <cellStyle name="Normal 6 2 2 3 2 7 2 2" xfId="5177" xr:uid="{00000000-0005-0000-0000-00001C260000}"/>
    <cellStyle name="Normal 6 2 2 3 2 7 2 2 2" xfId="38313" xr:uid="{00000000-0005-0000-0000-00001D260000}"/>
    <cellStyle name="Normal 6 2 2 3 2 7 2 3" xfId="28295" xr:uid="{00000000-0005-0000-0000-00001E260000}"/>
    <cellStyle name="Normal 6 2 2 3 2 7 3" xfId="5178" xr:uid="{00000000-0005-0000-0000-00001F260000}"/>
    <cellStyle name="Normal 6 2 2 3 2 7 3 2" xfId="5179" xr:uid="{00000000-0005-0000-0000-000020260000}"/>
    <cellStyle name="Normal 6 2 2 3 2 7 3 2 2" xfId="38314" xr:uid="{00000000-0005-0000-0000-000021260000}"/>
    <cellStyle name="Normal 6 2 2 3 2 7 3 3" xfId="28296" xr:uid="{00000000-0005-0000-0000-000022260000}"/>
    <cellStyle name="Normal 6 2 2 3 2 7 4" xfId="5180" xr:uid="{00000000-0005-0000-0000-000023260000}"/>
    <cellStyle name="Normal 6 2 2 3 2 7 4 2" xfId="34575" xr:uid="{00000000-0005-0000-0000-000024260000}"/>
    <cellStyle name="Normal 6 2 2 3 2 7 5" xfId="23979" xr:uid="{00000000-0005-0000-0000-000025260000}"/>
    <cellStyle name="Normal 6 2 2 3 2 8" xfId="5181" xr:uid="{00000000-0005-0000-0000-000026260000}"/>
    <cellStyle name="Normal 6 2 2 3 2 8 2" xfId="5182" xr:uid="{00000000-0005-0000-0000-000027260000}"/>
    <cellStyle name="Normal 6 2 2 3 2 8 2 2" xfId="5183" xr:uid="{00000000-0005-0000-0000-000028260000}"/>
    <cellStyle name="Normal 6 2 2 3 2 8 2 2 2" xfId="38315" xr:uid="{00000000-0005-0000-0000-000029260000}"/>
    <cellStyle name="Normal 6 2 2 3 2 8 2 3" xfId="28297" xr:uid="{00000000-0005-0000-0000-00002A260000}"/>
    <cellStyle name="Normal 6 2 2 3 2 8 3" xfId="5184" xr:uid="{00000000-0005-0000-0000-00002B260000}"/>
    <cellStyle name="Normal 6 2 2 3 2 8 3 2" xfId="5185" xr:uid="{00000000-0005-0000-0000-00002C260000}"/>
    <cellStyle name="Normal 6 2 2 3 2 8 3 2 2" xfId="38316" xr:uid="{00000000-0005-0000-0000-00002D260000}"/>
    <cellStyle name="Normal 6 2 2 3 2 8 3 3" xfId="28298" xr:uid="{00000000-0005-0000-0000-00002E260000}"/>
    <cellStyle name="Normal 6 2 2 3 2 8 4" xfId="5186" xr:uid="{00000000-0005-0000-0000-00002F260000}"/>
    <cellStyle name="Normal 6 2 2 3 2 8 4 2" xfId="34576" xr:uid="{00000000-0005-0000-0000-000030260000}"/>
    <cellStyle name="Normal 6 2 2 3 2 8 5" xfId="23980" xr:uid="{00000000-0005-0000-0000-000031260000}"/>
    <cellStyle name="Normal 6 2 2 3 2 9" xfId="5187" xr:uid="{00000000-0005-0000-0000-000032260000}"/>
    <cellStyle name="Normal 6 2 2 3 2 9 2" xfId="5188" xr:uid="{00000000-0005-0000-0000-000033260000}"/>
    <cellStyle name="Normal 6 2 2 3 2 9 2 2" xfId="38317" xr:uid="{00000000-0005-0000-0000-000034260000}"/>
    <cellStyle name="Normal 6 2 2 3 2 9 3" xfId="28299" xr:uid="{00000000-0005-0000-0000-000035260000}"/>
    <cellStyle name="Normal 6 2 2 3 3" xfId="5189" xr:uid="{00000000-0005-0000-0000-000036260000}"/>
    <cellStyle name="Normal 6 2 2 3 3 10" xfId="23981" xr:uid="{00000000-0005-0000-0000-000037260000}"/>
    <cellStyle name="Normal 6 2 2 3 3 2" xfId="5190" xr:uid="{00000000-0005-0000-0000-000038260000}"/>
    <cellStyle name="Normal 6 2 2 3 3 2 2" xfId="5191" xr:uid="{00000000-0005-0000-0000-000039260000}"/>
    <cellStyle name="Normal 6 2 2 3 3 2 2 2" xfId="5192" xr:uid="{00000000-0005-0000-0000-00003A260000}"/>
    <cellStyle name="Normal 6 2 2 3 3 2 2 2 2" xfId="5193" xr:uid="{00000000-0005-0000-0000-00003B260000}"/>
    <cellStyle name="Normal 6 2 2 3 3 2 2 2 2 2" xfId="5194" xr:uid="{00000000-0005-0000-0000-00003C260000}"/>
    <cellStyle name="Normal 6 2 2 3 3 2 2 2 2 2 2" xfId="38318" xr:uid="{00000000-0005-0000-0000-00003D260000}"/>
    <cellStyle name="Normal 6 2 2 3 3 2 2 2 2 3" xfId="28300" xr:uid="{00000000-0005-0000-0000-00003E260000}"/>
    <cellStyle name="Normal 6 2 2 3 3 2 2 2 3" xfId="5195" xr:uid="{00000000-0005-0000-0000-00003F260000}"/>
    <cellStyle name="Normal 6 2 2 3 3 2 2 2 3 2" xfId="5196" xr:uid="{00000000-0005-0000-0000-000040260000}"/>
    <cellStyle name="Normal 6 2 2 3 3 2 2 2 3 2 2" xfId="38319" xr:uid="{00000000-0005-0000-0000-000041260000}"/>
    <cellStyle name="Normal 6 2 2 3 3 2 2 2 3 3" xfId="28301" xr:uid="{00000000-0005-0000-0000-000042260000}"/>
    <cellStyle name="Normal 6 2 2 3 3 2 2 2 4" xfId="5197" xr:uid="{00000000-0005-0000-0000-000043260000}"/>
    <cellStyle name="Normal 6 2 2 3 3 2 2 2 4 2" xfId="34580" xr:uid="{00000000-0005-0000-0000-000044260000}"/>
    <cellStyle name="Normal 6 2 2 3 3 2 2 2 5" xfId="23984" xr:uid="{00000000-0005-0000-0000-000045260000}"/>
    <cellStyle name="Normal 6 2 2 3 3 2 2 3" xfId="5198" xr:uid="{00000000-0005-0000-0000-000046260000}"/>
    <cellStyle name="Normal 6 2 2 3 3 2 2 3 2" xfId="5199" xr:uid="{00000000-0005-0000-0000-000047260000}"/>
    <cellStyle name="Normal 6 2 2 3 3 2 2 3 2 2" xfId="5200" xr:uid="{00000000-0005-0000-0000-000048260000}"/>
    <cellStyle name="Normal 6 2 2 3 3 2 2 3 2 2 2" xfId="38320" xr:uid="{00000000-0005-0000-0000-000049260000}"/>
    <cellStyle name="Normal 6 2 2 3 3 2 2 3 2 3" xfId="28302" xr:uid="{00000000-0005-0000-0000-00004A260000}"/>
    <cellStyle name="Normal 6 2 2 3 3 2 2 3 3" xfId="5201" xr:uid="{00000000-0005-0000-0000-00004B260000}"/>
    <cellStyle name="Normal 6 2 2 3 3 2 2 3 3 2" xfId="5202" xr:uid="{00000000-0005-0000-0000-00004C260000}"/>
    <cellStyle name="Normal 6 2 2 3 3 2 2 3 3 2 2" xfId="38321" xr:uid="{00000000-0005-0000-0000-00004D260000}"/>
    <cellStyle name="Normal 6 2 2 3 3 2 2 3 3 3" xfId="28303" xr:uid="{00000000-0005-0000-0000-00004E260000}"/>
    <cellStyle name="Normal 6 2 2 3 3 2 2 3 4" xfId="5203" xr:uid="{00000000-0005-0000-0000-00004F260000}"/>
    <cellStyle name="Normal 6 2 2 3 3 2 2 3 4 2" xfId="34581" xr:uid="{00000000-0005-0000-0000-000050260000}"/>
    <cellStyle name="Normal 6 2 2 3 3 2 2 3 5" xfId="23985" xr:uid="{00000000-0005-0000-0000-000051260000}"/>
    <cellStyle name="Normal 6 2 2 3 3 2 2 4" xfId="5204" xr:uid="{00000000-0005-0000-0000-000052260000}"/>
    <cellStyle name="Normal 6 2 2 3 3 2 2 4 2" xfId="5205" xr:uid="{00000000-0005-0000-0000-000053260000}"/>
    <cellStyle name="Normal 6 2 2 3 3 2 2 4 2 2" xfId="38322" xr:uid="{00000000-0005-0000-0000-000054260000}"/>
    <cellStyle name="Normal 6 2 2 3 3 2 2 4 3" xfId="28304" xr:uid="{00000000-0005-0000-0000-000055260000}"/>
    <cellStyle name="Normal 6 2 2 3 3 2 2 5" xfId="5206" xr:uid="{00000000-0005-0000-0000-000056260000}"/>
    <cellStyle name="Normal 6 2 2 3 3 2 2 5 2" xfId="5207" xr:uid="{00000000-0005-0000-0000-000057260000}"/>
    <cellStyle name="Normal 6 2 2 3 3 2 2 5 2 2" xfId="38323" xr:uid="{00000000-0005-0000-0000-000058260000}"/>
    <cellStyle name="Normal 6 2 2 3 3 2 2 5 3" xfId="28305" xr:uid="{00000000-0005-0000-0000-000059260000}"/>
    <cellStyle name="Normal 6 2 2 3 3 2 2 6" xfId="5208" xr:uid="{00000000-0005-0000-0000-00005A260000}"/>
    <cellStyle name="Normal 6 2 2 3 3 2 2 6 2" xfId="34579" xr:uid="{00000000-0005-0000-0000-00005B260000}"/>
    <cellStyle name="Normal 6 2 2 3 3 2 2 7" xfId="23983" xr:uid="{00000000-0005-0000-0000-00005C260000}"/>
    <cellStyle name="Normal 6 2 2 3 3 2 3" xfId="5209" xr:uid="{00000000-0005-0000-0000-00005D260000}"/>
    <cellStyle name="Normal 6 2 2 3 3 2 3 2" xfId="5210" xr:uid="{00000000-0005-0000-0000-00005E260000}"/>
    <cellStyle name="Normal 6 2 2 3 3 2 3 2 2" xfId="5211" xr:uid="{00000000-0005-0000-0000-00005F260000}"/>
    <cellStyle name="Normal 6 2 2 3 3 2 3 2 2 2" xfId="38324" xr:uid="{00000000-0005-0000-0000-000060260000}"/>
    <cellStyle name="Normal 6 2 2 3 3 2 3 2 3" xfId="28306" xr:uid="{00000000-0005-0000-0000-000061260000}"/>
    <cellStyle name="Normal 6 2 2 3 3 2 3 3" xfId="5212" xr:uid="{00000000-0005-0000-0000-000062260000}"/>
    <cellStyle name="Normal 6 2 2 3 3 2 3 3 2" xfId="5213" xr:uid="{00000000-0005-0000-0000-000063260000}"/>
    <cellStyle name="Normal 6 2 2 3 3 2 3 3 2 2" xfId="38325" xr:uid="{00000000-0005-0000-0000-000064260000}"/>
    <cellStyle name="Normal 6 2 2 3 3 2 3 3 3" xfId="28307" xr:uid="{00000000-0005-0000-0000-000065260000}"/>
    <cellStyle name="Normal 6 2 2 3 3 2 3 4" xfId="5214" xr:uid="{00000000-0005-0000-0000-000066260000}"/>
    <cellStyle name="Normal 6 2 2 3 3 2 3 4 2" xfId="34582" xr:uid="{00000000-0005-0000-0000-000067260000}"/>
    <cellStyle name="Normal 6 2 2 3 3 2 3 5" xfId="23986" xr:uid="{00000000-0005-0000-0000-000068260000}"/>
    <cellStyle name="Normal 6 2 2 3 3 2 4" xfId="5215" xr:uid="{00000000-0005-0000-0000-000069260000}"/>
    <cellStyle name="Normal 6 2 2 3 3 2 4 2" xfId="5216" xr:uid="{00000000-0005-0000-0000-00006A260000}"/>
    <cellStyle name="Normal 6 2 2 3 3 2 4 2 2" xfId="5217" xr:uid="{00000000-0005-0000-0000-00006B260000}"/>
    <cellStyle name="Normal 6 2 2 3 3 2 4 2 2 2" xfId="38326" xr:uid="{00000000-0005-0000-0000-00006C260000}"/>
    <cellStyle name="Normal 6 2 2 3 3 2 4 2 3" xfId="28308" xr:uid="{00000000-0005-0000-0000-00006D260000}"/>
    <cellStyle name="Normal 6 2 2 3 3 2 4 3" xfId="5218" xr:uid="{00000000-0005-0000-0000-00006E260000}"/>
    <cellStyle name="Normal 6 2 2 3 3 2 4 3 2" xfId="5219" xr:uid="{00000000-0005-0000-0000-00006F260000}"/>
    <cellStyle name="Normal 6 2 2 3 3 2 4 3 2 2" xfId="38327" xr:uid="{00000000-0005-0000-0000-000070260000}"/>
    <cellStyle name="Normal 6 2 2 3 3 2 4 3 3" xfId="28309" xr:uid="{00000000-0005-0000-0000-000071260000}"/>
    <cellStyle name="Normal 6 2 2 3 3 2 4 4" xfId="5220" xr:uid="{00000000-0005-0000-0000-000072260000}"/>
    <cellStyle name="Normal 6 2 2 3 3 2 4 4 2" xfId="34583" xr:uid="{00000000-0005-0000-0000-000073260000}"/>
    <cellStyle name="Normal 6 2 2 3 3 2 4 5" xfId="23987" xr:uid="{00000000-0005-0000-0000-000074260000}"/>
    <cellStyle name="Normal 6 2 2 3 3 2 5" xfId="5221" xr:uid="{00000000-0005-0000-0000-000075260000}"/>
    <cellStyle name="Normal 6 2 2 3 3 2 5 2" xfId="5222" xr:uid="{00000000-0005-0000-0000-000076260000}"/>
    <cellStyle name="Normal 6 2 2 3 3 2 5 2 2" xfId="38328" xr:uid="{00000000-0005-0000-0000-000077260000}"/>
    <cellStyle name="Normal 6 2 2 3 3 2 5 3" xfId="28310" xr:uid="{00000000-0005-0000-0000-000078260000}"/>
    <cellStyle name="Normal 6 2 2 3 3 2 6" xfId="5223" xr:uid="{00000000-0005-0000-0000-000079260000}"/>
    <cellStyle name="Normal 6 2 2 3 3 2 6 2" xfId="5224" xr:uid="{00000000-0005-0000-0000-00007A260000}"/>
    <cellStyle name="Normal 6 2 2 3 3 2 6 2 2" xfId="38329" xr:uid="{00000000-0005-0000-0000-00007B260000}"/>
    <cellStyle name="Normal 6 2 2 3 3 2 6 3" xfId="28311" xr:uid="{00000000-0005-0000-0000-00007C260000}"/>
    <cellStyle name="Normal 6 2 2 3 3 2 7" xfId="5225" xr:uid="{00000000-0005-0000-0000-00007D260000}"/>
    <cellStyle name="Normal 6 2 2 3 3 2 7 2" xfId="34578" xr:uid="{00000000-0005-0000-0000-00007E260000}"/>
    <cellStyle name="Normal 6 2 2 3 3 2 8" xfId="23982" xr:uid="{00000000-0005-0000-0000-00007F260000}"/>
    <cellStyle name="Normal 6 2 2 3 3 3" xfId="5226" xr:uid="{00000000-0005-0000-0000-000080260000}"/>
    <cellStyle name="Normal 6 2 2 3 3 3 2" xfId="5227" xr:uid="{00000000-0005-0000-0000-000081260000}"/>
    <cellStyle name="Normal 6 2 2 3 3 3 2 2" xfId="5228" xr:uid="{00000000-0005-0000-0000-000082260000}"/>
    <cellStyle name="Normal 6 2 2 3 3 3 2 2 2" xfId="5229" xr:uid="{00000000-0005-0000-0000-000083260000}"/>
    <cellStyle name="Normal 6 2 2 3 3 3 2 2 2 2" xfId="5230" xr:uid="{00000000-0005-0000-0000-000084260000}"/>
    <cellStyle name="Normal 6 2 2 3 3 3 2 2 2 2 2" xfId="38330" xr:uid="{00000000-0005-0000-0000-000085260000}"/>
    <cellStyle name="Normal 6 2 2 3 3 3 2 2 2 3" xfId="28312" xr:uid="{00000000-0005-0000-0000-000086260000}"/>
    <cellStyle name="Normal 6 2 2 3 3 3 2 2 3" xfId="5231" xr:uid="{00000000-0005-0000-0000-000087260000}"/>
    <cellStyle name="Normal 6 2 2 3 3 3 2 2 3 2" xfId="5232" xr:uid="{00000000-0005-0000-0000-000088260000}"/>
    <cellStyle name="Normal 6 2 2 3 3 3 2 2 3 2 2" xfId="38331" xr:uid="{00000000-0005-0000-0000-000089260000}"/>
    <cellStyle name="Normal 6 2 2 3 3 3 2 2 3 3" xfId="28313" xr:uid="{00000000-0005-0000-0000-00008A260000}"/>
    <cellStyle name="Normal 6 2 2 3 3 3 2 2 4" xfId="5233" xr:uid="{00000000-0005-0000-0000-00008B260000}"/>
    <cellStyle name="Normal 6 2 2 3 3 3 2 2 4 2" xfId="34586" xr:uid="{00000000-0005-0000-0000-00008C260000}"/>
    <cellStyle name="Normal 6 2 2 3 3 3 2 2 5" xfId="23990" xr:uid="{00000000-0005-0000-0000-00008D260000}"/>
    <cellStyle name="Normal 6 2 2 3 3 3 2 3" xfId="5234" xr:uid="{00000000-0005-0000-0000-00008E260000}"/>
    <cellStyle name="Normal 6 2 2 3 3 3 2 3 2" xfId="5235" xr:uid="{00000000-0005-0000-0000-00008F260000}"/>
    <cellStyle name="Normal 6 2 2 3 3 3 2 3 2 2" xfId="5236" xr:uid="{00000000-0005-0000-0000-000090260000}"/>
    <cellStyle name="Normal 6 2 2 3 3 3 2 3 2 2 2" xfId="38332" xr:uid="{00000000-0005-0000-0000-000091260000}"/>
    <cellStyle name="Normal 6 2 2 3 3 3 2 3 2 3" xfId="28314" xr:uid="{00000000-0005-0000-0000-000092260000}"/>
    <cellStyle name="Normal 6 2 2 3 3 3 2 3 3" xfId="5237" xr:uid="{00000000-0005-0000-0000-000093260000}"/>
    <cellStyle name="Normal 6 2 2 3 3 3 2 3 3 2" xfId="5238" xr:uid="{00000000-0005-0000-0000-000094260000}"/>
    <cellStyle name="Normal 6 2 2 3 3 3 2 3 3 2 2" xfId="38333" xr:uid="{00000000-0005-0000-0000-000095260000}"/>
    <cellStyle name="Normal 6 2 2 3 3 3 2 3 3 3" xfId="28315" xr:uid="{00000000-0005-0000-0000-000096260000}"/>
    <cellStyle name="Normal 6 2 2 3 3 3 2 3 4" xfId="5239" xr:uid="{00000000-0005-0000-0000-000097260000}"/>
    <cellStyle name="Normal 6 2 2 3 3 3 2 3 4 2" xfId="34587" xr:uid="{00000000-0005-0000-0000-000098260000}"/>
    <cellStyle name="Normal 6 2 2 3 3 3 2 3 5" xfId="23991" xr:uid="{00000000-0005-0000-0000-000099260000}"/>
    <cellStyle name="Normal 6 2 2 3 3 3 2 4" xfId="5240" xr:uid="{00000000-0005-0000-0000-00009A260000}"/>
    <cellStyle name="Normal 6 2 2 3 3 3 2 4 2" xfId="5241" xr:uid="{00000000-0005-0000-0000-00009B260000}"/>
    <cellStyle name="Normal 6 2 2 3 3 3 2 4 2 2" xfId="38334" xr:uid="{00000000-0005-0000-0000-00009C260000}"/>
    <cellStyle name="Normal 6 2 2 3 3 3 2 4 3" xfId="28316" xr:uid="{00000000-0005-0000-0000-00009D260000}"/>
    <cellStyle name="Normal 6 2 2 3 3 3 2 5" xfId="5242" xr:uid="{00000000-0005-0000-0000-00009E260000}"/>
    <cellStyle name="Normal 6 2 2 3 3 3 2 5 2" xfId="5243" xr:uid="{00000000-0005-0000-0000-00009F260000}"/>
    <cellStyle name="Normal 6 2 2 3 3 3 2 5 2 2" xfId="38335" xr:uid="{00000000-0005-0000-0000-0000A0260000}"/>
    <cellStyle name="Normal 6 2 2 3 3 3 2 5 3" xfId="28317" xr:uid="{00000000-0005-0000-0000-0000A1260000}"/>
    <cellStyle name="Normal 6 2 2 3 3 3 2 6" xfId="5244" xr:uid="{00000000-0005-0000-0000-0000A2260000}"/>
    <cellStyle name="Normal 6 2 2 3 3 3 2 6 2" xfId="34585" xr:uid="{00000000-0005-0000-0000-0000A3260000}"/>
    <cellStyle name="Normal 6 2 2 3 3 3 2 7" xfId="23989" xr:uid="{00000000-0005-0000-0000-0000A4260000}"/>
    <cellStyle name="Normal 6 2 2 3 3 3 3" xfId="5245" xr:uid="{00000000-0005-0000-0000-0000A5260000}"/>
    <cellStyle name="Normal 6 2 2 3 3 3 3 2" xfId="5246" xr:uid="{00000000-0005-0000-0000-0000A6260000}"/>
    <cellStyle name="Normal 6 2 2 3 3 3 3 2 2" xfId="5247" xr:uid="{00000000-0005-0000-0000-0000A7260000}"/>
    <cellStyle name="Normal 6 2 2 3 3 3 3 2 2 2" xfId="38336" xr:uid="{00000000-0005-0000-0000-0000A8260000}"/>
    <cellStyle name="Normal 6 2 2 3 3 3 3 2 3" xfId="28318" xr:uid="{00000000-0005-0000-0000-0000A9260000}"/>
    <cellStyle name="Normal 6 2 2 3 3 3 3 3" xfId="5248" xr:uid="{00000000-0005-0000-0000-0000AA260000}"/>
    <cellStyle name="Normal 6 2 2 3 3 3 3 3 2" xfId="5249" xr:uid="{00000000-0005-0000-0000-0000AB260000}"/>
    <cellStyle name="Normal 6 2 2 3 3 3 3 3 2 2" xfId="38337" xr:uid="{00000000-0005-0000-0000-0000AC260000}"/>
    <cellStyle name="Normal 6 2 2 3 3 3 3 3 3" xfId="28319" xr:uid="{00000000-0005-0000-0000-0000AD260000}"/>
    <cellStyle name="Normal 6 2 2 3 3 3 3 4" xfId="5250" xr:uid="{00000000-0005-0000-0000-0000AE260000}"/>
    <cellStyle name="Normal 6 2 2 3 3 3 3 4 2" xfId="34588" xr:uid="{00000000-0005-0000-0000-0000AF260000}"/>
    <cellStyle name="Normal 6 2 2 3 3 3 3 5" xfId="23992" xr:uid="{00000000-0005-0000-0000-0000B0260000}"/>
    <cellStyle name="Normal 6 2 2 3 3 3 4" xfId="5251" xr:uid="{00000000-0005-0000-0000-0000B1260000}"/>
    <cellStyle name="Normal 6 2 2 3 3 3 4 2" xfId="5252" xr:uid="{00000000-0005-0000-0000-0000B2260000}"/>
    <cellStyle name="Normal 6 2 2 3 3 3 4 2 2" xfId="5253" xr:uid="{00000000-0005-0000-0000-0000B3260000}"/>
    <cellStyle name="Normal 6 2 2 3 3 3 4 2 2 2" xfId="38338" xr:uid="{00000000-0005-0000-0000-0000B4260000}"/>
    <cellStyle name="Normal 6 2 2 3 3 3 4 2 3" xfId="28320" xr:uid="{00000000-0005-0000-0000-0000B5260000}"/>
    <cellStyle name="Normal 6 2 2 3 3 3 4 3" xfId="5254" xr:uid="{00000000-0005-0000-0000-0000B6260000}"/>
    <cellStyle name="Normal 6 2 2 3 3 3 4 3 2" xfId="5255" xr:uid="{00000000-0005-0000-0000-0000B7260000}"/>
    <cellStyle name="Normal 6 2 2 3 3 3 4 3 2 2" xfId="38339" xr:uid="{00000000-0005-0000-0000-0000B8260000}"/>
    <cellStyle name="Normal 6 2 2 3 3 3 4 3 3" xfId="28321" xr:uid="{00000000-0005-0000-0000-0000B9260000}"/>
    <cellStyle name="Normal 6 2 2 3 3 3 4 4" xfId="5256" xr:uid="{00000000-0005-0000-0000-0000BA260000}"/>
    <cellStyle name="Normal 6 2 2 3 3 3 4 4 2" xfId="34589" xr:uid="{00000000-0005-0000-0000-0000BB260000}"/>
    <cellStyle name="Normal 6 2 2 3 3 3 4 5" xfId="23993" xr:uid="{00000000-0005-0000-0000-0000BC260000}"/>
    <cellStyle name="Normal 6 2 2 3 3 3 5" xfId="5257" xr:uid="{00000000-0005-0000-0000-0000BD260000}"/>
    <cellStyle name="Normal 6 2 2 3 3 3 5 2" xfId="5258" xr:uid="{00000000-0005-0000-0000-0000BE260000}"/>
    <cellStyle name="Normal 6 2 2 3 3 3 5 2 2" xfId="38340" xr:uid="{00000000-0005-0000-0000-0000BF260000}"/>
    <cellStyle name="Normal 6 2 2 3 3 3 5 3" xfId="28322" xr:uid="{00000000-0005-0000-0000-0000C0260000}"/>
    <cellStyle name="Normal 6 2 2 3 3 3 6" xfId="5259" xr:uid="{00000000-0005-0000-0000-0000C1260000}"/>
    <cellStyle name="Normal 6 2 2 3 3 3 6 2" xfId="5260" xr:uid="{00000000-0005-0000-0000-0000C2260000}"/>
    <cellStyle name="Normal 6 2 2 3 3 3 6 2 2" xfId="38341" xr:uid="{00000000-0005-0000-0000-0000C3260000}"/>
    <cellStyle name="Normal 6 2 2 3 3 3 6 3" xfId="28323" xr:uid="{00000000-0005-0000-0000-0000C4260000}"/>
    <cellStyle name="Normal 6 2 2 3 3 3 7" xfId="5261" xr:uid="{00000000-0005-0000-0000-0000C5260000}"/>
    <cellStyle name="Normal 6 2 2 3 3 3 7 2" xfId="34584" xr:uid="{00000000-0005-0000-0000-0000C6260000}"/>
    <cellStyle name="Normal 6 2 2 3 3 3 8" xfId="23988" xr:uid="{00000000-0005-0000-0000-0000C7260000}"/>
    <cellStyle name="Normal 6 2 2 3 3 4" xfId="5262" xr:uid="{00000000-0005-0000-0000-0000C8260000}"/>
    <cellStyle name="Normal 6 2 2 3 3 4 2" xfId="5263" xr:uid="{00000000-0005-0000-0000-0000C9260000}"/>
    <cellStyle name="Normal 6 2 2 3 3 4 2 2" xfId="5264" xr:uid="{00000000-0005-0000-0000-0000CA260000}"/>
    <cellStyle name="Normal 6 2 2 3 3 4 2 2 2" xfId="5265" xr:uid="{00000000-0005-0000-0000-0000CB260000}"/>
    <cellStyle name="Normal 6 2 2 3 3 4 2 2 2 2" xfId="38342" xr:uid="{00000000-0005-0000-0000-0000CC260000}"/>
    <cellStyle name="Normal 6 2 2 3 3 4 2 2 3" xfId="28324" xr:uid="{00000000-0005-0000-0000-0000CD260000}"/>
    <cellStyle name="Normal 6 2 2 3 3 4 2 3" xfId="5266" xr:uid="{00000000-0005-0000-0000-0000CE260000}"/>
    <cellStyle name="Normal 6 2 2 3 3 4 2 3 2" xfId="5267" xr:uid="{00000000-0005-0000-0000-0000CF260000}"/>
    <cellStyle name="Normal 6 2 2 3 3 4 2 3 2 2" xfId="38343" xr:uid="{00000000-0005-0000-0000-0000D0260000}"/>
    <cellStyle name="Normal 6 2 2 3 3 4 2 3 3" xfId="28325" xr:uid="{00000000-0005-0000-0000-0000D1260000}"/>
    <cellStyle name="Normal 6 2 2 3 3 4 2 4" xfId="5268" xr:uid="{00000000-0005-0000-0000-0000D2260000}"/>
    <cellStyle name="Normal 6 2 2 3 3 4 2 4 2" xfId="34591" xr:uid="{00000000-0005-0000-0000-0000D3260000}"/>
    <cellStyle name="Normal 6 2 2 3 3 4 2 5" xfId="23995" xr:uid="{00000000-0005-0000-0000-0000D4260000}"/>
    <cellStyle name="Normal 6 2 2 3 3 4 3" xfId="5269" xr:uid="{00000000-0005-0000-0000-0000D5260000}"/>
    <cellStyle name="Normal 6 2 2 3 3 4 3 2" xfId="5270" xr:uid="{00000000-0005-0000-0000-0000D6260000}"/>
    <cellStyle name="Normal 6 2 2 3 3 4 3 2 2" xfId="5271" xr:uid="{00000000-0005-0000-0000-0000D7260000}"/>
    <cellStyle name="Normal 6 2 2 3 3 4 3 2 2 2" xfId="38344" xr:uid="{00000000-0005-0000-0000-0000D8260000}"/>
    <cellStyle name="Normal 6 2 2 3 3 4 3 2 3" xfId="28326" xr:uid="{00000000-0005-0000-0000-0000D9260000}"/>
    <cellStyle name="Normal 6 2 2 3 3 4 3 3" xfId="5272" xr:uid="{00000000-0005-0000-0000-0000DA260000}"/>
    <cellStyle name="Normal 6 2 2 3 3 4 3 3 2" xfId="5273" xr:uid="{00000000-0005-0000-0000-0000DB260000}"/>
    <cellStyle name="Normal 6 2 2 3 3 4 3 3 2 2" xfId="38345" xr:uid="{00000000-0005-0000-0000-0000DC260000}"/>
    <cellStyle name="Normal 6 2 2 3 3 4 3 3 3" xfId="28327" xr:uid="{00000000-0005-0000-0000-0000DD260000}"/>
    <cellStyle name="Normal 6 2 2 3 3 4 3 4" xfId="5274" xr:uid="{00000000-0005-0000-0000-0000DE260000}"/>
    <cellStyle name="Normal 6 2 2 3 3 4 3 4 2" xfId="34592" xr:uid="{00000000-0005-0000-0000-0000DF260000}"/>
    <cellStyle name="Normal 6 2 2 3 3 4 3 5" xfId="23996" xr:uid="{00000000-0005-0000-0000-0000E0260000}"/>
    <cellStyle name="Normal 6 2 2 3 3 4 4" xfId="5275" xr:uid="{00000000-0005-0000-0000-0000E1260000}"/>
    <cellStyle name="Normal 6 2 2 3 3 4 4 2" xfId="5276" xr:uid="{00000000-0005-0000-0000-0000E2260000}"/>
    <cellStyle name="Normal 6 2 2 3 3 4 4 2 2" xfId="38346" xr:uid="{00000000-0005-0000-0000-0000E3260000}"/>
    <cellStyle name="Normal 6 2 2 3 3 4 4 3" xfId="28328" xr:uid="{00000000-0005-0000-0000-0000E4260000}"/>
    <cellStyle name="Normal 6 2 2 3 3 4 5" xfId="5277" xr:uid="{00000000-0005-0000-0000-0000E5260000}"/>
    <cellStyle name="Normal 6 2 2 3 3 4 5 2" xfId="5278" xr:uid="{00000000-0005-0000-0000-0000E6260000}"/>
    <cellStyle name="Normal 6 2 2 3 3 4 5 2 2" xfId="38347" xr:uid="{00000000-0005-0000-0000-0000E7260000}"/>
    <cellStyle name="Normal 6 2 2 3 3 4 5 3" xfId="28329" xr:uid="{00000000-0005-0000-0000-0000E8260000}"/>
    <cellStyle name="Normal 6 2 2 3 3 4 6" xfId="5279" xr:uid="{00000000-0005-0000-0000-0000E9260000}"/>
    <cellStyle name="Normal 6 2 2 3 3 4 6 2" xfId="34590" xr:uid="{00000000-0005-0000-0000-0000EA260000}"/>
    <cellStyle name="Normal 6 2 2 3 3 4 7" xfId="23994" xr:uid="{00000000-0005-0000-0000-0000EB260000}"/>
    <cellStyle name="Normal 6 2 2 3 3 5" xfId="5280" xr:uid="{00000000-0005-0000-0000-0000EC260000}"/>
    <cellStyle name="Normal 6 2 2 3 3 5 2" xfId="5281" xr:uid="{00000000-0005-0000-0000-0000ED260000}"/>
    <cellStyle name="Normal 6 2 2 3 3 5 2 2" xfId="5282" xr:uid="{00000000-0005-0000-0000-0000EE260000}"/>
    <cellStyle name="Normal 6 2 2 3 3 5 2 2 2" xfId="38348" xr:uid="{00000000-0005-0000-0000-0000EF260000}"/>
    <cellStyle name="Normal 6 2 2 3 3 5 2 3" xfId="28330" xr:uid="{00000000-0005-0000-0000-0000F0260000}"/>
    <cellStyle name="Normal 6 2 2 3 3 5 3" xfId="5283" xr:uid="{00000000-0005-0000-0000-0000F1260000}"/>
    <cellStyle name="Normal 6 2 2 3 3 5 3 2" xfId="5284" xr:uid="{00000000-0005-0000-0000-0000F2260000}"/>
    <cellStyle name="Normal 6 2 2 3 3 5 3 2 2" xfId="38349" xr:uid="{00000000-0005-0000-0000-0000F3260000}"/>
    <cellStyle name="Normal 6 2 2 3 3 5 3 3" xfId="28331" xr:uid="{00000000-0005-0000-0000-0000F4260000}"/>
    <cellStyle name="Normal 6 2 2 3 3 5 4" xfId="5285" xr:uid="{00000000-0005-0000-0000-0000F5260000}"/>
    <cellStyle name="Normal 6 2 2 3 3 5 4 2" xfId="34593" xr:uid="{00000000-0005-0000-0000-0000F6260000}"/>
    <cellStyle name="Normal 6 2 2 3 3 5 5" xfId="23997" xr:uid="{00000000-0005-0000-0000-0000F7260000}"/>
    <cellStyle name="Normal 6 2 2 3 3 6" xfId="5286" xr:uid="{00000000-0005-0000-0000-0000F8260000}"/>
    <cellStyle name="Normal 6 2 2 3 3 6 2" xfId="5287" xr:uid="{00000000-0005-0000-0000-0000F9260000}"/>
    <cellStyle name="Normal 6 2 2 3 3 6 2 2" xfId="5288" xr:uid="{00000000-0005-0000-0000-0000FA260000}"/>
    <cellStyle name="Normal 6 2 2 3 3 6 2 2 2" xfId="38350" xr:uid="{00000000-0005-0000-0000-0000FB260000}"/>
    <cellStyle name="Normal 6 2 2 3 3 6 2 3" xfId="28332" xr:uid="{00000000-0005-0000-0000-0000FC260000}"/>
    <cellStyle name="Normal 6 2 2 3 3 6 3" xfId="5289" xr:uid="{00000000-0005-0000-0000-0000FD260000}"/>
    <cellStyle name="Normal 6 2 2 3 3 6 3 2" xfId="5290" xr:uid="{00000000-0005-0000-0000-0000FE260000}"/>
    <cellStyle name="Normal 6 2 2 3 3 6 3 2 2" xfId="38351" xr:uid="{00000000-0005-0000-0000-0000FF260000}"/>
    <cellStyle name="Normal 6 2 2 3 3 6 3 3" xfId="28333" xr:uid="{00000000-0005-0000-0000-000000270000}"/>
    <cellStyle name="Normal 6 2 2 3 3 6 4" xfId="5291" xr:uid="{00000000-0005-0000-0000-000001270000}"/>
    <cellStyle name="Normal 6 2 2 3 3 6 4 2" xfId="34594" xr:uid="{00000000-0005-0000-0000-000002270000}"/>
    <cellStyle name="Normal 6 2 2 3 3 6 5" xfId="23998" xr:uid="{00000000-0005-0000-0000-000003270000}"/>
    <cellStyle name="Normal 6 2 2 3 3 7" xfId="5292" xr:uid="{00000000-0005-0000-0000-000004270000}"/>
    <cellStyle name="Normal 6 2 2 3 3 7 2" xfId="5293" xr:uid="{00000000-0005-0000-0000-000005270000}"/>
    <cellStyle name="Normal 6 2 2 3 3 7 2 2" xfId="38352" xr:uid="{00000000-0005-0000-0000-000006270000}"/>
    <cellStyle name="Normal 6 2 2 3 3 7 3" xfId="28334" xr:uid="{00000000-0005-0000-0000-000007270000}"/>
    <cellStyle name="Normal 6 2 2 3 3 8" xfId="5294" xr:uid="{00000000-0005-0000-0000-000008270000}"/>
    <cellStyle name="Normal 6 2 2 3 3 8 2" xfId="5295" xr:uid="{00000000-0005-0000-0000-000009270000}"/>
    <cellStyle name="Normal 6 2 2 3 3 8 2 2" xfId="38353" xr:uid="{00000000-0005-0000-0000-00000A270000}"/>
    <cellStyle name="Normal 6 2 2 3 3 8 3" xfId="28335" xr:uid="{00000000-0005-0000-0000-00000B270000}"/>
    <cellStyle name="Normal 6 2 2 3 3 9" xfId="5296" xr:uid="{00000000-0005-0000-0000-00000C270000}"/>
    <cellStyle name="Normal 6 2 2 3 3 9 2" xfId="34577" xr:uid="{00000000-0005-0000-0000-00000D270000}"/>
    <cellStyle name="Normal 6 2 2 3 4" xfId="5297" xr:uid="{00000000-0005-0000-0000-00000E270000}"/>
    <cellStyle name="Normal 6 2 2 3 4 2" xfId="5298" xr:uid="{00000000-0005-0000-0000-00000F270000}"/>
    <cellStyle name="Normal 6 2 2 3 4 2 2" xfId="5299" xr:uid="{00000000-0005-0000-0000-000010270000}"/>
    <cellStyle name="Normal 6 2 2 3 4 2 2 2" xfId="5300" xr:uid="{00000000-0005-0000-0000-000011270000}"/>
    <cellStyle name="Normal 6 2 2 3 4 2 2 2 2" xfId="5301" xr:uid="{00000000-0005-0000-0000-000012270000}"/>
    <cellStyle name="Normal 6 2 2 3 4 2 2 2 2 2" xfId="38354" xr:uid="{00000000-0005-0000-0000-000013270000}"/>
    <cellStyle name="Normal 6 2 2 3 4 2 2 2 3" xfId="28336" xr:uid="{00000000-0005-0000-0000-000014270000}"/>
    <cellStyle name="Normal 6 2 2 3 4 2 2 3" xfId="5302" xr:uid="{00000000-0005-0000-0000-000015270000}"/>
    <cellStyle name="Normal 6 2 2 3 4 2 2 3 2" xfId="5303" xr:uid="{00000000-0005-0000-0000-000016270000}"/>
    <cellStyle name="Normal 6 2 2 3 4 2 2 3 2 2" xfId="38355" xr:uid="{00000000-0005-0000-0000-000017270000}"/>
    <cellStyle name="Normal 6 2 2 3 4 2 2 3 3" xfId="28337" xr:uid="{00000000-0005-0000-0000-000018270000}"/>
    <cellStyle name="Normal 6 2 2 3 4 2 2 4" xfId="5304" xr:uid="{00000000-0005-0000-0000-000019270000}"/>
    <cellStyle name="Normal 6 2 2 3 4 2 2 4 2" xfId="34597" xr:uid="{00000000-0005-0000-0000-00001A270000}"/>
    <cellStyle name="Normal 6 2 2 3 4 2 2 5" xfId="24001" xr:uid="{00000000-0005-0000-0000-00001B270000}"/>
    <cellStyle name="Normal 6 2 2 3 4 2 3" xfId="5305" xr:uid="{00000000-0005-0000-0000-00001C270000}"/>
    <cellStyle name="Normal 6 2 2 3 4 2 3 2" xfId="5306" xr:uid="{00000000-0005-0000-0000-00001D270000}"/>
    <cellStyle name="Normal 6 2 2 3 4 2 3 2 2" xfId="5307" xr:uid="{00000000-0005-0000-0000-00001E270000}"/>
    <cellStyle name="Normal 6 2 2 3 4 2 3 2 2 2" xfId="38356" xr:uid="{00000000-0005-0000-0000-00001F270000}"/>
    <cellStyle name="Normal 6 2 2 3 4 2 3 2 3" xfId="28338" xr:uid="{00000000-0005-0000-0000-000020270000}"/>
    <cellStyle name="Normal 6 2 2 3 4 2 3 3" xfId="5308" xr:uid="{00000000-0005-0000-0000-000021270000}"/>
    <cellStyle name="Normal 6 2 2 3 4 2 3 3 2" xfId="5309" xr:uid="{00000000-0005-0000-0000-000022270000}"/>
    <cellStyle name="Normal 6 2 2 3 4 2 3 3 2 2" xfId="38357" xr:uid="{00000000-0005-0000-0000-000023270000}"/>
    <cellStyle name="Normal 6 2 2 3 4 2 3 3 3" xfId="28339" xr:uid="{00000000-0005-0000-0000-000024270000}"/>
    <cellStyle name="Normal 6 2 2 3 4 2 3 4" xfId="5310" xr:uid="{00000000-0005-0000-0000-000025270000}"/>
    <cellStyle name="Normal 6 2 2 3 4 2 3 4 2" xfId="34598" xr:uid="{00000000-0005-0000-0000-000026270000}"/>
    <cellStyle name="Normal 6 2 2 3 4 2 3 5" xfId="24002" xr:uid="{00000000-0005-0000-0000-000027270000}"/>
    <cellStyle name="Normal 6 2 2 3 4 2 4" xfId="5311" xr:uid="{00000000-0005-0000-0000-000028270000}"/>
    <cellStyle name="Normal 6 2 2 3 4 2 4 2" xfId="5312" xr:uid="{00000000-0005-0000-0000-000029270000}"/>
    <cellStyle name="Normal 6 2 2 3 4 2 4 2 2" xfId="38358" xr:uid="{00000000-0005-0000-0000-00002A270000}"/>
    <cellStyle name="Normal 6 2 2 3 4 2 4 3" xfId="28340" xr:uid="{00000000-0005-0000-0000-00002B270000}"/>
    <cellStyle name="Normal 6 2 2 3 4 2 5" xfId="5313" xr:uid="{00000000-0005-0000-0000-00002C270000}"/>
    <cellStyle name="Normal 6 2 2 3 4 2 5 2" xfId="5314" xr:uid="{00000000-0005-0000-0000-00002D270000}"/>
    <cellStyle name="Normal 6 2 2 3 4 2 5 2 2" xfId="38359" xr:uid="{00000000-0005-0000-0000-00002E270000}"/>
    <cellStyle name="Normal 6 2 2 3 4 2 5 3" xfId="28341" xr:uid="{00000000-0005-0000-0000-00002F270000}"/>
    <cellStyle name="Normal 6 2 2 3 4 2 6" xfId="5315" xr:uid="{00000000-0005-0000-0000-000030270000}"/>
    <cellStyle name="Normal 6 2 2 3 4 2 6 2" xfId="34596" xr:uid="{00000000-0005-0000-0000-000031270000}"/>
    <cellStyle name="Normal 6 2 2 3 4 2 7" xfId="24000" xr:uid="{00000000-0005-0000-0000-000032270000}"/>
    <cellStyle name="Normal 6 2 2 3 4 3" xfId="5316" xr:uid="{00000000-0005-0000-0000-000033270000}"/>
    <cellStyle name="Normal 6 2 2 3 4 3 2" xfId="5317" xr:uid="{00000000-0005-0000-0000-000034270000}"/>
    <cellStyle name="Normal 6 2 2 3 4 3 2 2" xfId="5318" xr:uid="{00000000-0005-0000-0000-000035270000}"/>
    <cellStyle name="Normal 6 2 2 3 4 3 2 2 2" xfId="38360" xr:uid="{00000000-0005-0000-0000-000036270000}"/>
    <cellStyle name="Normal 6 2 2 3 4 3 2 3" xfId="28342" xr:uid="{00000000-0005-0000-0000-000037270000}"/>
    <cellStyle name="Normal 6 2 2 3 4 3 3" xfId="5319" xr:uid="{00000000-0005-0000-0000-000038270000}"/>
    <cellStyle name="Normal 6 2 2 3 4 3 3 2" xfId="5320" xr:uid="{00000000-0005-0000-0000-000039270000}"/>
    <cellStyle name="Normal 6 2 2 3 4 3 3 2 2" xfId="38361" xr:uid="{00000000-0005-0000-0000-00003A270000}"/>
    <cellStyle name="Normal 6 2 2 3 4 3 3 3" xfId="28343" xr:uid="{00000000-0005-0000-0000-00003B270000}"/>
    <cellStyle name="Normal 6 2 2 3 4 3 4" xfId="5321" xr:uid="{00000000-0005-0000-0000-00003C270000}"/>
    <cellStyle name="Normal 6 2 2 3 4 3 4 2" xfId="34599" xr:uid="{00000000-0005-0000-0000-00003D270000}"/>
    <cellStyle name="Normal 6 2 2 3 4 3 5" xfId="24003" xr:uid="{00000000-0005-0000-0000-00003E270000}"/>
    <cellStyle name="Normal 6 2 2 3 4 4" xfId="5322" xr:uid="{00000000-0005-0000-0000-00003F270000}"/>
    <cellStyle name="Normal 6 2 2 3 4 4 2" xfId="5323" xr:uid="{00000000-0005-0000-0000-000040270000}"/>
    <cellStyle name="Normal 6 2 2 3 4 4 2 2" xfId="5324" xr:uid="{00000000-0005-0000-0000-000041270000}"/>
    <cellStyle name="Normal 6 2 2 3 4 4 2 2 2" xfId="38362" xr:uid="{00000000-0005-0000-0000-000042270000}"/>
    <cellStyle name="Normal 6 2 2 3 4 4 2 3" xfId="28344" xr:uid="{00000000-0005-0000-0000-000043270000}"/>
    <cellStyle name="Normal 6 2 2 3 4 4 3" xfId="5325" xr:uid="{00000000-0005-0000-0000-000044270000}"/>
    <cellStyle name="Normal 6 2 2 3 4 4 3 2" xfId="5326" xr:uid="{00000000-0005-0000-0000-000045270000}"/>
    <cellStyle name="Normal 6 2 2 3 4 4 3 2 2" xfId="38363" xr:uid="{00000000-0005-0000-0000-000046270000}"/>
    <cellStyle name="Normal 6 2 2 3 4 4 3 3" xfId="28345" xr:uid="{00000000-0005-0000-0000-000047270000}"/>
    <cellStyle name="Normal 6 2 2 3 4 4 4" xfId="5327" xr:uid="{00000000-0005-0000-0000-000048270000}"/>
    <cellStyle name="Normal 6 2 2 3 4 4 4 2" xfId="34600" xr:uid="{00000000-0005-0000-0000-000049270000}"/>
    <cellStyle name="Normal 6 2 2 3 4 4 5" xfId="24004" xr:uid="{00000000-0005-0000-0000-00004A270000}"/>
    <cellStyle name="Normal 6 2 2 3 4 5" xfId="5328" xr:uid="{00000000-0005-0000-0000-00004B270000}"/>
    <cellStyle name="Normal 6 2 2 3 4 5 2" xfId="5329" xr:uid="{00000000-0005-0000-0000-00004C270000}"/>
    <cellStyle name="Normal 6 2 2 3 4 5 2 2" xfId="38364" xr:uid="{00000000-0005-0000-0000-00004D270000}"/>
    <cellStyle name="Normal 6 2 2 3 4 5 3" xfId="28346" xr:uid="{00000000-0005-0000-0000-00004E270000}"/>
    <cellStyle name="Normal 6 2 2 3 4 6" xfId="5330" xr:uid="{00000000-0005-0000-0000-00004F270000}"/>
    <cellStyle name="Normal 6 2 2 3 4 6 2" xfId="5331" xr:uid="{00000000-0005-0000-0000-000050270000}"/>
    <cellStyle name="Normal 6 2 2 3 4 6 2 2" xfId="38365" xr:uid="{00000000-0005-0000-0000-000051270000}"/>
    <cellStyle name="Normal 6 2 2 3 4 6 3" xfId="28347" xr:uid="{00000000-0005-0000-0000-000052270000}"/>
    <cellStyle name="Normal 6 2 2 3 4 7" xfId="5332" xr:uid="{00000000-0005-0000-0000-000053270000}"/>
    <cellStyle name="Normal 6 2 2 3 4 7 2" xfId="34595" xr:uid="{00000000-0005-0000-0000-000054270000}"/>
    <cellStyle name="Normal 6 2 2 3 4 8" xfId="23999" xr:uid="{00000000-0005-0000-0000-000055270000}"/>
    <cellStyle name="Normal 6 2 2 3 5" xfId="5333" xr:uid="{00000000-0005-0000-0000-000056270000}"/>
    <cellStyle name="Normal 6 2 2 3 5 2" xfId="5334" xr:uid="{00000000-0005-0000-0000-000057270000}"/>
    <cellStyle name="Normal 6 2 2 3 5 2 2" xfId="5335" xr:uid="{00000000-0005-0000-0000-000058270000}"/>
    <cellStyle name="Normal 6 2 2 3 5 2 2 2" xfId="5336" xr:uid="{00000000-0005-0000-0000-000059270000}"/>
    <cellStyle name="Normal 6 2 2 3 5 2 2 2 2" xfId="5337" xr:uid="{00000000-0005-0000-0000-00005A270000}"/>
    <cellStyle name="Normal 6 2 2 3 5 2 2 2 2 2" xfId="38366" xr:uid="{00000000-0005-0000-0000-00005B270000}"/>
    <cellStyle name="Normal 6 2 2 3 5 2 2 2 3" xfId="28348" xr:uid="{00000000-0005-0000-0000-00005C270000}"/>
    <cellStyle name="Normal 6 2 2 3 5 2 2 3" xfId="5338" xr:uid="{00000000-0005-0000-0000-00005D270000}"/>
    <cellStyle name="Normal 6 2 2 3 5 2 2 3 2" xfId="5339" xr:uid="{00000000-0005-0000-0000-00005E270000}"/>
    <cellStyle name="Normal 6 2 2 3 5 2 2 3 2 2" xfId="38367" xr:uid="{00000000-0005-0000-0000-00005F270000}"/>
    <cellStyle name="Normal 6 2 2 3 5 2 2 3 3" xfId="28349" xr:uid="{00000000-0005-0000-0000-000060270000}"/>
    <cellStyle name="Normal 6 2 2 3 5 2 2 4" xfId="5340" xr:uid="{00000000-0005-0000-0000-000061270000}"/>
    <cellStyle name="Normal 6 2 2 3 5 2 2 4 2" xfId="34603" xr:uid="{00000000-0005-0000-0000-000062270000}"/>
    <cellStyle name="Normal 6 2 2 3 5 2 2 5" xfId="24007" xr:uid="{00000000-0005-0000-0000-000063270000}"/>
    <cellStyle name="Normal 6 2 2 3 5 2 3" xfId="5341" xr:uid="{00000000-0005-0000-0000-000064270000}"/>
    <cellStyle name="Normal 6 2 2 3 5 2 3 2" xfId="5342" xr:uid="{00000000-0005-0000-0000-000065270000}"/>
    <cellStyle name="Normal 6 2 2 3 5 2 3 2 2" xfId="5343" xr:uid="{00000000-0005-0000-0000-000066270000}"/>
    <cellStyle name="Normal 6 2 2 3 5 2 3 2 2 2" xfId="38368" xr:uid="{00000000-0005-0000-0000-000067270000}"/>
    <cellStyle name="Normal 6 2 2 3 5 2 3 2 3" xfId="28350" xr:uid="{00000000-0005-0000-0000-000068270000}"/>
    <cellStyle name="Normal 6 2 2 3 5 2 3 3" xfId="5344" xr:uid="{00000000-0005-0000-0000-000069270000}"/>
    <cellStyle name="Normal 6 2 2 3 5 2 3 3 2" xfId="5345" xr:uid="{00000000-0005-0000-0000-00006A270000}"/>
    <cellStyle name="Normal 6 2 2 3 5 2 3 3 2 2" xfId="38369" xr:uid="{00000000-0005-0000-0000-00006B270000}"/>
    <cellStyle name="Normal 6 2 2 3 5 2 3 3 3" xfId="28351" xr:uid="{00000000-0005-0000-0000-00006C270000}"/>
    <cellStyle name="Normal 6 2 2 3 5 2 3 4" xfId="5346" xr:uid="{00000000-0005-0000-0000-00006D270000}"/>
    <cellStyle name="Normal 6 2 2 3 5 2 3 4 2" xfId="34604" xr:uid="{00000000-0005-0000-0000-00006E270000}"/>
    <cellStyle name="Normal 6 2 2 3 5 2 3 5" xfId="24008" xr:uid="{00000000-0005-0000-0000-00006F270000}"/>
    <cellStyle name="Normal 6 2 2 3 5 2 4" xfId="5347" xr:uid="{00000000-0005-0000-0000-000070270000}"/>
    <cellStyle name="Normal 6 2 2 3 5 2 4 2" xfId="5348" xr:uid="{00000000-0005-0000-0000-000071270000}"/>
    <cellStyle name="Normal 6 2 2 3 5 2 4 2 2" xfId="38370" xr:uid="{00000000-0005-0000-0000-000072270000}"/>
    <cellStyle name="Normal 6 2 2 3 5 2 4 3" xfId="28352" xr:uid="{00000000-0005-0000-0000-000073270000}"/>
    <cellStyle name="Normal 6 2 2 3 5 2 5" xfId="5349" xr:uid="{00000000-0005-0000-0000-000074270000}"/>
    <cellStyle name="Normal 6 2 2 3 5 2 5 2" xfId="5350" xr:uid="{00000000-0005-0000-0000-000075270000}"/>
    <cellStyle name="Normal 6 2 2 3 5 2 5 2 2" xfId="38371" xr:uid="{00000000-0005-0000-0000-000076270000}"/>
    <cellStyle name="Normal 6 2 2 3 5 2 5 3" xfId="28353" xr:uid="{00000000-0005-0000-0000-000077270000}"/>
    <cellStyle name="Normal 6 2 2 3 5 2 6" xfId="5351" xr:uid="{00000000-0005-0000-0000-000078270000}"/>
    <cellStyle name="Normal 6 2 2 3 5 2 6 2" xfId="34602" xr:uid="{00000000-0005-0000-0000-000079270000}"/>
    <cellStyle name="Normal 6 2 2 3 5 2 7" xfId="24006" xr:uid="{00000000-0005-0000-0000-00007A270000}"/>
    <cellStyle name="Normal 6 2 2 3 5 3" xfId="5352" xr:uid="{00000000-0005-0000-0000-00007B270000}"/>
    <cellStyle name="Normal 6 2 2 3 5 3 2" xfId="5353" xr:uid="{00000000-0005-0000-0000-00007C270000}"/>
    <cellStyle name="Normal 6 2 2 3 5 3 2 2" xfId="5354" xr:uid="{00000000-0005-0000-0000-00007D270000}"/>
    <cellStyle name="Normal 6 2 2 3 5 3 2 2 2" xfId="38372" xr:uid="{00000000-0005-0000-0000-00007E270000}"/>
    <cellStyle name="Normal 6 2 2 3 5 3 2 3" xfId="28354" xr:uid="{00000000-0005-0000-0000-00007F270000}"/>
    <cellStyle name="Normal 6 2 2 3 5 3 3" xfId="5355" xr:uid="{00000000-0005-0000-0000-000080270000}"/>
    <cellStyle name="Normal 6 2 2 3 5 3 3 2" xfId="5356" xr:uid="{00000000-0005-0000-0000-000081270000}"/>
    <cellStyle name="Normal 6 2 2 3 5 3 3 2 2" xfId="38373" xr:uid="{00000000-0005-0000-0000-000082270000}"/>
    <cellStyle name="Normal 6 2 2 3 5 3 3 3" xfId="28355" xr:uid="{00000000-0005-0000-0000-000083270000}"/>
    <cellStyle name="Normal 6 2 2 3 5 3 4" xfId="5357" xr:uid="{00000000-0005-0000-0000-000084270000}"/>
    <cellStyle name="Normal 6 2 2 3 5 3 4 2" xfId="34605" xr:uid="{00000000-0005-0000-0000-000085270000}"/>
    <cellStyle name="Normal 6 2 2 3 5 3 5" xfId="24009" xr:uid="{00000000-0005-0000-0000-000086270000}"/>
    <cellStyle name="Normal 6 2 2 3 5 4" xfId="5358" xr:uid="{00000000-0005-0000-0000-000087270000}"/>
    <cellStyle name="Normal 6 2 2 3 5 4 2" xfId="5359" xr:uid="{00000000-0005-0000-0000-000088270000}"/>
    <cellStyle name="Normal 6 2 2 3 5 4 2 2" xfId="5360" xr:uid="{00000000-0005-0000-0000-000089270000}"/>
    <cellStyle name="Normal 6 2 2 3 5 4 2 2 2" xfId="38374" xr:uid="{00000000-0005-0000-0000-00008A270000}"/>
    <cellStyle name="Normal 6 2 2 3 5 4 2 3" xfId="28356" xr:uid="{00000000-0005-0000-0000-00008B270000}"/>
    <cellStyle name="Normal 6 2 2 3 5 4 3" xfId="5361" xr:uid="{00000000-0005-0000-0000-00008C270000}"/>
    <cellStyle name="Normal 6 2 2 3 5 4 3 2" xfId="5362" xr:uid="{00000000-0005-0000-0000-00008D270000}"/>
    <cellStyle name="Normal 6 2 2 3 5 4 3 2 2" xfId="38375" xr:uid="{00000000-0005-0000-0000-00008E270000}"/>
    <cellStyle name="Normal 6 2 2 3 5 4 3 3" xfId="28357" xr:uid="{00000000-0005-0000-0000-00008F270000}"/>
    <cellStyle name="Normal 6 2 2 3 5 4 4" xfId="5363" xr:uid="{00000000-0005-0000-0000-000090270000}"/>
    <cellStyle name="Normal 6 2 2 3 5 4 4 2" xfId="34606" xr:uid="{00000000-0005-0000-0000-000091270000}"/>
    <cellStyle name="Normal 6 2 2 3 5 4 5" xfId="24010" xr:uid="{00000000-0005-0000-0000-000092270000}"/>
    <cellStyle name="Normal 6 2 2 3 5 5" xfId="5364" xr:uid="{00000000-0005-0000-0000-000093270000}"/>
    <cellStyle name="Normal 6 2 2 3 5 5 2" xfId="5365" xr:uid="{00000000-0005-0000-0000-000094270000}"/>
    <cellStyle name="Normal 6 2 2 3 5 5 2 2" xfId="38376" xr:uid="{00000000-0005-0000-0000-000095270000}"/>
    <cellStyle name="Normal 6 2 2 3 5 5 3" xfId="28358" xr:uid="{00000000-0005-0000-0000-000096270000}"/>
    <cellStyle name="Normal 6 2 2 3 5 6" xfId="5366" xr:uid="{00000000-0005-0000-0000-000097270000}"/>
    <cellStyle name="Normal 6 2 2 3 5 6 2" xfId="5367" xr:uid="{00000000-0005-0000-0000-000098270000}"/>
    <cellStyle name="Normal 6 2 2 3 5 6 2 2" xfId="38377" xr:uid="{00000000-0005-0000-0000-000099270000}"/>
    <cellStyle name="Normal 6 2 2 3 5 6 3" xfId="28359" xr:uid="{00000000-0005-0000-0000-00009A270000}"/>
    <cellStyle name="Normal 6 2 2 3 5 7" xfId="5368" xr:uid="{00000000-0005-0000-0000-00009B270000}"/>
    <cellStyle name="Normal 6 2 2 3 5 7 2" xfId="34601" xr:uid="{00000000-0005-0000-0000-00009C270000}"/>
    <cellStyle name="Normal 6 2 2 3 5 8" xfId="24005" xr:uid="{00000000-0005-0000-0000-00009D270000}"/>
    <cellStyle name="Normal 6 2 2 3 6" xfId="5369" xr:uid="{00000000-0005-0000-0000-00009E270000}"/>
    <cellStyle name="Normal 6 2 2 3 6 2" xfId="5370" xr:uid="{00000000-0005-0000-0000-00009F270000}"/>
    <cellStyle name="Normal 6 2 2 3 6 2 2" xfId="5371" xr:uid="{00000000-0005-0000-0000-0000A0270000}"/>
    <cellStyle name="Normal 6 2 2 3 6 2 2 2" xfId="5372" xr:uid="{00000000-0005-0000-0000-0000A1270000}"/>
    <cellStyle name="Normal 6 2 2 3 6 2 2 2 2" xfId="5373" xr:uid="{00000000-0005-0000-0000-0000A2270000}"/>
    <cellStyle name="Normal 6 2 2 3 6 2 2 2 2 2" xfId="38378" xr:uid="{00000000-0005-0000-0000-0000A3270000}"/>
    <cellStyle name="Normal 6 2 2 3 6 2 2 2 3" xfId="28360" xr:uid="{00000000-0005-0000-0000-0000A4270000}"/>
    <cellStyle name="Normal 6 2 2 3 6 2 2 3" xfId="5374" xr:uid="{00000000-0005-0000-0000-0000A5270000}"/>
    <cellStyle name="Normal 6 2 2 3 6 2 2 3 2" xfId="5375" xr:uid="{00000000-0005-0000-0000-0000A6270000}"/>
    <cellStyle name="Normal 6 2 2 3 6 2 2 3 2 2" xfId="38379" xr:uid="{00000000-0005-0000-0000-0000A7270000}"/>
    <cellStyle name="Normal 6 2 2 3 6 2 2 3 3" xfId="28361" xr:uid="{00000000-0005-0000-0000-0000A8270000}"/>
    <cellStyle name="Normal 6 2 2 3 6 2 2 4" xfId="5376" xr:uid="{00000000-0005-0000-0000-0000A9270000}"/>
    <cellStyle name="Normal 6 2 2 3 6 2 2 4 2" xfId="34609" xr:uid="{00000000-0005-0000-0000-0000AA270000}"/>
    <cellStyle name="Normal 6 2 2 3 6 2 2 5" xfId="24013" xr:uid="{00000000-0005-0000-0000-0000AB270000}"/>
    <cellStyle name="Normal 6 2 2 3 6 2 3" xfId="5377" xr:uid="{00000000-0005-0000-0000-0000AC270000}"/>
    <cellStyle name="Normal 6 2 2 3 6 2 3 2" xfId="5378" xr:uid="{00000000-0005-0000-0000-0000AD270000}"/>
    <cellStyle name="Normal 6 2 2 3 6 2 3 2 2" xfId="5379" xr:uid="{00000000-0005-0000-0000-0000AE270000}"/>
    <cellStyle name="Normal 6 2 2 3 6 2 3 2 2 2" xfId="38380" xr:uid="{00000000-0005-0000-0000-0000AF270000}"/>
    <cellStyle name="Normal 6 2 2 3 6 2 3 2 3" xfId="28362" xr:uid="{00000000-0005-0000-0000-0000B0270000}"/>
    <cellStyle name="Normal 6 2 2 3 6 2 3 3" xfId="5380" xr:uid="{00000000-0005-0000-0000-0000B1270000}"/>
    <cellStyle name="Normal 6 2 2 3 6 2 3 3 2" xfId="5381" xr:uid="{00000000-0005-0000-0000-0000B2270000}"/>
    <cellStyle name="Normal 6 2 2 3 6 2 3 3 2 2" xfId="38381" xr:uid="{00000000-0005-0000-0000-0000B3270000}"/>
    <cellStyle name="Normal 6 2 2 3 6 2 3 3 3" xfId="28363" xr:uid="{00000000-0005-0000-0000-0000B4270000}"/>
    <cellStyle name="Normal 6 2 2 3 6 2 3 4" xfId="5382" xr:uid="{00000000-0005-0000-0000-0000B5270000}"/>
    <cellStyle name="Normal 6 2 2 3 6 2 3 4 2" xfId="34610" xr:uid="{00000000-0005-0000-0000-0000B6270000}"/>
    <cellStyle name="Normal 6 2 2 3 6 2 3 5" xfId="24014" xr:uid="{00000000-0005-0000-0000-0000B7270000}"/>
    <cellStyle name="Normal 6 2 2 3 6 2 4" xfId="5383" xr:uid="{00000000-0005-0000-0000-0000B8270000}"/>
    <cellStyle name="Normal 6 2 2 3 6 2 4 2" xfId="5384" xr:uid="{00000000-0005-0000-0000-0000B9270000}"/>
    <cellStyle name="Normal 6 2 2 3 6 2 4 2 2" xfId="38382" xr:uid="{00000000-0005-0000-0000-0000BA270000}"/>
    <cellStyle name="Normal 6 2 2 3 6 2 4 3" xfId="28364" xr:uid="{00000000-0005-0000-0000-0000BB270000}"/>
    <cellStyle name="Normal 6 2 2 3 6 2 5" xfId="5385" xr:uid="{00000000-0005-0000-0000-0000BC270000}"/>
    <cellStyle name="Normal 6 2 2 3 6 2 5 2" xfId="5386" xr:uid="{00000000-0005-0000-0000-0000BD270000}"/>
    <cellStyle name="Normal 6 2 2 3 6 2 5 2 2" xfId="38383" xr:uid="{00000000-0005-0000-0000-0000BE270000}"/>
    <cellStyle name="Normal 6 2 2 3 6 2 5 3" xfId="28365" xr:uid="{00000000-0005-0000-0000-0000BF270000}"/>
    <cellStyle name="Normal 6 2 2 3 6 2 6" xfId="5387" xr:uid="{00000000-0005-0000-0000-0000C0270000}"/>
    <cellStyle name="Normal 6 2 2 3 6 2 6 2" xfId="34608" xr:uid="{00000000-0005-0000-0000-0000C1270000}"/>
    <cellStyle name="Normal 6 2 2 3 6 2 7" xfId="24012" xr:uid="{00000000-0005-0000-0000-0000C2270000}"/>
    <cellStyle name="Normal 6 2 2 3 6 3" xfId="5388" xr:uid="{00000000-0005-0000-0000-0000C3270000}"/>
    <cellStyle name="Normal 6 2 2 3 6 3 2" xfId="5389" xr:uid="{00000000-0005-0000-0000-0000C4270000}"/>
    <cellStyle name="Normal 6 2 2 3 6 3 2 2" xfId="5390" xr:uid="{00000000-0005-0000-0000-0000C5270000}"/>
    <cellStyle name="Normal 6 2 2 3 6 3 2 2 2" xfId="38384" xr:uid="{00000000-0005-0000-0000-0000C6270000}"/>
    <cellStyle name="Normal 6 2 2 3 6 3 2 3" xfId="28366" xr:uid="{00000000-0005-0000-0000-0000C7270000}"/>
    <cellStyle name="Normal 6 2 2 3 6 3 3" xfId="5391" xr:uid="{00000000-0005-0000-0000-0000C8270000}"/>
    <cellStyle name="Normal 6 2 2 3 6 3 3 2" xfId="5392" xr:uid="{00000000-0005-0000-0000-0000C9270000}"/>
    <cellStyle name="Normal 6 2 2 3 6 3 3 2 2" xfId="38385" xr:uid="{00000000-0005-0000-0000-0000CA270000}"/>
    <cellStyle name="Normal 6 2 2 3 6 3 3 3" xfId="28367" xr:uid="{00000000-0005-0000-0000-0000CB270000}"/>
    <cellStyle name="Normal 6 2 2 3 6 3 4" xfId="5393" xr:uid="{00000000-0005-0000-0000-0000CC270000}"/>
    <cellStyle name="Normal 6 2 2 3 6 3 4 2" xfId="34611" xr:uid="{00000000-0005-0000-0000-0000CD270000}"/>
    <cellStyle name="Normal 6 2 2 3 6 3 5" xfId="24015" xr:uid="{00000000-0005-0000-0000-0000CE270000}"/>
    <cellStyle name="Normal 6 2 2 3 6 4" xfId="5394" xr:uid="{00000000-0005-0000-0000-0000CF270000}"/>
    <cellStyle name="Normal 6 2 2 3 6 4 2" xfId="5395" xr:uid="{00000000-0005-0000-0000-0000D0270000}"/>
    <cellStyle name="Normal 6 2 2 3 6 4 2 2" xfId="5396" xr:uid="{00000000-0005-0000-0000-0000D1270000}"/>
    <cellStyle name="Normal 6 2 2 3 6 4 2 2 2" xfId="38386" xr:uid="{00000000-0005-0000-0000-0000D2270000}"/>
    <cellStyle name="Normal 6 2 2 3 6 4 2 3" xfId="28368" xr:uid="{00000000-0005-0000-0000-0000D3270000}"/>
    <cellStyle name="Normal 6 2 2 3 6 4 3" xfId="5397" xr:uid="{00000000-0005-0000-0000-0000D4270000}"/>
    <cellStyle name="Normal 6 2 2 3 6 4 3 2" xfId="5398" xr:uid="{00000000-0005-0000-0000-0000D5270000}"/>
    <cellStyle name="Normal 6 2 2 3 6 4 3 2 2" xfId="38387" xr:uid="{00000000-0005-0000-0000-0000D6270000}"/>
    <cellStyle name="Normal 6 2 2 3 6 4 3 3" xfId="28369" xr:uid="{00000000-0005-0000-0000-0000D7270000}"/>
    <cellStyle name="Normal 6 2 2 3 6 4 4" xfId="5399" xr:uid="{00000000-0005-0000-0000-0000D8270000}"/>
    <cellStyle name="Normal 6 2 2 3 6 4 4 2" xfId="34612" xr:uid="{00000000-0005-0000-0000-0000D9270000}"/>
    <cellStyle name="Normal 6 2 2 3 6 4 5" xfId="24016" xr:uid="{00000000-0005-0000-0000-0000DA270000}"/>
    <cellStyle name="Normal 6 2 2 3 6 5" xfId="5400" xr:uid="{00000000-0005-0000-0000-0000DB270000}"/>
    <cellStyle name="Normal 6 2 2 3 6 5 2" xfId="5401" xr:uid="{00000000-0005-0000-0000-0000DC270000}"/>
    <cellStyle name="Normal 6 2 2 3 6 5 2 2" xfId="38388" xr:uid="{00000000-0005-0000-0000-0000DD270000}"/>
    <cellStyle name="Normal 6 2 2 3 6 5 3" xfId="28370" xr:uid="{00000000-0005-0000-0000-0000DE270000}"/>
    <cellStyle name="Normal 6 2 2 3 6 6" xfId="5402" xr:uid="{00000000-0005-0000-0000-0000DF270000}"/>
    <cellStyle name="Normal 6 2 2 3 6 6 2" xfId="5403" xr:uid="{00000000-0005-0000-0000-0000E0270000}"/>
    <cellStyle name="Normal 6 2 2 3 6 6 2 2" xfId="38389" xr:uid="{00000000-0005-0000-0000-0000E1270000}"/>
    <cellStyle name="Normal 6 2 2 3 6 6 3" xfId="28371" xr:uid="{00000000-0005-0000-0000-0000E2270000}"/>
    <cellStyle name="Normal 6 2 2 3 6 7" xfId="5404" xr:uid="{00000000-0005-0000-0000-0000E3270000}"/>
    <cellStyle name="Normal 6 2 2 3 6 7 2" xfId="34607" xr:uid="{00000000-0005-0000-0000-0000E4270000}"/>
    <cellStyle name="Normal 6 2 2 3 6 8" xfId="24011" xr:uid="{00000000-0005-0000-0000-0000E5270000}"/>
    <cellStyle name="Normal 6 2 2 3 7" xfId="5405" xr:uid="{00000000-0005-0000-0000-0000E6270000}"/>
    <cellStyle name="Normal 6 2 2 3 7 2" xfId="5406" xr:uid="{00000000-0005-0000-0000-0000E7270000}"/>
    <cellStyle name="Normal 6 2 2 3 7 2 2" xfId="5407" xr:uid="{00000000-0005-0000-0000-0000E8270000}"/>
    <cellStyle name="Normal 6 2 2 3 7 2 2 2" xfId="5408" xr:uid="{00000000-0005-0000-0000-0000E9270000}"/>
    <cellStyle name="Normal 6 2 2 3 7 2 2 2 2" xfId="38390" xr:uid="{00000000-0005-0000-0000-0000EA270000}"/>
    <cellStyle name="Normal 6 2 2 3 7 2 2 3" xfId="28372" xr:uid="{00000000-0005-0000-0000-0000EB270000}"/>
    <cellStyle name="Normal 6 2 2 3 7 2 3" xfId="5409" xr:uid="{00000000-0005-0000-0000-0000EC270000}"/>
    <cellStyle name="Normal 6 2 2 3 7 2 3 2" xfId="5410" xr:uid="{00000000-0005-0000-0000-0000ED270000}"/>
    <cellStyle name="Normal 6 2 2 3 7 2 3 2 2" xfId="38391" xr:uid="{00000000-0005-0000-0000-0000EE270000}"/>
    <cellStyle name="Normal 6 2 2 3 7 2 3 3" xfId="28373" xr:uid="{00000000-0005-0000-0000-0000EF270000}"/>
    <cellStyle name="Normal 6 2 2 3 7 2 4" xfId="5411" xr:uid="{00000000-0005-0000-0000-0000F0270000}"/>
    <cellStyle name="Normal 6 2 2 3 7 2 4 2" xfId="34614" xr:uid="{00000000-0005-0000-0000-0000F1270000}"/>
    <cellStyle name="Normal 6 2 2 3 7 2 5" xfId="24018" xr:uid="{00000000-0005-0000-0000-0000F2270000}"/>
    <cellStyle name="Normal 6 2 2 3 7 3" xfId="5412" xr:uid="{00000000-0005-0000-0000-0000F3270000}"/>
    <cellStyle name="Normal 6 2 2 3 7 3 2" xfId="5413" xr:uid="{00000000-0005-0000-0000-0000F4270000}"/>
    <cellStyle name="Normal 6 2 2 3 7 3 2 2" xfId="5414" xr:uid="{00000000-0005-0000-0000-0000F5270000}"/>
    <cellStyle name="Normal 6 2 2 3 7 3 2 2 2" xfId="38392" xr:uid="{00000000-0005-0000-0000-0000F6270000}"/>
    <cellStyle name="Normal 6 2 2 3 7 3 2 3" xfId="28374" xr:uid="{00000000-0005-0000-0000-0000F7270000}"/>
    <cellStyle name="Normal 6 2 2 3 7 3 3" xfId="5415" xr:uid="{00000000-0005-0000-0000-0000F8270000}"/>
    <cellStyle name="Normal 6 2 2 3 7 3 3 2" xfId="5416" xr:uid="{00000000-0005-0000-0000-0000F9270000}"/>
    <cellStyle name="Normal 6 2 2 3 7 3 3 2 2" xfId="38393" xr:uid="{00000000-0005-0000-0000-0000FA270000}"/>
    <cellStyle name="Normal 6 2 2 3 7 3 3 3" xfId="28375" xr:uid="{00000000-0005-0000-0000-0000FB270000}"/>
    <cellStyle name="Normal 6 2 2 3 7 3 4" xfId="5417" xr:uid="{00000000-0005-0000-0000-0000FC270000}"/>
    <cellStyle name="Normal 6 2 2 3 7 3 4 2" xfId="34615" xr:uid="{00000000-0005-0000-0000-0000FD270000}"/>
    <cellStyle name="Normal 6 2 2 3 7 3 5" xfId="24019" xr:uid="{00000000-0005-0000-0000-0000FE270000}"/>
    <cellStyle name="Normal 6 2 2 3 7 4" xfId="5418" xr:uid="{00000000-0005-0000-0000-0000FF270000}"/>
    <cellStyle name="Normal 6 2 2 3 7 4 2" xfId="5419" xr:uid="{00000000-0005-0000-0000-000000280000}"/>
    <cellStyle name="Normal 6 2 2 3 7 4 2 2" xfId="38394" xr:uid="{00000000-0005-0000-0000-000001280000}"/>
    <cellStyle name="Normal 6 2 2 3 7 4 3" xfId="28376" xr:uid="{00000000-0005-0000-0000-000002280000}"/>
    <cellStyle name="Normal 6 2 2 3 7 5" xfId="5420" xr:uid="{00000000-0005-0000-0000-000003280000}"/>
    <cellStyle name="Normal 6 2 2 3 7 5 2" xfId="5421" xr:uid="{00000000-0005-0000-0000-000004280000}"/>
    <cellStyle name="Normal 6 2 2 3 7 5 2 2" xfId="38395" xr:uid="{00000000-0005-0000-0000-000005280000}"/>
    <cellStyle name="Normal 6 2 2 3 7 5 3" xfId="28377" xr:uid="{00000000-0005-0000-0000-000006280000}"/>
    <cellStyle name="Normal 6 2 2 3 7 6" xfId="5422" xr:uid="{00000000-0005-0000-0000-000007280000}"/>
    <cellStyle name="Normal 6 2 2 3 7 6 2" xfId="34613" xr:uid="{00000000-0005-0000-0000-000008280000}"/>
    <cellStyle name="Normal 6 2 2 3 7 7" xfId="24017" xr:uid="{00000000-0005-0000-0000-000009280000}"/>
    <cellStyle name="Normal 6 2 2 3 8" xfId="5423" xr:uid="{00000000-0005-0000-0000-00000A280000}"/>
    <cellStyle name="Normal 6 2 2 3 8 2" xfId="5424" xr:uid="{00000000-0005-0000-0000-00000B280000}"/>
    <cellStyle name="Normal 6 2 2 3 8 2 2" xfId="5425" xr:uid="{00000000-0005-0000-0000-00000C280000}"/>
    <cellStyle name="Normal 6 2 2 3 8 2 2 2" xfId="38396" xr:uid="{00000000-0005-0000-0000-00000D280000}"/>
    <cellStyle name="Normal 6 2 2 3 8 2 3" xfId="28378" xr:uid="{00000000-0005-0000-0000-00000E280000}"/>
    <cellStyle name="Normal 6 2 2 3 8 3" xfId="5426" xr:uid="{00000000-0005-0000-0000-00000F280000}"/>
    <cellStyle name="Normal 6 2 2 3 8 3 2" xfId="5427" xr:uid="{00000000-0005-0000-0000-000010280000}"/>
    <cellStyle name="Normal 6 2 2 3 8 3 2 2" xfId="38397" xr:uid="{00000000-0005-0000-0000-000011280000}"/>
    <cellStyle name="Normal 6 2 2 3 8 3 3" xfId="28379" xr:uid="{00000000-0005-0000-0000-000012280000}"/>
    <cellStyle name="Normal 6 2 2 3 8 4" xfId="5428" xr:uid="{00000000-0005-0000-0000-000013280000}"/>
    <cellStyle name="Normal 6 2 2 3 8 4 2" xfId="34616" xr:uid="{00000000-0005-0000-0000-000014280000}"/>
    <cellStyle name="Normal 6 2 2 3 8 5" xfId="24020" xr:uid="{00000000-0005-0000-0000-000015280000}"/>
    <cellStyle name="Normal 6 2 2 3 9" xfId="5429" xr:uid="{00000000-0005-0000-0000-000016280000}"/>
    <cellStyle name="Normal 6 2 2 3 9 2" xfId="5430" xr:uid="{00000000-0005-0000-0000-000017280000}"/>
    <cellStyle name="Normal 6 2 2 3 9 2 2" xfId="5431" xr:uid="{00000000-0005-0000-0000-000018280000}"/>
    <cellStyle name="Normal 6 2 2 3 9 2 2 2" xfId="38398" xr:uid="{00000000-0005-0000-0000-000019280000}"/>
    <cellStyle name="Normal 6 2 2 3 9 2 3" xfId="28380" xr:uid="{00000000-0005-0000-0000-00001A280000}"/>
    <cellStyle name="Normal 6 2 2 3 9 3" xfId="5432" xr:uid="{00000000-0005-0000-0000-00001B280000}"/>
    <cellStyle name="Normal 6 2 2 3 9 3 2" xfId="5433" xr:uid="{00000000-0005-0000-0000-00001C280000}"/>
    <cellStyle name="Normal 6 2 2 3 9 3 2 2" xfId="38399" xr:uid="{00000000-0005-0000-0000-00001D280000}"/>
    <cellStyle name="Normal 6 2 2 3 9 3 3" xfId="28381" xr:uid="{00000000-0005-0000-0000-00001E280000}"/>
    <cellStyle name="Normal 6 2 2 3 9 4" xfId="5434" xr:uid="{00000000-0005-0000-0000-00001F280000}"/>
    <cellStyle name="Normal 6 2 2 3 9 4 2" xfId="34617" xr:uid="{00000000-0005-0000-0000-000020280000}"/>
    <cellStyle name="Normal 6 2 2 3 9 5" xfId="24021" xr:uid="{00000000-0005-0000-0000-000021280000}"/>
    <cellStyle name="Normal 6 2 2 4" xfId="5435" xr:uid="{00000000-0005-0000-0000-000022280000}"/>
    <cellStyle name="Normal 6 2 2 4 10" xfId="5436" xr:uid="{00000000-0005-0000-0000-000023280000}"/>
    <cellStyle name="Normal 6 2 2 4 10 2" xfId="5437" xr:uid="{00000000-0005-0000-0000-000024280000}"/>
    <cellStyle name="Normal 6 2 2 4 10 2 2" xfId="38400" xr:uid="{00000000-0005-0000-0000-000025280000}"/>
    <cellStyle name="Normal 6 2 2 4 10 3" xfId="28382" xr:uid="{00000000-0005-0000-0000-000026280000}"/>
    <cellStyle name="Normal 6 2 2 4 11" xfId="5438" xr:uid="{00000000-0005-0000-0000-000027280000}"/>
    <cellStyle name="Normal 6 2 2 4 11 2" xfId="5439" xr:uid="{00000000-0005-0000-0000-000028280000}"/>
    <cellStyle name="Normal 6 2 2 4 11 2 2" xfId="38401" xr:uid="{00000000-0005-0000-0000-000029280000}"/>
    <cellStyle name="Normal 6 2 2 4 11 3" xfId="28383" xr:uid="{00000000-0005-0000-0000-00002A280000}"/>
    <cellStyle name="Normal 6 2 2 4 12" xfId="5440" xr:uid="{00000000-0005-0000-0000-00002B280000}"/>
    <cellStyle name="Normal 6 2 2 4 12 2" xfId="34618" xr:uid="{00000000-0005-0000-0000-00002C280000}"/>
    <cellStyle name="Normal 6 2 2 4 13" xfId="24022" xr:uid="{00000000-0005-0000-0000-00002D280000}"/>
    <cellStyle name="Normal 6 2 2 4 2" xfId="5441" xr:uid="{00000000-0005-0000-0000-00002E280000}"/>
    <cellStyle name="Normal 6 2 2 4 2 10" xfId="5442" xr:uid="{00000000-0005-0000-0000-00002F280000}"/>
    <cellStyle name="Normal 6 2 2 4 2 10 2" xfId="5443" xr:uid="{00000000-0005-0000-0000-000030280000}"/>
    <cellStyle name="Normal 6 2 2 4 2 10 2 2" xfId="38402" xr:uid="{00000000-0005-0000-0000-000031280000}"/>
    <cellStyle name="Normal 6 2 2 4 2 10 3" xfId="28384" xr:uid="{00000000-0005-0000-0000-000032280000}"/>
    <cellStyle name="Normal 6 2 2 4 2 11" xfId="5444" xr:uid="{00000000-0005-0000-0000-000033280000}"/>
    <cellStyle name="Normal 6 2 2 4 2 11 2" xfId="34619" xr:uid="{00000000-0005-0000-0000-000034280000}"/>
    <cellStyle name="Normal 6 2 2 4 2 12" xfId="24023" xr:uid="{00000000-0005-0000-0000-000035280000}"/>
    <cellStyle name="Normal 6 2 2 4 2 2" xfId="5445" xr:uid="{00000000-0005-0000-0000-000036280000}"/>
    <cellStyle name="Normal 6 2 2 4 2 2 10" xfId="24024" xr:uid="{00000000-0005-0000-0000-000037280000}"/>
    <cellStyle name="Normal 6 2 2 4 2 2 2" xfId="5446" xr:uid="{00000000-0005-0000-0000-000038280000}"/>
    <cellStyle name="Normal 6 2 2 4 2 2 2 2" xfId="5447" xr:uid="{00000000-0005-0000-0000-000039280000}"/>
    <cellStyle name="Normal 6 2 2 4 2 2 2 2 2" xfId="5448" xr:uid="{00000000-0005-0000-0000-00003A280000}"/>
    <cellStyle name="Normal 6 2 2 4 2 2 2 2 2 2" xfId="5449" xr:uid="{00000000-0005-0000-0000-00003B280000}"/>
    <cellStyle name="Normal 6 2 2 4 2 2 2 2 2 2 2" xfId="5450" xr:uid="{00000000-0005-0000-0000-00003C280000}"/>
    <cellStyle name="Normal 6 2 2 4 2 2 2 2 2 2 2 2" xfId="38403" xr:uid="{00000000-0005-0000-0000-00003D280000}"/>
    <cellStyle name="Normal 6 2 2 4 2 2 2 2 2 2 3" xfId="28385" xr:uid="{00000000-0005-0000-0000-00003E280000}"/>
    <cellStyle name="Normal 6 2 2 4 2 2 2 2 2 3" xfId="5451" xr:uid="{00000000-0005-0000-0000-00003F280000}"/>
    <cellStyle name="Normal 6 2 2 4 2 2 2 2 2 3 2" xfId="5452" xr:uid="{00000000-0005-0000-0000-000040280000}"/>
    <cellStyle name="Normal 6 2 2 4 2 2 2 2 2 3 2 2" xfId="38404" xr:uid="{00000000-0005-0000-0000-000041280000}"/>
    <cellStyle name="Normal 6 2 2 4 2 2 2 2 2 3 3" xfId="28386" xr:uid="{00000000-0005-0000-0000-000042280000}"/>
    <cellStyle name="Normal 6 2 2 4 2 2 2 2 2 4" xfId="5453" xr:uid="{00000000-0005-0000-0000-000043280000}"/>
    <cellStyle name="Normal 6 2 2 4 2 2 2 2 2 4 2" xfId="34623" xr:uid="{00000000-0005-0000-0000-000044280000}"/>
    <cellStyle name="Normal 6 2 2 4 2 2 2 2 2 5" xfId="24027" xr:uid="{00000000-0005-0000-0000-000045280000}"/>
    <cellStyle name="Normal 6 2 2 4 2 2 2 2 3" xfId="5454" xr:uid="{00000000-0005-0000-0000-000046280000}"/>
    <cellStyle name="Normal 6 2 2 4 2 2 2 2 3 2" xfId="5455" xr:uid="{00000000-0005-0000-0000-000047280000}"/>
    <cellStyle name="Normal 6 2 2 4 2 2 2 2 3 2 2" xfId="5456" xr:uid="{00000000-0005-0000-0000-000048280000}"/>
    <cellStyle name="Normal 6 2 2 4 2 2 2 2 3 2 2 2" xfId="38405" xr:uid="{00000000-0005-0000-0000-000049280000}"/>
    <cellStyle name="Normal 6 2 2 4 2 2 2 2 3 2 3" xfId="28387" xr:uid="{00000000-0005-0000-0000-00004A280000}"/>
    <cellStyle name="Normal 6 2 2 4 2 2 2 2 3 3" xfId="5457" xr:uid="{00000000-0005-0000-0000-00004B280000}"/>
    <cellStyle name="Normal 6 2 2 4 2 2 2 2 3 3 2" xfId="5458" xr:uid="{00000000-0005-0000-0000-00004C280000}"/>
    <cellStyle name="Normal 6 2 2 4 2 2 2 2 3 3 2 2" xfId="38406" xr:uid="{00000000-0005-0000-0000-00004D280000}"/>
    <cellStyle name="Normal 6 2 2 4 2 2 2 2 3 3 3" xfId="28388" xr:uid="{00000000-0005-0000-0000-00004E280000}"/>
    <cellStyle name="Normal 6 2 2 4 2 2 2 2 3 4" xfId="5459" xr:uid="{00000000-0005-0000-0000-00004F280000}"/>
    <cellStyle name="Normal 6 2 2 4 2 2 2 2 3 4 2" xfId="34624" xr:uid="{00000000-0005-0000-0000-000050280000}"/>
    <cellStyle name="Normal 6 2 2 4 2 2 2 2 3 5" xfId="24028" xr:uid="{00000000-0005-0000-0000-000051280000}"/>
    <cellStyle name="Normal 6 2 2 4 2 2 2 2 4" xfId="5460" xr:uid="{00000000-0005-0000-0000-000052280000}"/>
    <cellStyle name="Normal 6 2 2 4 2 2 2 2 4 2" xfId="5461" xr:uid="{00000000-0005-0000-0000-000053280000}"/>
    <cellStyle name="Normal 6 2 2 4 2 2 2 2 4 2 2" xfId="38407" xr:uid="{00000000-0005-0000-0000-000054280000}"/>
    <cellStyle name="Normal 6 2 2 4 2 2 2 2 4 3" xfId="28389" xr:uid="{00000000-0005-0000-0000-000055280000}"/>
    <cellStyle name="Normal 6 2 2 4 2 2 2 2 5" xfId="5462" xr:uid="{00000000-0005-0000-0000-000056280000}"/>
    <cellStyle name="Normal 6 2 2 4 2 2 2 2 5 2" xfId="5463" xr:uid="{00000000-0005-0000-0000-000057280000}"/>
    <cellStyle name="Normal 6 2 2 4 2 2 2 2 5 2 2" xfId="38408" xr:uid="{00000000-0005-0000-0000-000058280000}"/>
    <cellStyle name="Normal 6 2 2 4 2 2 2 2 5 3" xfId="28390" xr:uid="{00000000-0005-0000-0000-000059280000}"/>
    <cellStyle name="Normal 6 2 2 4 2 2 2 2 6" xfId="5464" xr:uid="{00000000-0005-0000-0000-00005A280000}"/>
    <cellStyle name="Normal 6 2 2 4 2 2 2 2 6 2" xfId="34622" xr:uid="{00000000-0005-0000-0000-00005B280000}"/>
    <cellStyle name="Normal 6 2 2 4 2 2 2 2 7" xfId="24026" xr:uid="{00000000-0005-0000-0000-00005C280000}"/>
    <cellStyle name="Normal 6 2 2 4 2 2 2 3" xfId="5465" xr:uid="{00000000-0005-0000-0000-00005D280000}"/>
    <cellStyle name="Normal 6 2 2 4 2 2 2 3 2" xfId="5466" xr:uid="{00000000-0005-0000-0000-00005E280000}"/>
    <cellStyle name="Normal 6 2 2 4 2 2 2 3 2 2" xfId="5467" xr:uid="{00000000-0005-0000-0000-00005F280000}"/>
    <cellStyle name="Normal 6 2 2 4 2 2 2 3 2 2 2" xfId="38409" xr:uid="{00000000-0005-0000-0000-000060280000}"/>
    <cellStyle name="Normal 6 2 2 4 2 2 2 3 2 3" xfId="28391" xr:uid="{00000000-0005-0000-0000-000061280000}"/>
    <cellStyle name="Normal 6 2 2 4 2 2 2 3 3" xfId="5468" xr:uid="{00000000-0005-0000-0000-000062280000}"/>
    <cellStyle name="Normal 6 2 2 4 2 2 2 3 3 2" xfId="5469" xr:uid="{00000000-0005-0000-0000-000063280000}"/>
    <cellStyle name="Normal 6 2 2 4 2 2 2 3 3 2 2" xfId="38410" xr:uid="{00000000-0005-0000-0000-000064280000}"/>
    <cellStyle name="Normal 6 2 2 4 2 2 2 3 3 3" xfId="28392" xr:uid="{00000000-0005-0000-0000-000065280000}"/>
    <cellStyle name="Normal 6 2 2 4 2 2 2 3 4" xfId="5470" xr:uid="{00000000-0005-0000-0000-000066280000}"/>
    <cellStyle name="Normal 6 2 2 4 2 2 2 3 4 2" xfId="34625" xr:uid="{00000000-0005-0000-0000-000067280000}"/>
    <cellStyle name="Normal 6 2 2 4 2 2 2 3 5" xfId="24029" xr:uid="{00000000-0005-0000-0000-000068280000}"/>
    <cellStyle name="Normal 6 2 2 4 2 2 2 4" xfId="5471" xr:uid="{00000000-0005-0000-0000-000069280000}"/>
    <cellStyle name="Normal 6 2 2 4 2 2 2 4 2" xfId="5472" xr:uid="{00000000-0005-0000-0000-00006A280000}"/>
    <cellStyle name="Normal 6 2 2 4 2 2 2 4 2 2" xfId="5473" xr:uid="{00000000-0005-0000-0000-00006B280000}"/>
    <cellStyle name="Normal 6 2 2 4 2 2 2 4 2 2 2" xfId="38411" xr:uid="{00000000-0005-0000-0000-00006C280000}"/>
    <cellStyle name="Normal 6 2 2 4 2 2 2 4 2 3" xfId="28393" xr:uid="{00000000-0005-0000-0000-00006D280000}"/>
    <cellStyle name="Normal 6 2 2 4 2 2 2 4 3" xfId="5474" xr:uid="{00000000-0005-0000-0000-00006E280000}"/>
    <cellStyle name="Normal 6 2 2 4 2 2 2 4 3 2" xfId="5475" xr:uid="{00000000-0005-0000-0000-00006F280000}"/>
    <cellStyle name="Normal 6 2 2 4 2 2 2 4 3 2 2" xfId="38412" xr:uid="{00000000-0005-0000-0000-000070280000}"/>
    <cellStyle name="Normal 6 2 2 4 2 2 2 4 3 3" xfId="28394" xr:uid="{00000000-0005-0000-0000-000071280000}"/>
    <cellStyle name="Normal 6 2 2 4 2 2 2 4 4" xfId="5476" xr:uid="{00000000-0005-0000-0000-000072280000}"/>
    <cellStyle name="Normal 6 2 2 4 2 2 2 4 4 2" xfId="34626" xr:uid="{00000000-0005-0000-0000-000073280000}"/>
    <cellStyle name="Normal 6 2 2 4 2 2 2 4 5" xfId="24030" xr:uid="{00000000-0005-0000-0000-000074280000}"/>
    <cellStyle name="Normal 6 2 2 4 2 2 2 5" xfId="5477" xr:uid="{00000000-0005-0000-0000-000075280000}"/>
    <cellStyle name="Normal 6 2 2 4 2 2 2 5 2" xfId="5478" xr:uid="{00000000-0005-0000-0000-000076280000}"/>
    <cellStyle name="Normal 6 2 2 4 2 2 2 5 2 2" xfId="38413" xr:uid="{00000000-0005-0000-0000-000077280000}"/>
    <cellStyle name="Normal 6 2 2 4 2 2 2 5 3" xfId="28395" xr:uid="{00000000-0005-0000-0000-000078280000}"/>
    <cellStyle name="Normal 6 2 2 4 2 2 2 6" xfId="5479" xr:uid="{00000000-0005-0000-0000-000079280000}"/>
    <cellStyle name="Normal 6 2 2 4 2 2 2 6 2" xfId="5480" xr:uid="{00000000-0005-0000-0000-00007A280000}"/>
    <cellStyle name="Normal 6 2 2 4 2 2 2 6 2 2" xfId="38414" xr:uid="{00000000-0005-0000-0000-00007B280000}"/>
    <cellStyle name="Normal 6 2 2 4 2 2 2 6 3" xfId="28396" xr:uid="{00000000-0005-0000-0000-00007C280000}"/>
    <cellStyle name="Normal 6 2 2 4 2 2 2 7" xfId="5481" xr:uid="{00000000-0005-0000-0000-00007D280000}"/>
    <cellStyle name="Normal 6 2 2 4 2 2 2 7 2" xfId="34621" xr:uid="{00000000-0005-0000-0000-00007E280000}"/>
    <cellStyle name="Normal 6 2 2 4 2 2 2 8" xfId="24025" xr:uid="{00000000-0005-0000-0000-00007F280000}"/>
    <cellStyle name="Normal 6 2 2 4 2 2 3" xfId="5482" xr:uid="{00000000-0005-0000-0000-000080280000}"/>
    <cellStyle name="Normal 6 2 2 4 2 2 3 2" xfId="5483" xr:uid="{00000000-0005-0000-0000-000081280000}"/>
    <cellStyle name="Normal 6 2 2 4 2 2 3 2 2" xfId="5484" xr:uid="{00000000-0005-0000-0000-000082280000}"/>
    <cellStyle name="Normal 6 2 2 4 2 2 3 2 2 2" xfId="5485" xr:uid="{00000000-0005-0000-0000-000083280000}"/>
    <cellStyle name="Normal 6 2 2 4 2 2 3 2 2 2 2" xfId="5486" xr:uid="{00000000-0005-0000-0000-000084280000}"/>
    <cellStyle name="Normal 6 2 2 4 2 2 3 2 2 2 2 2" xfId="38415" xr:uid="{00000000-0005-0000-0000-000085280000}"/>
    <cellStyle name="Normal 6 2 2 4 2 2 3 2 2 2 3" xfId="28397" xr:uid="{00000000-0005-0000-0000-000086280000}"/>
    <cellStyle name="Normal 6 2 2 4 2 2 3 2 2 3" xfId="5487" xr:uid="{00000000-0005-0000-0000-000087280000}"/>
    <cellStyle name="Normal 6 2 2 4 2 2 3 2 2 3 2" xfId="5488" xr:uid="{00000000-0005-0000-0000-000088280000}"/>
    <cellStyle name="Normal 6 2 2 4 2 2 3 2 2 3 2 2" xfId="38416" xr:uid="{00000000-0005-0000-0000-000089280000}"/>
    <cellStyle name="Normal 6 2 2 4 2 2 3 2 2 3 3" xfId="28398" xr:uid="{00000000-0005-0000-0000-00008A280000}"/>
    <cellStyle name="Normal 6 2 2 4 2 2 3 2 2 4" xfId="5489" xr:uid="{00000000-0005-0000-0000-00008B280000}"/>
    <cellStyle name="Normal 6 2 2 4 2 2 3 2 2 4 2" xfId="34629" xr:uid="{00000000-0005-0000-0000-00008C280000}"/>
    <cellStyle name="Normal 6 2 2 4 2 2 3 2 2 5" xfId="24033" xr:uid="{00000000-0005-0000-0000-00008D280000}"/>
    <cellStyle name="Normal 6 2 2 4 2 2 3 2 3" xfId="5490" xr:uid="{00000000-0005-0000-0000-00008E280000}"/>
    <cellStyle name="Normal 6 2 2 4 2 2 3 2 3 2" xfId="5491" xr:uid="{00000000-0005-0000-0000-00008F280000}"/>
    <cellStyle name="Normal 6 2 2 4 2 2 3 2 3 2 2" xfId="5492" xr:uid="{00000000-0005-0000-0000-000090280000}"/>
    <cellStyle name="Normal 6 2 2 4 2 2 3 2 3 2 2 2" xfId="38417" xr:uid="{00000000-0005-0000-0000-000091280000}"/>
    <cellStyle name="Normal 6 2 2 4 2 2 3 2 3 2 3" xfId="28399" xr:uid="{00000000-0005-0000-0000-000092280000}"/>
    <cellStyle name="Normal 6 2 2 4 2 2 3 2 3 3" xfId="5493" xr:uid="{00000000-0005-0000-0000-000093280000}"/>
    <cellStyle name="Normal 6 2 2 4 2 2 3 2 3 3 2" xfId="5494" xr:uid="{00000000-0005-0000-0000-000094280000}"/>
    <cellStyle name="Normal 6 2 2 4 2 2 3 2 3 3 2 2" xfId="38418" xr:uid="{00000000-0005-0000-0000-000095280000}"/>
    <cellStyle name="Normal 6 2 2 4 2 2 3 2 3 3 3" xfId="28400" xr:uid="{00000000-0005-0000-0000-000096280000}"/>
    <cellStyle name="Normal 6 2 2 4 2 2 3 2 3 4" xfId="5495" xr:uid="{00000000-0005-0000-0000-000097280000}"/>
    <cellStyle name="Normal 6 2 2 4 2 2 3 2 3 4 2" xfId="34630" xr:uid="{00000000-0005-0000-0000-000098280000}"/>
    <cellStyle name="Normal 6 2 2 4 2 2 3 2 3 5" xfId="24034" xr:uid="{00000000-0005-0000-0000-000099280000}"/>
    <cellStyle name="Normal 6 2 2 4 2 2 3 2 4" xfId="5496" xr:uid="{00000000-0005-0000-0000-00009A280000}"/>
    <cellStyle name="Normal 6 2 2 4 2 2 3 2 4 2" xfId="5497" xr:uid="{00000000-0005-0000-0000-00009B280000}"/>
    <cellStyle name="Normal 6 2 2 4 2 2 3 2 4 2 2" xfId="38419" xr:uid="{00000000-0005-0000-0000-00009C280000}"/>
    <cellStyle name="Normal 6 2 2 4 2 2 3 2 4 3" xfId="28401" xr:uid="{00000000-0005-0000-0000-00009D280000}"/>
    <cellStyle name="Normal 6 2 2 4 2 2 3 2 5" xfId="5498" xr:uid="{00000000-0005-0000-0000-00009E280000}"/>
    <cellStyle name="Normal 6 2 2 4 2 2 3 2 5 2" xfId="5499" xr:uid="{00000000-0005-0000-0000-00009F280000}"/>
    <cellStyle name="Normal 6 2 2 4 2 2 3 2 5 2 2" xfId="38420" xr:uid="{00000000-0005-0000-0000-0000A0280000}"/>
    <cellStyle name="Normal 6 2 2 4 2 2 3 2 5 3" xfId="28402" xr:uid="{00000000-0005-0000-0000-0000A1280000}"/>
    <cellStyle name="Normal 6 2 2 4 2 2 3 2 6" xfId="5500" xr:uid="{00000000-0005-0000-0000-0000A2280000}"/>
    <cellStyle name="Normal 6 2 2 4 2 2 3 2 6 2" xfId="34628" xr:uid="{00000000-0005-0000-0000-0000A3280000}"/>
    <cellStyle name="Normal 6 2 2 4 2 2 3 2 7" xfId="24032" xr:uid="{00000000-0005-0000-0000-0000A4280000}"/>
    <cellStyle name="Normal 6 2 2 4 2 2 3 3" xfId="5501" xr:uid="{00000000-0005-0000-0000-0000A5280000}"/>
    <cellStyle name="Normal 6 2 2 4 2 2 3 3 2" xfId="5502" xr:uid="{00000000-0005-0000-0000-0000A6280000}"/>
    <cellStyle name="Normal 6 2 2 4 2 2 3 3 2 2" xfId="5503" xr:uid="{00000000-0005-0000-0000-0000A7280000}"/>
    <cellStyle name="Normal 6 2 2 4 2 2 3 3 2 2 2" xfId="38421" xr:uid="{00000000-0005-0000-0000-0000A8280000}"/>
    <cellStyle name="Normal 6 2 2 4 2 2 3 3 2 3" xfId="28403" xr:uid="{00000000-0005-0000-0000-0000A9280000}"/>
    <cellStyle name="Normal 6 2 2 4 2 2 3 3 3" xfId="5504" xr:uid="{00000000-0005-0000-0000-0000AA280000}"/>
    <cellStyle name="Normal 6 2 2 4 2 2 3 3 3 2" xfId="5505" xr:uid="{00000000-0005-0000-0000-0000AB280000}"/>
    <cellStyle name="Normal 6 2 2 4 2 2 3 3 3 2 2" xfId="38422" xr:uid="{00000000-0005-0000-0000-0000AC280000}"/>
    <cellStyle name="Normal 6 2 2 4 2 2 3 3 3 3" xfId="28404" xr:uid="{00000000-0005-0000-0000-0000AD280000}"/>
    <cellStyle name="Normal 6 2 2 4 2 2 3 3 4" xfId="5506" xr:uid="{00000000-0005-0000-0000-0000AE280000}"/>
    <cellStyle name="Normal 6 2 2 4 2 2 3 3 4 2" xfId="34631" xr:uid="{00000000-0005-0000-0000-0000AF280000}"/>
    <cellStyle name="Normal 6 2 2 4 2 2 3 3 5" xfId="24035" xr:uid="{00000000-0005-0000-0000-0000B0280000}"/>
    <cellStyle name="Normal 6 2 2 4 2 2 3 4" xfId="5507" xr:uid="{00000000-0005-0000-0000-0000B1280000}"/>
    <cellStyle name="Normal 6 2 2 4 2 2 3 4 2" xfId="5508" xr:uid="{00000000-0005-0000-0000-0000B2280000}"/>
    <cellStyle name="Normal 6 2 2 4 2 2 3 4 2 2" xfId="5509" xr:uid="{00000000-0005-0000-0000-0000B3280000}"/>
    <cellStyle name="Normal 6 2 2 4 2 2 3 4 2 2 2" xfId="38423" xr:uid="{00000000-0005-0000-0000-0000B4280000}"/>
    <cellStyle name="Normal 6 2 2 4 2 2 3 4 2 3" xfId="28405" xr:uid="{00000000-0005-0000-0000-0000B5280000}"/>
    <cellStyle name="Normal 6 2 2 4 2 2 3 4 3" xfId="5510" xr:uid="{00000000-0005-0000-0000-0000B6280000}"/>
    <cellStyle name="Normal 6 2 2 4 2 2 3 4 3 2" xfId="5511" xr:uid="{00000000-0005-0000-0000-0000B7280000}"/>
    <cellStyle name="Normal 6 2 2 4 2 2 3 4 3 2 2" xfId="38424" xr:uid="{00000000-0005-0000-0000-0000B8280000}"/>
    <cellStyle name="Normal 6 2 2 4 2 2 3 4 3 3" xfId="28406" xr:uid="{00000000-0005-0000-0000-0000B9280000}"/>
    <cellStyle name="Normal 6 2 2 4 2 2 3 4 4" xfId="5512" xr:uid="{00000000-0005-0000-0000-0000BA280000}"/>
    <cellStyle name="Normal 6 2 2 4 2 2 3 4 4 2" xfId="34632" xr:uid="{00000000-0005-0000-0000-0000BB280000}"/>
    <cellStyle name="Normal 6 2 2 4 2 2 3 4 5" xfId="24036" xr:uid="{00000000-0005-0000-0000-0000BC280000}"/>
    <cellStyle name="Normal 6 2 2 4 2 2 3 5" xfId="5513" xr:uid="{00000000-0005-0000-0000-0000BD280000}"/>
    <cellStyle name="Normal 6 2 2 4 2 2 3 5 2" xfId="5514" xr:uid="{00000000-0005-0000-0000-0000BE280000}"/>
    <cellStyle name="Normal 6 2 2 4 2 2 3 5 2 2" xfId="38425" xr:uid="{00000000-0005-0000-0000-0000BF280000}"/>
    <cellStyle name="Normal 6 2 2 4 2 2 3 5 3" xfId="28407" xr:uid="{00000000-0005-0000-0000-0000C0280000}"/>
    <cellStyle name="Normal 6 2 2 4 2 2 3 6" xfId="5515" xr:uid="{00000000-0005-0000-0000-0000C1280000}"/>
    <cellStyle name="Normal 6 2 2 4 2 2 3 6 2" xfId="5516" xr:uid="{00000000-0005-0000-0000-0000C2280000}"/>
    <cellStyle name="Normal 6 2 2 4 2 2 3 6 2 2" xfId="38426" xr:uid="{00000000-0005-0000-0000-0000C3280000}"/>
    <cellStyle name="Normal 6 2 2 4 2 2 3 6 3" xfId="28408" xr:uid="{00000000-0005-0000-0000-0000C4280000}"/>
    <cellStyle name="Normal 6 2 2 4 2 2 3 7" xfId="5517" xr:uid="{00000000-0005-0000-0000-0000C5280000}"/>
    <cellStyle name="Normal 6 2 2 4 2 2 3 7 2" xfId="34627" xr:uid="{00000000-0005-0000-0000-0000C6280000}"/>
    <cellStyle name="Normal 6 2 2 4 2 2 3 8" xfId="24031" xr:uid="{00000000-0005-0000-0000-0000C7280000}"/>
    <cellStyle name="Normal 6 2 2 4 2 2 4" xfId="5518" xr:uid="{00000000-0005-0000-0000-0000C8280000}"/>
    <cellStyle name="Normal 6 2 2 4 2 2 4 2" xfId="5519" xr:uid="{00000000-0005-0000-0000-0000C9280000}"/>
    <cellStyle name="Normal 6 2 2 4 2 2 4 2 2" xfId="5520" xr:uid="{00000000-0005-0000-0000-0000CA280000}"/>
    <cellStyle name="Normal 6 2 2 4 2 2 4 2 2 2" xfId="5521" xr:uid="{00000000-0005-0000-0000-0000CB280000}"/>
    <cellStyle name="Normal 6 2 2 4 2 2 4 2 2 2 2" xfId="38427" xr:uid="{00000000-0005-0000-0000-0000CC280000}"/>
    <cellStyle name="Normal 6 2 2 4 2 2 4 2 2 3" xfId="28409" xr:uid="{00000000-0005-0000-0000-0000CD280000}"/>
    <cellStyle name="Normal 6 2 2 4 2 2 4 2 3" xfId="5522" xr:uid="{00000000-0005-0000-0000-0000CE280000}"/>
    <cellStyle name="Normal 6 2 2 4 2 2 4 2 3 2" xfId="5523" xr:uid="{00000000-0005-0000-0000-0000CF280000}"/>
    <cellStyle name="Normal 6 2 2 4 2 2 4 2 3 2 2" xfId="38428" xr:uid="{00000000-0005-0000-0000-0000D0280000}"/>
    <cellStyle name="Normal 6 2 2 4 2 2 4 2 3 3" xfId="28410" xr:uid="{00000000-0005-0000-0000-0000D1280000}"/>
    <cellStyle name="Normal 6 2 2 4 2 2 4 2 4" xfId="5524" xr:uid="{00000000-0005-0000-0000-0000D2280000}"/>
    <cellStyle name="Normal 6 2 2 4 2 2 4 2 4 2" xfId="34634" xr:uid="{00000000-0005-0000-0000-0000D3280000}"/>
    <cellStyle name="Normal 6 2 2 4 2 2 4 2 5" xfId="24038" xr:uid="{00000000-0005-0000-0000-0000D4280000}"/>
    <cellStyle name="Normal 6 2 2 4 2 2 4 3" xfId="5525" xr:uid="{00000000-0005-0000-0000-0000D5280000}"/>
    <cellStyle name="Normal 6 2 2 4 2 2 4 3 2" xfId="5526" xr:uid="{00000000-0005-0000-0000-0000D6280000}"/>
    <cellStyle name="Normal 6 2 2 4 2 2 4 3 2 2" xfId="5527" xr:uid="{00000000-0005-0000-0000-0000D7280000}"/>
    <cellStyle name="Normal 6 2 2 4 2 2 4 3 2 2 2" xfId="38429" xr:uid="{00000000-0005-0000-0000-0000D8280000}"/>
    <cellStyle name="Normal 6 2 2 4 2 2 4 3 2 3" xfId="28411" xr:uid="{00000000-0005-0000-0000-0000D9280000}"/>
    <cellStyle name="Normal 6 2 2 4 2 2 4 3 3" xfId="5528" xr:uid="{00000000-0005-0000-0000-0000DA280000}"/>
    <cellStyle name="Normal 6 2 2 4 2 2 4 3 3 2" xfId="5529" xr:uid="{00000000-0005-0000-0000-0000DB280000}"/>
    <cellStyle name="Normal 6 2 2 4 2 2 4 3 3 2 2" xfId="38430" xr:uid="{00000000-0005-0000-0000-0000DC280000}"/>
    <cellStyle name="Normal 6 2 2 4 2 2 4 3 3 3" xfId="28412" xr:uid="{00000000-0005-0000-0000-0000DD280000}"/>
    <cellStyle name="Normal 6 2 2 4 2 2 4 3 4" xfId="5530" xr:uid="{00000000-0005-0000-0000-0000DE280000}"/>
    <cellStyle name="Normal 6 2 2 4 2 2 4 3 4 2" xfId="34635" xr:uid="{00000000-0005-0000-0000-0000DF280000}"/>
    <cellStyle name="Normal 6 2 2 4 2 2 4 3 5" xfId="24039" xr:uid="{00000000-0005-0000-0000-0000E0280000}"/>
    <cellStyle name="Normal 6 2 2 4 2 2 4 4" xfId="5531" xr:uid="{00000000-0005-0000-0000-0000E1280000}"/>
    <cellStyle name="Normal 6 2 2 4 2 2 4 4 2" xfId="5532" xr:uid="{00000000-0005-0000-0000-0000E2280000}"/>
    <cellStyle name="Normal 6 2 2 4 2 2 4 4 2 2" xfId="38431" xr:uid="{00000000-0005-0000-0000-0000E3280000}"/>
    <cellStyle name="Normal 6 2 2 4 2 2 4 4 3" xfId="28413" xr:uid="{00000000-0005-0000-0000-0000E4280000}"/>
    <cellStyle name="Normal 6 2 2 4 2 2 4 5" xfId="5533" xr:uid="{00000000-0005-0000-0000-0000E5280000}"/>
    <cellStyle name="Normal 6 2 2 4 2 2 4 5 2" xfId="5534" xr:uid="{00000000-0005-0000-0000-0000E6280000}"/>
    <cellStyle name="Normal 6 2 2 4 2 2 4 5 2 2" xfId="38432" xr:uid="{00000000-0005-0000-0000-0000E7280000}"/>
    <cellStyle name="Normal 6 2 2 4 2 2 4 5 3" xfId="28414" xr:uid="{00000000-0005-0000-0000-0000E8280000}"/>
    <cellStyle name="Normal 6 2 2 4 2 2 4 6" xfId="5535" xr:uid="{00000000-0005-0000-0000-0000E9280000}"/>
    <cellStyle name="Normal 6 2 2 4 2 2 4 6 2" xfId="34633" xr:uid="{00000000-0005-0000-0000-0000EA280000}"/>
    <cellStyle name="Normal 6 2 2 4 2 2 4 7" xfId="24037" xr:uid="{00000000-0005-0000-0000-0000EB280000}"/>
    <cellStyle name="Normal 6 2 2 4 2 2 5" xfId="5536" xr:uid="{00000000-0005-0000-0000-0000EC280000}"/>
    <cellStyle name="Normal 6 2 2 4 2 2 5 2" xfId="5537" xr:uid="{00000000-0005-0000-0000-0000ED280000}"/>
    <cellStyle name="Normal 6 2 2 4 2 2 5 2 2" xfId="5538" xr:uid="{00000000-0005-0000-0000-0000EE280000}"/>
    <cellStyle name="Normal 6 2 2 4 2 2 5 2 2 2" xfId="38433" xr:uid="{00000000-0005-0000-0000-0000EF280000}"/>
    <cellStyle name="Normal 6 2 2 4 2 2 5 2 3" xfId="28415" xr:uid="{00000000-0005-0000-0000-0000F0280000}"/>
    <cellStyle name="Normal 6 2 2 4 2 2 5 3" xfId="5539" xr:uid="{00000000-0005-0000-0000-0000F1280000}"/>
    <cellStyle name="Normal 6 2 2 4 2 2 5 3 2" xfId="5540" xr:uid="{00000000-0005-0000-0000-0000F2280000}"/>
    <cellStyle name="Normal 6 2 2 4 2 2 5 3 2 2" xfId="38434" xr:uid="{00000000-0005-0000-0000-0000F3280000}"/>
    <cellStyle name="Normal 6 2 2 4 2 2 5 3 3" xfId="28416" xr:uid="{00000000-0005-0000-0000-0000F4280000}"/>
    <cellStyle name="Normal 6 2 2 4 2 2 5 4" xfId="5541" xr:uid="{00000000-0005-0000-0000-0000F5280000}"/>
    <cellStyle name="Normal 6 2 2 4 2 2 5 4 2" xfId="34636" xr:uid="{00000000-0005-0000-0000-0000F6280000}"/>
    <cellStyle name="Normal 6 2 2 4 2 2 5 5" xfId="24040" xr:uid="{00000000-0005-0000-0000-0000F7280000}"/>
    <cellStyle name="Normal 6 2 2 4 2 2 6" xfId="5542" xr:uid="{00000000-0005-0000-0000-0000F8280000}"/>
    <cellStyle name="Normal 6 2 2 4 2 2 6 2" xfId="5543" xr:uid="{00000000-0005-0000-0000-0000F9280000}"/>
    <cellStyle name="Normal 6 2 2 4 2 2 6 2 2" xfId="5544" xr:uid="{00000000-0005-0000-0000-0000FA280000}"/>
    <cellStyle name="Normal 6 2 2 4 2 2 6 2 2 2" xfId="38435" xr:uid="{00000000-0005-0000-0000-0000FB280000}"/>
    <cellStyle name="Normal 6 2 2 4 2 2 6 2 3" xfId="28417" xr:uid="{00000000-0005-0000-0000-0000FC280000}"/>
    <cellStyle name="Normal 6 2 2 4 2 2 6 3" xfId="5545" xr:uid="{00000000-0005-0000-0000-0000FD280000}"/>
    <cellStyle name="Normal 6 2 2 4 2 2 6 3 2" xfId="5546" xr:uid="{00000000-0005-0000-0000-0000FE280000}"/>
    <cellStyle name="Normal 6 2 2 4 2 2 6 3 2 2" xfId="38436" xr:uid="{00000000-0005-0000-0000-0000FF280000}"/>
    <cellStyle name="Normal 6 2 2 4 2 2 6 3 3" xfId="28418" xr:uid="{00000000-0005-0000-0000-000000290000}"/>
    <cellStyle name="Normal 6 2 2 4 2 2 6 4" xfId="5547" xr:uid="{00000000-0005-0000-0000-000001290000}"/>
    <cellStyle name="Normal 6 2 2 4 2 2 6 4 2" xfId="34637" xr:uid="{00000000-0005-0000-0000-000002290000}"/>
    <cellStyle name="Normal 6 2 2 4 2 2 6 5" xfId="24041" xr:uid="{00000000-0005-0000-0000-000003290000}"/>
    <cellStyle name="Normal 6 2 2 4 2 2 7" xfId="5548" xr:uid="{00000000-0005-0000-0000-000004290000}"/>
    <cellStyle name="Normal 6 2 2 4 2 2 7 2" xfId="5549" xr:uid="{00000000-0005-0000-0000-000005290000}"/>
    <cellStyle name="Normal 6 2 2 4 2 2 7 2 2" xfId="38437" xr:uid="{00000000-0005-0000-0000-000006290000}"/>
    <cellStyle name="Normal 6 2 2 4 2 2 7 3" xfId="28419" xr:uid="{00000000-0005-0000-0000-000007290000}"/>
    <cellStyle name="Normal 6 2 2 4 2 2 8" xfId="5550" xr:uid="{00000000-0005-0000-0000-000008290000}"/>
    <cellStyle name="Normal 6 2 2 4 2 2 8 2" xfId="5551" xr:uid="{00000000-0005-0000-0000-000009290000}"/>
    <cellStyle name="Normal 6 2 2 4 2 2 8 2 2" xfId="38438" xr:uid="{00000000-0005-0000-0000-00000A290000}"/>
    <cellStyle name="Normal 6 2 2 4 2 2 8 3" xfId="28420" xr:uid="{00000000-0005-0000-0000-00000B290000}"/>
    <cellStyle name="Normal 6 2 2 4 2 2 9" xfId="5552" xr:uid="{00000000-0005-0000-0000-00000C290000}"/>
    <cellStyle name="Normal 6 2 2 4 2 2 9 2" xfId="34620" xr:uid="{00000000-0005-0000-0000-00000D290000}"/>
    <cellStyle name="Normal 6 2 2 4 2 3" xfId="5553" xr:uid="{00000000-0005-0000-0000-00000E290000}"/>
    <cellStyle name="Normal 6 2 2 4 2 3 2" xfId="5554" xr:uid="{00000000-0005-0000-0000-00000F290000}"/>
    <cellStyle name="Normal 6 2 2 4 2 3 2 2" xfId="5555" xr:uid="{00000000-0005-0000-0000-000010290000}"/>
    <cellStyle name="Normal 6 2 2 4 2 3 2 2 2" xfId="5556" xr:uid="{00000000-0005-0000-0000-000011290000}"/>
    <cellStyle name="Normal 6 2 2 4 2 3 2 2 2 2" xfId="5557" xr:uid="{00000000-0005-0000-0000-000012290000}"/>
    <cellStyle name="Normal 6 2 2 4 2 3 2 2 2 2 2" xfId="38439" xr:uid="{00000000-0005-0000-0000-000013290000}"/>
    <cellStyle name="Normal 6 2 2 4 2 3 2 2 2 3" xfId="28421" xr:uid="{00000000-0005-0000-0000-000014290000}"/>
    <cellStyle name="Normal 6 2 2 4 2 3 2 2 3" xfId="5558" xr:uid="{00000000-0005-0000-0000-000015290000}"/>
    <cellStyle name="Normal 6 2 2 4 2 3 2 2 3 2" xfId="5559" xr:uid="{00000000-0005-0000-0000-000016290000}"/>
    <cellStyle name="Normal 6 2 2 4 2 3 2 2 3 2 2" xfId="38440" xr:uid="{00000000-0005-0000-0000-000017290000}"/>
    <cellStyle name="Normal 6 2 2 4 2 3 2 2 3 3" xfId="28422" xr:uid="{00000000-0005-0000-0000-000018290000}"/>
    <cellStyle name="Normal 6 2 2 4 2 3 2 2 4" xfId="5560" xr:uid="{00000000-0005-0000-0000-000019290000}"/>
    <cellStyle name="Normal 6 2 2 4 2 3 2 2 4 2" xfId="34640" xr:uid="{00000000-0005-0000-0000-00001A290000}"/>
    <cellStyle name="Normal 6 2 2 4 2 3 2 2 5" xfId="24044" xr:uid="{00000000-0005-0000-0000-00001B290000}"/>
    <cellStyle name="Normal 6 2 2 4 2 3 2 3" xfId="5561" xr:uid="{00000000-0005-0000-0000-00001C290000}"/>
    <cellStyle name="Normal 6 2 2 4 2 3 2 3 2" xfId="5562" xr:uid="{00000000-0005-0000-0000-00001D290000}"/>
    <cellStyle name="Normal 6 2 2 4 2 3 2 3 2 2" xfId="5563" xr:uid="{00000000-0005-0000-0000-00001E290000}"/>
    <cellStyle name="Normal 6 2 2 4 2 3 2 3 2 2 2" xfId="38441" xr:uid="{00000000-0005-0000-0000-00001F290000}"/>
    <cellStyle name="Normal 6 2 2 4 2 3 2 3 2 3" xfId="28423" xr:uid="{00000000-0005-0000-0000-000020290000}"/>
    <cellStyle name="Normal 6 2 2 4 2 3 2 3 3" xfId="5564" xr:uid="{00000000-0005-0000-0000-000021290000}"/>
    <cellStyle name="Normal 6 2 2 4 2 3 2 3 3 2" xfId="5565" xr:uid="{00000000-0005-0000-0000-000022290000}"/>
    <cellStyle name="Normal 6 2 2 4 2 3 2 3 3 2 2" xfId="38442" xr:uid="{00000000-0005-0000-0000-000023290000}"/>
    <cellStyle name="Normal 6 2 2 4 2 3 2 3 3 3" xfId="28424" xr:uid="{00000000-0005-0000-0000-000024290000}"/>
    <cellStyle name="Normal 6 2 2 4 2 3 2 3 4" xfId="5566" xr:uid="{00000000-0005-0000-0000-000025290000}"/>
    <cellStyle name="Normal 6 2 2 4 2 3 2 3 4 2" xfId="34641" xr:uid="{00000000-0005-0000-0000-000026290000}"/>
    <cellStyle name="Normal 6 2 2 4 2 3 2 3 5" xfId="24045" xr:uid="{00000000-0005-0000-0000-000027290000}"/>
    <cellStyle name="Normal 6 2 2 4 2 3 2 4" xfId="5567" xr:uid="{00000000-0005-0000-0000-000028290000}"/>
    <cellStyle name="Normal 6 2 2 4 2 3 2 4 2" xfId="5568" xr:uid="{00000000-0005-0000-0000-000029290000}"/>
    <cellStyle name="Normal 6 2 2 4 2 3 2 4 2 2" xfId="38443" xr:uid="{00000000-0005-0000-0000-00002A290000}"/>
    <cellStyle name="Normal 6 2 2 4 2 3 2 4 3" xfId="28425" xr:uid="{00000000-0005-0000-0000-00002B290000}"/>
    <cellStyle name="Normal 6 2 2 4 2 3 2 5" xfId="5569" xr:uid="{00000000-0005-0000-0000-00002C290000}"/>
    <cellStyle name="Normal 6 2 2 4 2 3 2 5 2" xfId="5570" xr:uid="{00000000-0005-0000-0000-00002D290000}"/>
    <cellStyle name="Normal 6 2 2 4 2 3 2 5 2 2" xfId="38444" xr:uid="{00000000-0005-0000-0000-00002E290000}"/>
    <cellStyle name="Normal 6 2 2 4 2 3 2 5 3" xfId="28426" xr:uid="{00000000-0005-0000-0000-00002F290000}"/>
    <cellStyle name="Normal 6 2 2 4 2 3 2 6" xfId="5571" xr:uid="{00000000-0005-0000-0000-000030290000}"/>
    <cellStyle name="Normal 6 2 2 4 2 3 2 6 2" xfId="34639" xr:uid="{00000000-0005-0000-0000-000031290000}"/>
    <cellStyle name="Normal 6 2 2 4 2 3 2 7" xfId="24043" xr:uid="{00000000-0005-0000-0000-000032290000}"/>
    <cellStyle name="Normal 6 2 2 4 2 3 3" xfId="5572" xr:uid="{00000000-0005-0000-0000-000033290000}"/>
    <cellStyle name="Normal 6 2 2 4 2 3 3 2" xfId="5573" xr:uid="{00000000-0005-0000-0000-000034290000}"/>
    <cellStyle name="Normal 6 2 2 4 2 3 3 2 2" xfId="5574" xr:uid="{00000000-0005-0000-0000-000035290000}"/>
    <cellStyle name="Normal 6 2 2 4 2 3 3 2 2 2" xfId="38445" xr:uid="{00000000-0005-0000-0000-000036290000}"/>
    <cellStyle name="Normal 6 2 2 4 2 3 3 2 3" xfId="28427" xr:uid="{00000000-0005-0000-0000-000037290000}"/>
    <cellStyle name="Normal 6 2 2 4 2 3 3 3" xfId="5575" xr:uid="{00000000-0005-0000-0000-000038290000}"/>
    <cellStyle name="Normal 6 2 2 4 2 3 3 3 2" xfId="5576" xr:uid="{00000000-0005-0000-0000-000039290000}"/>
    <cellStyle name="Normal 6 2 2 4 2 3 3 3 2 2" xfId="38446" xr:uid="{00000000-0005-0000-0000-00003A290000}"/>
    <cellStyle name="Normal 6 2 2 4 2 3 3 3 3" xfId="28428" xr:uid="{00000000-0005-0000-0000-00003B290000}"/>
    <cellStyle name="Normal 6 2 2 4 2 3 3 4" xfId="5577" xr:uid="{00000000-0005-0000-0000-00003C290000}"/>
    <cellStyle name="Normal 6 2 2 4 2 3 3 4 2" xfId="34642" xr:uid="{00000000-0005-0000-0000-00003D290000}"/>
    <cellStyle name="Normal 6 2 2 4 2 3 3 5" xfId="24046" xr:uid="{00000000-0005-0000-0000-00003E290000}"/>
    <cellStyle name="Normal 6 2 2 4 2 3 4" xfId="5578" xr:uid="{00000000-0005-0000-0000-00003F290000}"/>
    <cellStyle name="Normal 6 2 2 4 2 3 4 2" xfId="5579" xr:uid="{00000000-0005-0000-0000-000040290000}"/>
    <cellStyle name="Normal 6 2 2 4 2 3 4 2 2" xfId="5580" xr:uid="{00000000-0005-0000-0000-000041290000}"/>
    <cellStyle name="Normal 6 2 2 4 2 3 4 2 2 2" xfId="38447" xr:uid="{00000000-0005-0000-0000-000042290000}"/>
    <cellStyle name="Normal 6 2 2 4 2 3 4 2 3" xfId="28429" xr:uid="{00000000-0005-0000-0000-000043290000}"/>
    <cellStyle name="Normal 6 2 2 4 2 3 4 3" xfId="5581" xr:uid="{00000000-0005-0000-0000-000044290000}"/>
    <cellStyle name="Normal 6 2 2 4 2 3 4 3 2" xfId="5582" xr:uid="{00000000-0005-0000-0000-000045290000}"/>
    <cellStyle name="Normal 6 2 2 4 2 3 4 3 2 2" xfId="38448" xr:uid="{00000000-0005-0000-0000-000046290000}"/>
    <cellStyle name="Normal 6 2 2 4 2 3 4 3 3" xfId="28430" xr:uid="{00000000-0005-0000-0000-000047290000}"/>
    <cellStyle name="Normal 6 2 2 4 2 3 4 4" xfId="5583" xr:uid="{00000000-0005-0000-0000-000048290000}"/>
    <cellStyle name="Normal 6 2 2 4 2 3 4 4 2" xfId="34643" xr:uid="{00000000-0005-0000-0000-000049290000}"/>
    <cellStyle name="Normal 6 2 2 4 2 3 4 5" xfId="24047" xr:uid="{00000000-0005-0000-0000-00004A290000}"/>
    <cellStyle name="Normal 6 2 2 4 2 3 5" xfId="5584" xr:uid="{00000000-0005-0000-0000-00004B290000}"/>
    <cellStyle name="Normal 6 2 2 4 2 3 5 2" xfId="5585" xr:uid="{00000000-0005-0000-0000-00004C290000}"/>
    <cellStyle name="Normal 6 2 2 4 2 3 5 2 2" xfId="38449" xr:uid="{00000000-0005-0000-0000-00004D290000}"/>
    <cellStyle name="Normal 6 2 2 4 2 3 5 3" xfId="28431" xr:uid="{00000000-0005-0000-0000-00004E290000}"/>
    <cellStyle name="Normal 6 2 2 4 2 3 6" xfId="5586" xr:uid="{00000000-0005-0000-0000-00004F290000}"/>
    <cellStyle name="Normal 6 2 2 4 2 3 6 2" xfId="5587" xr:uid="{00000000-0005-0000-0000-000050290000}"/>
    <cellStyle name="Normal 6 2 2 4 2 3 6 2 2" xfId="38450" xr:uid="{00000000-0005-0000-0000-000051290000}"/>
    <cellStyle name="Normal 6 2 2 4 2 3 6 3" xfId="28432" xr:uid="{00000000-0005-0000-0000-000052290000}"/>
    <cellStyle name="Normal 6 2 2 4 2 3 7" xfId="5588" xr:uid="{00000000-0005-0000-0000-000053290000}"/>
    <cellStyle name="Normal 6 2 2 4 2 3 7 2" xfId="34638" xr:uid="{00000000-0005-0000-0000-000054290000}"/>
    <cellStyle name="Normal 6 2 2 4 2 3 8" xfId="24042" xr:uid="{00000000-0005-0000-0000-000055290000}"/>
    <cellStyle name="Normal 6 2 2 4 2 4" xfId="5589" xr:uid="{00000000-0005-0000-0000-000056290000}"/>
    <cellStyle name="Normal 6 2 2 4 2 4 2" xfId="5590" xr:uid="{00000000-0005-0000-0000-000057290000}"/>
    <cellStyle name="Normal 6 2 2 4 2 4 2 2" xfId="5591" xr:uid="{00000000-0005-0000-0000-000058290000}"/>
    <cellStyle name="Normal 6 2 2 4 2 4 2 2 2" xfId="5592" xr:uid="{00000000-0005-0000-0000-000059290000}"/>
    <cellStyle name="Normal 6 2 2 4 2 4 2 2 2 2" xfId="5593" xr:uid="{00000000-0005-0000-0000-00005A290000}"/>
    <cellStyle name="Normal 6 2 2 4 2 4 2 2 2 2 2" xfId="38451" xr:uid="{00000000-0005-0000-0000-00005B290000}"/>
    <cellStyle name="Normal 6 2 2 4 2 4 2 2 2 3" xfId="28433" xr:uid="{00000000-0005-0000-0000-00005C290000}"/>
    <cellStyle name="Normal 6 2 2 4 2 4 2 2 3" xfId="5594" xr:uid="{00000000-0005-0000-0000-00005D290000}"/>
    <cellStyle name="Normal 6 2 2 4 2 4 2 2 3 2" xfId="5595" xr:uid="{00000000-0005-0000-0000-00005E290000}"/>
    <cellStyle name="Normal 6 2 2 4 2 4 2 2 3 2 2" xfId="38452" xr:uid="{00000000-0005-0000-0000-00005F290000}"/>
    <cellStyle name="Normal 6 2 2 4 2 4 2 2 3 3" xfId="28434" xr:uid="{00000000-0005-0000-0000-000060290000}"/>
    <cellStyle name="Normal 6 2 2 4 2 4 2 2 4" xfId="5596" xr:uid="{00000000-0005-0000-0000-000061290000}"/>
    <cellStyle name="Normal 6 2 2 4 2 4 2 2 4 2" xfId="34646" xr:uid="{00000000-0005-0000-0000-000062290000}"/>
    <cellStyle name="Normal 6 2 2 4 2 4 2 2 5" xfId="24050" xr:uid="{00000000-0005-0000-0000-000063290000}"/>
    <cellStyle name="Normal 6 2 2 4 2 4 2 3" xfId="5597" xr:uid="{00000000-0005-0000-0000-000064290000}"/>
    <cellStyle name="Normal 6 2 2 4 2 4 2 3 2" xfId="5598" xr:uid="{00000000-0005-0000-0000-000065290000}"/>
    <cellStyle name="Normal 6 2 2 4 2 4 2 3 2 2" xfId="5599" xr:uid="{00000000-0005-0000-0000-000066290000}"/>
    <cellStyle name="Normal 6 2 2 4 2 4 2 3 2 2 2" xfId="38453" xr:uid="{00000000-0005-0000-0000-000067290000}"/>
    <cellStyle name="Normal 6 2 2 4 2 4 2 3 2 3" xfId="28435" xr:uid="{00000000-0005-0000-0000-000068290000}"/>
    <cellStyle name="Normal 6 2 2 4 2 4 2 3 3" xfId="5600" xr:uid="{00000000-0005-0000-0000-000069290000}"/>
    <cellStyle name="Normal 6 2 2 4 2 4 2 3 3 2" xfId="5601" xr:uid="{00000000-0005-0000-0000-00006A290000}"/>
    <cellStyle name="Normal 6 2 2 4 2 4 2 3 3 2 2" xfId="38454" xr:uid="{00000000-0005-0000-0000-00006B290000}"/>
    <cellStyle name="Normal 6 2 2 4 2 4 2 3 3 3" xfId="28436" xr:uid="{00000000-0005-0000-0000-00006C290000}"/>
    <cellStyle name="Normal 6 2 2 4 2 4 2 3 4" xfId="5602" xr:uid="{00000000-0005-0000-0000-00006D290000}"/>
    <cellStyle name="Normal 6 2 2 4 2 4 2 3 4 2" xfId="34647" xr:uid="{00000000-0005-0000-0000-00006E290000}"/>
    <cellStyle name="Normal 6 2 2 4 2 4 2 3 5" xfId="24051" xr:uid="{00000000-0005-0000-0000-00006F290000}"/>
    <cellStyle name="Normal 6 2 2 4 2 4 2 4" xfId="5603" xr:uid="{00000000-0005-0000-0000-000070290000}"/>
    <cellStyle name="Normal 6 2 2 4 2 4 2 4 2" xfId="5604" xr:uid="{00000000-0005-0000-0000-000071290000}"/>
    <cellStyle name="Normal 6 2 2 4 2 4 2 4 2 2" xfId="38455" xr:uid="{00000000-0005-0000-0000-000072290000}"/>
    <cellStyle name="Normal 6 2 2 4 2 4 2 4 3" xfId="28437" xr:uid="{00000000-0005-0000-0000-000073290000}"/>
    <cellStyle name="Normal 6 2 2 4 2 4 2 5" xfId="5605" xr:uid="{00000000-0005-0000-0000-000074290000}"/>
    <cellStyle name="Normal 6 2 2 4 2 4 2 5 2" xfId="5606" xr:uid="{00000000-0005-0000-0000-000075290000}"/>
    <cellStyle name="Normal 6 2 2 4 2 4 2 5 2 2" xfId="38456" xr:uid="{00000000-0005-0000-0000-000076290000}"/>
    <cellStyle name="Normal 6 2 2 4 2 4 2 5 3" xfId="28438" xr:uid="{00000000-0005-0000-0000-000077290000}"/>
    <cellStyle name="Normal 6 2 2 4 2 4 2 6" xfId="5607" xr:uid="{00000000-0005-0000-0000-000078290000}"/>
    <cellStyle name="Normal 6 2 2 4 2 4 2 6 2" xfId="34645" xr:uid="{00000000-0005-0000-0000-000079290000}"/>
    <cellStyle name="Normal 6 2 2 4 2 4 2 7" xfId="24049" xr:uid="{00000000-0005-0000-0000-00007A290000}"/>
    <cellStyle name="Normal 6 2 2 4 2 4 3" xfId="5608" xr:uid="{00000000-0005-0000-0000-00007B290000}"/>
    <cellStyle name="Normal 6 2 2 4 2 4 3 2" xfId="5609" xr:uid="{00000000-0005-0000-0000-00007C290000}"/>
    <cellStyle name="Normal 6 2 2 4 2 4 3 2 2" xfId="5610" xr:uid="{00000000-0005-0000-0000-00007D290000}"/>
    <cellStyle name="Normal 6 2 2 4 2 4 3 2 2 2" xfId="38457" xr:uid="{00000000-0005-0000-0000-00007E290000}"/>
    <cellStyle name="Normal 6 2 2 4 2 4 3 2 3" xfId="28439" xr:uid="{00000000-0005-0000-0000-00007F290000}"/>
    <cellStyle name="Normal 6 2 2 4 2 4 3 3" xfId="5611" xr:uid="{00000000-0005-0000-0000-000080290000}"/>
    <cellStyle name="Normal 6 2 2 4 2 4 3 3 2" xfId="5612" xr:uid="{00000000-0005-0000-0000-000081290000}"/>
    <cellStyle name="Normal 6 2 2 4 2 4 3 3 2 2" xfId="38458" xr:uid="{00000000-0005-0000-0000-000082290000}"/>
    <cellStyle name="Normal 6 2 2 4 2 4 3 3 3" xfId="28440" xr:uid="{00000000-0005-0000-0000-000083290000}"/>
    <cellStyle name="Normal 6 2 2 4 2 4 3 4" xfId="5613" xr:uid="{00000000-0005-0000-0000-000084290000}"/>
    <cellStyle name="Normal 6 2 2 4 2 4 3 4 2" xfId="34648" xr:uid="{00000000-0005-0000-0000-000085290000}"/>
    <cellStyle name="Normal 6 2 2 4 2 4 3 5" xfId="24052" xr:uid="{00000000-0005-0000-0000-000086290000}"/>
    <cellStyle name="Normal 6 2 2 4 2 4 4" xfId="5614" xr:uid="{00000000-0005-0000-0000-000087290000}"/>
    <cellStyle name="Normal 6 2 2 4 2 4 4 2" xfId="5615" xr:uid="{00000000-0005-0000-0000-000088290000}"/>
    <cellStyle name="Normal 6 2 2 4 2 4 4 2 2" xfId="5616" xr:uid="{00000000-0005-0000-0000-000089290000}"/>
    <cellStyle name="Normal 6 2 2 4 2 4 4 2 2 2" xfId="38459" xr:uid="{00000000-0005-0000-0000-00008A290000}"/>
    <cellStyle name="Normal 6 2 2 4 2 4 4 2 3" xfId="28441" xr:uid="{00000000-0005-0000-0000-00008B290000}"/>
    <cellStyle name="Normal 6 2 2 4 2 4 4 3" xfId="5617" xr:uid="{00000000-0005-0000-0000-00008C290000}"/>
    <cellStyle name="Normal 6 2 2 4 2 4 4 3 2" xfId="5618" xr:uid="{00000000-0005-0000-0000-00008D290000}"/>
    <cellStyle name="Normal 6 2 2 4 2 4 4 3 2 2" xfId="38460" xr:uid="{00000000-0005-0000-0000-00008E290000}"/>
    <cellStyle name="Normal 6 2 2 4 2 4 4 3 3" xfId="28442" xr:uid="{00000000-0005-0000-0000-00008F290000}"/>
    <cellStyle name="Normal 6 2 2 4 2 4 4 4" xfId="5619" xr:uid="{00000000-0005-0000-0000-000090290000}"/>
    <cellStyle name="Normal 6 2 2 4 2 4 4 4 2" xfId="34649" xr:uid="{00000000-0005-0000-0000-000091290000}"/>
    <cellStyle name="Normal 6 2 2 4 2 4 4 5" xfId="24053" xr:uid="{00000000-0005-0000-0000-000092290000}"/>
    <cellStyle name="Normal 6 2 2 4 2 4 5" xfId="5620" xr:uid="{00000000-0005-0000-0000-000093290000}"/>
    <cellStyle name="Normal 6 2 2 4 2 4 5 2" xfId="5621" xr:uid="{00000000-0005-0000-0000-000094290000}"/>
    <cellStyle name="Normal 6 2 2 4 2 4 5 2 2" xfId="38461" xr:uid="{00000000-0005-0000-0000-000095290000}"/>
    <cellStyle name="Normal 6 2 2 4 2 4 5 3" xfId="28443" xr:uid="{00000000-0005-0000-0000-000096290000}"/>
    <cellStyle name="Normal 6 2 2 4 2 4 6" xfId="5622" xr:uid="{00000000-0005-0000-0000-000097290000}"/>
    <cellStyle name="Normal 6 2 2 4 2 4 6 2" xfId="5623" xr:uid="{00000000-0005-0000-0000-000098290000}"/>
    <cellStyle name="Normal 6 2 2 4 2 4 6 2 2" xfId="38462" xr:uid="{00000000-0005-0000-0000-000099290000}"/>
    <cellStyle name="Normal 6 2 2 4 2 4 6 3" xfId="28444" xr:uid="{00000000-0005-0000-0000-00009A290000}"/>
    <cellStyle name="Normal 6 2 2 4 2 4 7" xfId="5624" xr:uid="{00000000-0005-0000-0000-00009B290000}"/>
    <cellStyle name="Normal 6 2 2 4 2 4 7 2" xfId="34644" xr:uid="{00000000-0005-0000-0000-00009C290000}"/>
    <cellStyle name="Normal 6 2 2 4 2 4 8" xfId="24048" xr:uid="{00000000-0005-0000-0000-00009D290000}"/>
    <cellStyle name="Normal 6 2 2 4 2 5" xfId="5625" xr:uid="{00000000-0005-0000-0000-00009E290000}"/>
    <cellStyle name="Normal 6 2 2 4 2 5 2" xfId="5626" xr:uid="{00000000-0005-0000-0000-00009F290000}"/>
    <cellStyle name="Normal 6 2 2 4 2 5 2 2" xfId="5627" xr:uid="{00000000-0005-0000-0000-0000A0290000}"/>
    <cellStyle name="Normal 6 2 2 4 2 5 2 2 2" xfId="5628" xr:uid="{00000000-0005-0000-0000-0000A1290000}"/>
    <cellStyle name="Normal 6 2 2 4 2 5 2 2 2 2" xfId="5629" xr:uid="{00000000-0005-0000-0000-0000A2290000}"/>
    <cellStyle name="Normal 6 2 2 4 2 5 2 2 2 2 2" xfId="38463" xr:uid="{00000000-0005-0000-0000-0000A3290000}"/>
    <cellStyle name="Normal 6 2 2 4 2 5 2 2 2 3" xfId="28445" xr:uid="{00000000-0005-0000-0000-0000A4290000}"/>
    <cellStyle name="Normal 6 2 2 4 2 5 2 2 3" xfId="5630" xr:uid="{00000000-0005-0000-0000-0000A5290000}"/>
    <cellStyle name="Normal 6 2 2 4 2 5 2 2 3 2" xfId="5631" xr:uid="{00000000-0005-0000-0000-0000A6290000}"/>
    <cellStyle name="Normal 6 2 2 4 2 5 2 2 3 2 2" xfId="38464" xr:uid="{00000000-0005-0000-0000-0000A7290000}"/>
    <cellStyle name="Normal 6 2 2 4 2 5 2 2 3 3" xfId="28446" xr:uid="{00000000-0005-0000-0000-0000A8290000}"/>
    <cellStyle name="Normal 6 2 2 4 2 5 2 2 4" xfId="5632" xr:uid="{00000000-0005-0000-0000-0000A9290000}"/>
    <cellStyle name="Normal 6 2 2 4 2 5 2 2 4 2" xfId="34652" xr:uid="{00000000-0005-0000-0000-0000AA290000}"/>
    <cellStyle name="Normal 6 2 2 4 2 5 2 2 5" xfId="24056" xr:uid="{00000000-0005-0000-0000-0000AB290000}"/>
    <cellStyle name="Normal 6 2 2 4 2 5 2 3" xfId="5633" xr:uid="{00000000-0005-0000-0000-0000AC290000}"/>
    <cellStyle name="Normal 6 2 2 4 2 5 2 3 2" xfId="5634" xr:uid="{00000000-0005-0000-0000-0000AD290000}"/>
    <cellStyle name="Normal 6 2 2 4 2 5 2 3 2 2" xfId="5635" xr:uid="{00000000-0005-0000-0000-0000AE290000}"/>
    <cellStyle name="Normal 6 2 2 4 2 5 2 3 2 2 2" xfId="38465" xr:uid="{00000000-0005-0000-0000-0000AF290000}"/>
    <cellStyle name="Normal 6 2 2 4 2 5 2 3 2 3" xfId="28447" xr:uid="{00000000-0005-0000-0000-0000B0290000}"/>
    <cellStyle name="Normal 6 2 2 4 2 5 2 3 3" xfId="5636" xr:uid="{00000000-0005-0000-0000-0000B1290000}"/>
    <cellStyle name="Normal 6 2 2 4 2 5 2 3 3 2" xfId="5637" xr:uid="{00000000-0005-0000-0000-0000B2290000}"/>
    <cellStyle name="Normal 6 2 2 4 2 5 2 3 3 2 2" xfId="38466" xr:uid="{00000000-0005-0000-0000-0000B3290000}"/>
    <cellStyle name="Normal 6 2 2 4 2 5 2 3 3 3" xfId="28448" xr:uid="{00000000-0005-0000-0000-0000B4290000}"/>
    <cellStyle name="Normal 6 2 2 4 2 5 2 3 4" xfId="5638" xr:uid="{00000000-0005-0000-0000-0000B5290000}"/>
    <cellStyle name="Normal 6 2 2 4 2 5 2 3 4 2" xfId="34653" xr:uid="{00000000-0005-0000-0000-0000B6290000}"/>
    <cellStyle name="Normal 6 2 2 4 2 5 2 3 5" xfId="24057" xr:uid="{00000000-0005-0000-0000-0000B7290000}"/>
    <cellStyle name="Normal 6 2 2 4 2 5 2 4" xfId="5639" xr:uid="{00000000-0005-0000-0000-0000B8290000}"/>
    <cellStyle name="Normal 6 2 2 4 2 5 2 4 2" xfId="5640" xr:uid="{00000000-0005-0000-0000-0000B9290000}"/>
    <cellStyle name="Normal 6 2 2 4 2 5 2 4 2 2" xfId="38467" xr:uid="{00000000-0005-0000-0000-0000BA290000}"/>
    <cellStyle name="Normal 6 2 2 4 2 5 2 4 3" xfId="28449" xr:uid="{00000000-0005-0000-0000-0000BB290000}"/>
    <cellStyle name="Normal 6 2 2 4 2 5 2 5" xfId="5641" xr:uid="{00000000-0005-0000-0000-0000BC290000}"/>
    <cellStyle name="Normal 6 2 2 4 2 5 2 5 2" xfId="5642" xr:uid="{00000000-0005-0000-0000-0000BD290000}"/>
    <cellStyle name="Normal 6 2 2 4 2 5 2 5 2 2" xfId="38468" xr:uid="{00000000-0005-0000-0000-0000BE290000}"/>
    <cellStyle name="Normal 6 2 2 4 2 5 2 5 3" xfId="28450" xr:uid="{00000000-0005-0000-0000-0000BF290000}"/>
    <cellStyle name="Normal 6 2 2 4 2 5 2 6" xfId="5643" xr:uid="{00000000-0005-0000-0000-0000C0290000}"/>
    <cellStyle name="Normal 6 2 2 4 2 5 2 6 2" xfId="34651" xr:uid="{00000000-0005-0000-0000-0000C1290000}"/>
    <cellStyle name="Normal 6 2 2 4 2 5 2 7" xfId="24055" xr:uid="{00000000-0005-0000-0000-0000C2290000}"/>
    <cellStyle name="Normal 6 2 2 4 2 5 3" xfId="5644" xr:uid="{00000000-0005-0000-0000-0000C3290000}"/>
    <cellStyle name="Normal 6 2 2 4 2 5 3 2" xfId="5645" xr:uid="{00000000-0005-0000-0000-0000C4290000}"/>
    <cellStyle name="Normal 6 2 2 4 2 5 3 2 2" xfId="5646" xr:uid="{00000000-0005-0000-0000-0000C5290000}"/>
    <cellStyle name="Normal 6 2 2 4 2 5 3 2 2 2" xfId="38469" xr:uid="{00000000-0005-0000-0000-0000C6290000}"/>
    <cellStyle name="Normal 6 2 2 4 2 5 3 2 3" xfId="28451" xr:uid="{00000000-0005-0000-0000-0000C7290000}"/>
    <cellStyle name="Normal 6 2 2 4 2 5 3 3" xfId="5647" xr:uid="{00000000-0005-0000-0000-0000C8290000}"/>
    <cellStyle name="Normal 6 2 2 4 2 5 3 3 2" xfId="5648" xr:uid="{00000000-0005-0000-0000-0000C9290000}"/>
    <cellStyle name="Normal 6 2 2 4 2 5 3 3 2 2" xfId="38470" xr:uid="{00000000-0005-0000-0000-0000CA290000}"/>
    <cellStyle name="Normal 6 2 2 4 2 5 3 3 3" xfId="28452" xr:uid="{00000000-0005-0000-0000-0000CB290000}"/>
    <cellStyle name="Normal 6 2 2 4 2 5 3 4" xfId="5649" xr:uid="{00000000-0005-0000-0000-0000CC290000}"/>
    <cellStyle name="Normal 6 2 2 4 2 5 3 4 2" xfId="34654" xr:uid="{00000000-0005-0000-0000-0000CD290000}"/>
    <cellStyle name="Normal 6 2 2 4 2 5 3 5" xfId="24058" xr:uid="{00000000-0005-0000-0000-0000CE290000}"/>
    <cellStyle name="Normal 6 2 2 4 2 5 4" xfId="5650" xr:uid="{00000000-0005-0000-0000-0000CF290000}"/>
    <cellStyle name="Normal 6 2 2 4 2 5 4 2" xfId="5651" xr:uid="{00000000-0005-0000-0000-0000D0290000}"/>
    <cellStyle name="Normal 6 2 2 4 2 5 4 2 2" xfId="5652" xr:uid="{00000000-0005-0000-0000-0000D1290000}"/>
    <cellStyle name="Normal 6 2 2 4 2 5 4 2 2 2" xfId="38471" xr:uid="{00000000-0005-0000-0000-0000D2290000}"/>
    <cellStyle name="Normal 6 2 2 4 2 5 4 2 3" xfId="28453" xr:uid="{00000000-0005-0000-0000-0000D3290000}"/>
    <cellStyle name="Normal 6 2 2 4 2 5 4 3" xfId="5653" xr:uid="{00000000-0005-0000-0000-0000D4290000}"/>
    <cellStyle name="Normal 6 2 2 4 2 5 4 3 2" xfId="5654" xr:uid="{00000000-0005-0000-0000-0000D5290000}"/>
    <cellStyle name="Normal 6 2 2 4 2 5 4 3 2 2" xfId="38472" xr:uid="{00000000-0005-0000-0000-0000D6290000}"/>
    <cellStyle name="Normal 6 2 2 4 2 5 4 3 3" xfId="28454" xr:uid="{00000000-0005-0000-0000-0000D7290000}"/>
    <cellStyle name="Normal 6 2 2 4 2 5 4 4" xfId="5655" xr:uid="{00000000-0005-0000-0000-0000D8290000}"/>
    <cellStyle name="Normal 6 2 2 4 2 5 4 4 2" xfId="34655" xr:uid="{00000000-0005-0000-0000-0000D9290000}"/>
    <cellStyle name="Normal 6 2 2 4 2 5 4 5" xfId="24059" xr:uid="{00000000-0005-0000-0000-0000DA290000}"/>
    <cellStyle name="Normal 6 2 2 4 2 5 5" xfId="5656" xr:uid="{00000000-0005-0000-0000-0000DB290000}"/>
    <cellStyle name="Normal 6 2 2 4 2 5 5 2" xfId="5657" xr:uid="{00000000-0005-0000-0000-0000DC290000}"/>
    <cellStyle name="Normal 6 2 2 4 2 5 5 2 2" xfId="38473" xr:uid="{00000000-0005-0000-0000-0000DD290000}"/>
    <cellStyle name="Normal 6 2 2 4 2 5 5 3" xfId="28455" xr:uid="{00000000-0005-0000-0000-0000DE290000}"/>
    <cellStyle name="Normal 6 2 2 4 2 5 6" xfId="5658" xr:uid="{00000000-0005-0000-0000-0000DF290000}"/>
    <cellStyle name="Normal 6 2 2 4 2 5 6 2" xfId="5659" xr:uid="{00000000-0005-0000-0000-0000E0290000}"/>
    <cellStyle name="Normal 6 2 2 4 2 5 6 2 2" xfId="38474" xr:uid="{00000000-0005-0000-0000-0000E1290000}"/>
    <cellStyle name="Normal 6 2 2 4 2 5 6 3" xfId="28456" xr:uid="{00000000-0005-0000-0000-0000E2290000}"/>
    <cellStyle name="Normal 6 2 2 4 2 5 7" xfId="5660" xr:uid="{00000000-0005-0000-0000-0000E3290000}"/>
    <cellStyle name="Normal 6 2 2 4 2 5 7 2" xfId="34650" xr:uid="{00000000-0005-0000-0000-0000E4290000}"/>
    <cellStyle name="Normal 6 2 2 4 2 5 8" xfId="24054" xr:uid="{00000000-0005-0000-0000-0000E5290000}"/>
    <cellStyle name="Normal 6 2 2 4 2 6" xfId="5661" xr:uid="{00000000-0005-0000-0000-0000E6290000}"/>
    <cellStyle name="Normal 6 2 2 4 2 6 2" xfId="5662" xr:uid="{00000000-0005-0000-0000-0000E7290000}"/>
    <cellStyle name="Normal 6 2 2 4 2 6 2 2" xfId="5663" xr:uid="{00000000-0005-0000-0000-0000E8290000}"/>
    <cellStyle name="Normal 6 2 2 4 2 6 2 2 2" xfId="5664" xr:uid="{00000000-0005-0000-0000-0000E9290000}"/>
    <cellStyle name="Normal 6 2 2 4 2 6 2 2 2 2" xfId="38475" xr:uid="{00000000-0005-0000-0000-0000EA290000}"/>
    <cellStyle name="Normal 6 2 2 4 2 6 2 2 3" xfId="28457" xr:uid="{00000000-0005-0000-0000-0000EB290000}"/>
    <cellStyle name="Normal 6 2 2 4 2 6 2 3" xfId="5665" xr:uid="{00000000-0005-0000-0000-0000EC290000}"/>
    <cellStyle name="Normal 6 2 2 4 2 6 2 3 2" xfId="5666" xr:uid="{00000000-0005-0000-0000-0000ED290000}"/>
    <cellStyle name="Normal 6 2 2 4 2 6 2 3 2 2" xfId="38476" xr:uid="{00000000-0005-0000-0000-0000EE290000}"/>
    <cellStyle name="Normal 6 2 2 4 2 6 2 3 3" xfId="28458" xr:uid="{00000000-0005-0000-0000-0000EF290000}"/>
    <cellStyle name="Normal 6 2 2 4 2 6 2 4" xfId="5667" xr:uid="{00000000-0005-0000-0000-0000F0290000}"/>
    <cellStyle name="Normal 6 2 2 4 2 6 2 4 2" xfId="34657" xr:uid="{00000000-0005-0000-0000-0000F1290000}"/>
    <cellStyle name="Normal 6 2 2 4 2 6 2 5" xfId="24061" xr:uid="{00000000-0005-0000-0000-0000F2290000}"/>
    <cellStyle name="Normal 6 2 2 4 2 6 3" xfId="5668" xr:uid="{00000000-0005-0000-0000-0000F3290000}"/>
    <cellStyle name="Normal 6 2 2 4 2 6 3 2" xfId="5669" xr:uid="{00000000-0005-0000-0000-0000F4290000}"/>
    <cellStyle name="Normal 6 2 2 4 2 6 3 2 2" xfId="5670" xr:uid="{00000000-0005-0000-0000-0000F5290000}"/>
    <cellStyle name="Normal 6 2 2 4 2 6 3 2 2 2" xfId="38477" xr:uid="{00000000-0005-0000-0000-0000F6290000}"/>
    <cellStyle name="Normal 6 2 2 4 2 6 3 2 3" xfId="28459" xr:uid="{00000000-0005-0000-0000-0000F7290000}"/>
    <cellStyle name="Normal 6 2 2 4 2 6 3 3" xfId="5671" xr:uid="{00000000-0005-0000-0000-0000F8290000}"/>
    <cellStyle name="Normal 6 2 2 4 2 6 3 3 2" xfId="5672" xr:uid="{00000000-0005-0000-0000-0000F9290000}"/>
    <cellStyle name="Normal 6 2 2 4 2 6 3 3 2 2" xfId="38478" xr:uid="{00000000-0005-0000-0000-0000FA290000}"/>
    <cellStyle name="Normal 6 2 2 4 2 6 3 3 3" xfId="28460" xr:uid="{00000000-0005-0000-0000-0000FB290000}"/>
    <cellStyle name="Normal 6 2 2 4 2 6 3 4" xfId="5673" xr:uid="{00000000-0005-0000-0000-0000FC290000}"/>
    <cellStyle name="Normal 6 2 2 4 2 6 3 4 2" xfId="34658" xr:uid="{00000000-0005-0000-0000-0000FD290000}"/>
    <cellStyle name="Normal 6 2 2 4 2 6 3 5" xfId="24062" xr:uid="{00000000-0005-0000-0000-0000FE290000}"/>
    <cellStyle name="Normal 6 2 2 4 2 6 4" xfId="5674" xr:uid="{00000000-0005-0000-0000-0000FF290000}"/>
    <cellStyle name="Normal 6 2 2 4 2 6 4 2" xfId="5675" xr:uid="{00000000-0005-0000-0000-0000002A0000}"/>
    <cellStyle name="Normal 6 2 2 4 2 6 4 2 2" xfId="38479" xr:uid="{00000000-0005-0000-0000-0000012A0000}"/>
    <cellStyle name="Normal 6 2 2 4 2 6 4 3" xfId="28461" xr:uid="{00000000-0005-0000-0000-0000022A0000}"/>
    <cellStyle name="Normal 6 2 2 4 2 6 5" xfId="5676" xr:uid="{00000000-0005-0000-0000-0000032A0000}"/>
    <cellStyle name="Normal 6 2 2 4 2 6 5 2" xfId="5677" xr:uid="{00000000-0005-0000-0000-0000042A0000}"/>
    <cellStyle name="Normal 6 2 2 4 2 6 5 2 2" xfId="38480" xr:uid="{00000000-0005-0000-0000-0000052A0000}"/>
    <cellStyle name="Normal 6 2 2 4 2 6 5 3" xfId="28462" xr:uid="{00000000-0005-0000-0000-0000062A0000}"/>
    <cellStyle name="Normal 6 2 2 4 2 6 6" xfId="5678" xr:uid="{00000000-0005-0000-0000-0000072A0000}"/>
    <cellStyle name="Normal 6 2 2 4 2 6 6 2" xfId="34656" xr:uid="{00000000-0005-0000-0000-0000082A0000}"/>
    <cellStyle name="Normal 6 2 2 4 2 6 7" xfId="24060" xr:uid="{00000000-0005-0000-0000-0000092A0000}"/>
    <cellStyle name="Normal 6 2 2 4 2 7" xfId="5679" xr:uid="{00000000-0005-0000-0000-00000A2A0000}"/>
    <cellStyle name="Normal 6 2 2 4 2 7 2" xfId="5680" xr:uid="{00000000-0005-0000-0000-00000B2A0000}"/>
    <cellStyle name="Normal 6 2 2 4 2 7 2 2" xfId="5681" xr:uid="{00000000-0005-0000-0000-00000C2A0000}"/>
    <cellStyle name="Normal 6 2 2 4 2 7 2 2 2" xfId="38481" xr:uid="{00000000-0005-0000-0000-00000D2A0000}"/>
    <cellStyle name="Normal 6 2 2 4 2 7 2 3" xfId="28463" xr:uid="{00000000-0005-0000-0000-00000E2A0000}"/>
    <cellStyle name="Normal 6 2 2 4 2 7 3" xfId="5682" xr:uid="{00000000-0005-0000-0000-00000F2A0000}"/>
    <cellStyle name="Normal 6 2 2 4 2 7 3 2" xfId="5683" xr:uid="{00000000-0005-0000-0000-0000102A0000}"/>
    <cellStyle name="Normal 6 2 2 4 2 7 3 2 2" xfId="38482" xr:uid="{00000000-0005-0000-0000-0000112A0000}"/>
    <cellStyle name="Normal 6 2 2 4 2 7 3 3" xfId="28464" xr:uid="{00000000-0005-0000-0000-0000122A0000}"/>
    <cellStyle name="Normal 6 2 2 4 2 7 4" xfId="5684" xr:uid="{00000000-0005-0000-0000-0000132A0000}"/>
    <cellStyle name="Normal 6 2 2 4 2 7 4 2" xfId="34659" xr:uid="{00000000-0005-0000-0000-0000142A0000}"/>
    <cellStyle name="Normal 6 2 2 4 2 7 5" xfId="24063" xr:uid="{00000000-0005-0000-0000-0000152A0000}"/>
    <cellStyle name="Normal 6 2 2 4 2 8" xfId="5685" xr:uid="{00000000-0005-0000-0000-0000162A0000}"/>
    <cellStyle name="Normal 6 2 2 4 2 8 2" xfId="5686" xr:uid="{00000000-0005-0000-0000-0000172A0000}"/>
    <cellStyle name="Normal 6 2 2 4 2 8 2 2" xfId="5687" xr:uid="{00000000-0005-0000-0000-0000182A0000}"/>
    <cellStyle name="Normal 6 2 2 4 2 8 2 2 2" xfId="38483" xr:uid="{00000000-0005-0000-0000-0000192A0000}"/>
    <cellStyle name="Normal 6 2 2 4 2 8 2 3" xfId="28465" xr:uid="{00000000-0005-0000-0000-00001A2A0000}"/>
    <cellStyle name="Normal 6 2 2 4 2 8 3" xfId="5688" xr:uid="{00000000-0005-0000-0000-00001B2A0000}"/>
    <cellStyle name="Normal 6 2 2 4 2 8 3 2" xfId="5689" xr:uid="{00000000-0005-0000-0000-00001C2A0000}"/>
    <cellStyle name="Normal 6 2 2 4 2 8 3 2 2" xfId="38484" xr:uid="{00000000-0005-0000-0000-00001D2A0000}"/>
    <cellStyle name="Normal 6 2 2 4 2 8 3 3" xfId="28466" xr:uid="{00000000-0005-0000-0000-00001E2A0000}"/>
    <cellStyle name="Normal 6 2 2 4 2 8 4" xfId="5690" xr:uid="{00000000-0005-0000-0000-00001F2A0000}"/>
    <cellStyle name="Normal 6 2 2 4 2 8 4 2" xfId="34660" xr:uid="{00000000-0005-0000-0000-0000202A0000}"/>
    <cellStyle name="Normal 6 2 2 4 2 8 5" xfId="24064" xr:uid="{00000000-0005-0000-0000-0000212A0000}"/>
    <cellStyle name="Normal 6 2 2 4 2 9" xfId="5691" xr:uid="{00000000-0005-0000-0000-0000222A0000}"/>
    <cellStyle name="Normal 6 2 2 4 2 9 2" xfId="5692" xr:uid="{00000000-0005-0000-0000-0000232A0000}"/>
    <cellStyle name="Normal 6 2 2 4 2 9 2 2" xfId="38485" xr:uid="{00000000-0005-0000-0000-0000242A0000}"/>
    <cellStyle name="Normal 6 2 2 4 2 9 3" xfId="28467" xr:uid="{00000000-0005-0000-0000-0000252A0000}"/>
    <cellStyle name="Normal 6 2 2 4 3" xfId="5693" xr:uid="{00000000-0005-0000-0000-0000262A0000}"/>
    <cellStyle name="Normal 6 2 2 4 3 10" xfId="24065" xr:uid="{00000000-0005-0000-0000-0000272A0000}"/>
    <cellStyle name="Normal 6 2 2 4 3 2" xfId="5694" xr:uid="{00000000-0005-0000-0000-0000282A0000}"/>
    <cellStyle name="Normal 6 2 2 4 3 2 2" xfId="5695" xr:uid="{00000000-0005-0000-0000-0000292A0000}"/>
    <cellStyle name="Normal 6 2 2 4 3 2 2 2" xfId="5696" xr:uid="{00000000-0005-0000-0000-00002A2A0000}"/>
    <cellStyle name="Normal 6 2 2 4 3 2 2 2 2" xfId="5697" xr:uid="{00000000-0005-0000-0000-00002B2A0000}"/>
    <cellStyle name="Normal 6 2 2 4 3 2 2 2 2 2" xfId="5698" xr:uid="{00000000-0005-0000-0000-00002C2A0000}"/>
    <cellStyle name="Normal 6 2 2 4 3 2 2 2 2 2 2" xfId="38486" xr:uid="{00000000-0005-0000-0000-00002D2A0000}"/>
    <cellStyle name="Normal 6 2 2 4 3 2 2 2 2 3" xfId="28468" xr:uid="{00000000-0005-0000-0000-00002E2A0000}"/>
    <cellStyle name="Normal 6 2 2 4 3 2 2 2 3" xfId="5699" xr:uid="{00000000-0005-0000-0000-00002F2A0000}"/>
    <cellStyle name="Normal 6 2 2 4 3 2 2 2 3 2" xfId="5700" xr:uid="{00000000-0005-0000-0000-0000302A0000}"/>
    <cellStyle name="Normal 6 2 2 4 3 2 2 2 3 2 2" xfId="38487" xr:uid="{00000000-0005-0000-0000-0000312A0000}"/>
    <cellStyle name="Normal 6 2 2 4 3 2 2 2 3 3" xfId="28469" xr:uid="{00000000-0005-0000-0000-0000322A0000}"/>
    <cellStyle name="Normal 6 2 2 4 3 2 2 2 4" xfId="5701" xr:uid="{00000000-0005-0000-0000-0000332A0000}"/>
    <cellStyle name="Normal 6 2 2 4 3 2 2 2 4 2" xfId="34664" xr:uid="{00000000-0005-0000-0000-0000342A0000}"/>
    <cellStyle name="Normal 6 2 2 4 3 2 2 2 5" xfId="24068" xr:uid="{00000000-0005-0000-0000-0000352A0000}"/>
    <cellStyle name="Normal 6 2 2 4 3 2 2 3" xfId="5702" xr:uid="{00000000-0005-0000-0000-0000362A0000}"/>
    <cellStyle name="Normal 6 2 2 4 3 2 2 3 2" xfId="5703" xr:uid="{00000000-0005-0000-0000-0000372A0000}"/>
    <cellStyle name="Normal 6 2 2 4 3 2 2 3 2 2" xfId="5704" xr:uid="{00000000-0005-0000-0000-0000382A0000}"/>
    <cellStyle name="Normal 6 2 2 4 3 2 2 3 2 2 2" xfId="38488" xr:uid="{00000000-0005-0000-0000-0000392A0000}"/>
    <cellStyle name="Normal 6 2 2 4 3 2 2 3 2 3" xfId="28470" xr:uid="{00000000-0005-0000-0000-00003A2A0000}"/>
    <cellStyle name="Normal 6 2 2 4 3 2 2 3 3" xfId="5705" xr:uid="{00000000-0005-0000-0000-00003B2A0000}"/>
    <cellStyle name="Normal 6 2 2 4 3 2 2 3 3 2" xfId="5706" xr:uid="{00000000-0005-0000-0000-00003C2A0000}"/>
    <cellStyle name="Normal 6 2 2 4 3 2 2 3 3 2 2" xfId="38489" xr:uid="{00000000-0005-0000-0000-00003D2A0000}"/>
    <cellStyle name="Normal 6 2 2 4 3 2 2 3 3 3" xfId="28471" xr:uid="{00000000-0005-0000-0000-00003E2A0000}"/>
    <cellStyle name="Normal 6 2 2 4 3 2 2 3 4" xfId="5707" xr:uid="{00000000-0005-0000-0000-00003F2A0000}"/>
    <cellStyle name="Normal 6 2 2 4 3 2 2 3 4 2" xfId="34665" xr:uid="{00000000-0005-0000-0000-0000402A0000}"/>
    <cellStyle name="Normal 6 2 2 4 3 2 2 3 5" xfId="24069" xr:uid="{00000000-0005-0000-0000-0000412A0000}"/>
    <cellStyle name="Normal 6 2 2 4 3 2 2 4" xfId="5708" xr:uid="{00000000-0005-0000-0000-0000422A0000}"/>
    <cellStyle name="Normal 6 2 2 4 3 2 2 4 2" xfId="5709" xr:uid="{00000000-0005-0000-0000-0000432A0000}"/>
    <cellStyle name="Normal 6 2 2 4 3 2 2 4 2 2" xfId="38490" xr:uid="{00000000-0005-0000-0000-0000442A0000}"/>
    <cellStyle name="Normal 6 2 2 4 3 2 2 4 3" xfId="28472" xr:uid="{00000000-0005-0000-0000-0000452A0000}"/>
    <cellStyle name="Normal 6 2 2 4 3 2 2 5" xfId="5710" xr:uid="{00000000-0005-0000-0000-0000462A0000}"/>
    <cellStyle name="Normal 6 2 2 4 3 2 2 5 2" xfId="5711" xr:uid="{00000000-0005-0000-0000-0000472A0000}"/>
    <cellStyle name="Normal 6 2 2 4 3 2 2 5 2 2" xfId="38491" xr:uid="{00000000-0005-0000-0000-0000482A0000}"/>
    <cellStyle name="Normal 6 2 2 4 3 2 2 5 3" xfId="28473" xr:uid="{00000000-0005-0000-0000-0000492A0000}"/>
    <cellStyle name="Normal 6 2 2 4 3 2 2 6" xfId="5712" xr:uid="{00000000-0005-0000-0000-00004A2A0000}"/>
    <cellStyle name="Normal 6 2 2 4 3 2 2 6 2" xfId="34663" xr:uid="{00000000-0005-0000-0000-00004B2A0000}"/>
    <cellStyle name="Normal 6 2 2 4 3 2 2 7" xfId="24067" xr:uid="{00000000-0005-0000-0000-00004C2A0000}"/>
    <cellStyle name="Normal 6 2 2 4 3 2 3" xfId="5713" xr:uid="{00000000-0005-0000-0000-00004D2A0000}"/>
    <cellStyle name="Normal 6 2 2 4 3 2 3 2" xfId="5714" xr:uid="{00000000-0005-0000-0000-00004E2A0000}"/>
    <cellStyle name="Normal 6 2 2 4 3 2 3 2 2" xfId="5715" xr:uid="{00000000-0005-0000-0000-00004F2A0000}"/>
    <cellStyle name="Normal 6 2 2 4 3 2 3 2 2 2" xfId="38492" xr:uid="{00000000-0005-0000-0000-0000502A0000}"/>
    <cellStyle name="Normal 6 2 2 4 3 2 3 2 3" xfId="28474" xr:uid="{00000000-0005-0000-0000-0000512A0000}"/>
    <cellStyle name="Normal 6 2 2 4 3 2 3 3" xfId="5716" xr:uid="{00000000-0005-0000-0000-0000522A0000}"/>
    <cellStyle name="Normal 6 2 2 4 3 2 3 3 2" xfId="5717" xr:uid="{00000000-0005-0000-0000-0000532A0000}"/>
    <cellStyle name="Normal 6 2 2 4 3 2 3 3 2 2" xfId="38493" xr:uid="{00000000-0005-0000-0000-0000542A0000}"/>
    <cellStyle name="Normal 6 2 2 4 3 2 3 3 3" xfId="28475" xr:uid="{00000000-0005-0000-0000-0000552A0000}"/>
    <cellStyle name="Normal 6 2 2 4 3 2 3 4" xfId="5718" xr:uid="{00000000-0005-0000-0000-0000562A0000}"/>
    <cellStyle name="Normal 6 2 2 4 3 2 3 4 2" xfId="34666" xr:uid="{00000000-0005-0000-0000-0000572A0000}"/>
    <cellStyle name="Normal 6 2 2 4 3 2 3 5" xfId="24070" xr:uid="{00000000-0005-0000-0000-0000582A0000}"/>
    <cellStyle name="Normal 6 2 2 4 3 2 4" xfId="5719" xr:uid="{00000000-0005-0000-0000-0000592A0000}"/>
    <cellStyle name="Normal 6 2 2 4 3 2 4 2" xfId="5720" xr:uid="{00000000-0005-0000-0000-00005A2A0000}"/>
    <cellStyle name="Normal 6 2 2 4 3 2 4 2 2" xfId="5721" xr:uid="{00000000-0005-0000-0000-00005B2A0000}"/>
    <cellStyle name="Normal 6 2 2 4 3 2 4 2 2 2" xfId="38494" xr:uid="{00000000-0005-0000-0000-00005C2A0000}"/>
    <cellStyle name="Normal 6 2 2 4 3 2 4 2 3" xfId="28476" xr:uid="{00000000-0005-0000-0000-00005D2A0000}"/>
    <cellStyle name="Normal 6 2 2 4 3 2 4 3" xfId="5722" xr:uid="{00000000-0005-0000-0000-00005E2A0000}"/>
    <cellStyle name="Normal 6 2 2 4 3 2 4 3 2" xfId="5723" xr:uid="{00000000-0005-0000-0000-00005F2A0000}"/>
    <cellStyle name="Normal 6 2 2 4 3 2 4 3 2 2" xfId="38495" xr:uid="{00000000-0005-0000-0000-0000602A0000}"/>
    <cellStyle name="Normal 6 2 2 4 3 2 4 3 3" xfId="28477" xr:uid="{00000000-0005-0000-0000-0000612A0000}"/>
    <cellStyle name="Normal 6 2 2 4 3 2 4 4" xfId="5724" xr:uid="{00000000-0005-0000-0000-0000622A0000}"/>
    <cellStyle name="Normal 6 2 2 4 3 2 4 4 2" xfId="34667" xr:uid="{00000000-0005-0000-0000-0000632A0000}"/>
    <cellStyle name="Normal 6 2 2 4 3 2 4 5" xfId="24071" xr:uid="{00000000-0005-0000-0000-0000642A0000}"/>
    <cellStyle name="Normal 6 2 2 4 3 2 5" xfId="5725" xr:uid="{00000000-0005-0000-0000-0000652A0000}"/>
    <cellStyle name="Normal 6 2 2 4 3 2 5 2" xfId="5726" xr:uid="{00000000-0005-0000-0000-0000662A0000}"/>
    <cellStyle name="Normal 6 2 2 4 3 2 5 2 2" xfId="38496" xr:uid="{00000000-0005-0000-0000-0000672A0000}"/>
    <cellStyle name="Normal 6 2 2 4 3 2 5 3" xfId="28478" xr:uid="{00000000-0005-0000-0000-0000682A0000}"/>
    <cellStyle name="Normal 6 2 2 4 3 2 6" xfId="5727" xr:uid="{00000000-0005-0000-0000-0000692A0000}"/>
    <cellStyle name="Normal 6 2 2 4 3 2 6 2" xfId="5728" xr:uid="{00000000-0005-0000-0000-00006A2A0000}"/>
    <cellStyle name="Normal 6 2 2 4 3 2 6 2 2" xfId="38497" xr:uid="{00000000-0005-0000-0000-00006B2A0000}"/>
    <cellStyle name="Normal 6 2 2 4 3 2 6 3" xfId="28479" xr:uid="{00000000-0005-0000-0000-00006C2A0000}"/>
    <cellStyle name="Normal 6 2 2 4 3 2 7" xfId="5729" xr:uid="{00000000-0005-0000-0000-00006D2A0000}"/>
    <cellStyle name="Normal 6 2 2 4 3 2 7 2" xfId="34662" xr:uid="{00000000-0005-0000-0000-00006E2A0000}"/>
    <cellStyle name="Normal 6 2 2 4 3 2 8" xfId="24066" xr:uid="{00000000-0005-0000-0000-00006F2A0000}"/>
    <cellStyle name="Normal 6 2 2 4 3 3" xfId="5730" xr:uid="{00000000-0005-0000-0000-0000702A0000}"/>
    <cellStyle name="Normal 6 2 2 4 3 3 2" xfId="5731" xr:uid="{00000000-0005-0000-0000-0000712A0000}"/>
    <cellStyle name="Normal 6 2 2 4 3 3 2 2" xfId="5732" xr:uid="{00000000-0005-0000-0000-0000722A0000}"/>
    <cellStyle name="Normal 6 2 2 4 3 3 2 2 2" xfId="5733" xr:uid="{00000000-0005-0000-0000-0000732A0000}"/>
    <cellStyle name="Normal 6 2 2 4 3 3 2 2 2 2" xfId="5734" xr:uid="{00000000-0005-0000-0000-0000742A0000}"/>
    <cellStyle name="Normal 6 2 2 4 3 3 2 2 2 2 2" xfId="38498" xr:uid="{00000000-0005-0000-0000-0000752A0000}"/>
    <cellStyle name="Normal 6 2 2 4 3 3 2 2 2 3" xfId="28480" xr:uid="{00000000-0005-0000-0000-0000762A0000}"/>
    <cellStyle name="Normal 6 2 2 4 3 3 2 2 3" xfId="5735" xr:uid="{00000000-0005-0000-0000-0000772A0000}"/>
    <cellStyle name="Normal 6 2 2 4 3 3 2 2 3 2" xfId="5736" xr:uid="{00000000-0005-0000-0000-0000782A0000}"/>
    <cellStyle name="Normal 6 2 2 4 3 3 2 2 3 2 2" xfId="38499" xr:uid="{00000000-0005-0000-0000-0000792A0000}"/>
    <cellStyle name="Normal 6 2 2 4 3 3 2 2 3 3" xfId="28481" xr:uid="{00000000-0005-0000-0000-00007A2A0000}"/>
    <cellStyle name="Normal 6 2 2 4 3 3 2 2 4" xfId="5737" xr:uid="{00000000-0005-0000-0000-00007B2A0000}"/>
    <cellStyle name="Normal 6 2 2 4 3 3 2 2 4 2" xfId="34670" xr:uid="{00000000-0005-0000-0000-00007C2A0000}"/>
    <cellStyle name="Normal 6 2 2 4 3 3 2 2 5" xfId="24074" xr:uid="{00000000-0005-0000-0000-00007D2A0000}"/>
    <cellStyle name="Normal 6 2 2 4 3 3 2 3" xfId="5738" xr:uid="{00000000-0005-0000-0000-00007E2A0000}"/>
    <cellStyle name="Normal 6 2 2 4 3 3 2 3 2" xfId="5739" xr:uid="{00000000-0005-0000-0000-00007F2A0000}"/>
    <cellStyle name="Normal 6 2 2 4 3 3 2 3 2 2" xfId="5740" xr:uid="{00000000-0005-0000-0000-0000802A0000}"/>
    <cellStyle name="Normal 6 2 2 4 3 3 2 3 2 2 2" xfId="38500" xr:uid="{00000000-0005-0000-0000-0000812A0000}"/>
    <cellStyle name="Normal 6 2 2 4 3 3 2 3 2 3" xfId="28482" xr:uid="{00000000-0005-0000-0000-0000822A0000}"/>
    <cellStyle name="Normal 6 2 2 4 3 3 2 3 3" xfId="5741" xr:uid="{00000000-0005-0000-0000-0000832A0000}"/>
    <cellStyle name="Normal 6 2 2 4 3 3 2 3 3 2" xfId="5742" xr:uid="{00000000-0005-0000-0000-0000842A0000}"/>
    <cellStyle name="Normal 6 2 2 4 3 3 2 3 3 2 2" xfId="38501" xr:uid="{00000000-0005-0000-0000-0000852A0000}"/>
    <cellStyle name="Normal 6 2 2 4 3 3 2 3 3 3" xfId="28483" xr:uid="{00000000-0005-0000-0000-0000862A0000}"/>
    <cellStyle name="Normal 6 2 2 4 3 3 2 3 4" xfId="5743" xr:uid="{00000000-0005-0000-0000-0000872A0000}"/>
    <cellStyle name="Normal 6 2 2 4 3 3 2 3 4 2" xfId="34671" xr:uid="{00000000-0005-0000-0000-0000882A0000}"/>
    <cellStyle name="Normal 6 2 2 4 3 3 2 3 5" xfId="24075" xr:uid="{00000000-0005-0000-0000-0000892A0000}"/>
    <cellStyle name="Normal 6 2 2 4 3 3 2 4" xfId="5744" xr:uid="{00000000-0005-0000-0000-00008A2A0000}"/>
    <cellStyle name="Normal 6 2 2 4 3 3 2 4 2" xfId="5745" xr:uid="{00000000-0005-0000-0000-00008B2A0000}"/>
    <cellStyle name="Normal 6 2 2 4 3 3 2 4 2 2" xfId="38502" xr:uid="{00000000-0005-0000-0000-00008C2A0000}"/>
    <cellStyle name="Normal 6 2 2 4 3 3 2 4 3" xfId="28484" xr:uid="{00000000-0005-0000-0000-00008D2A0000}"/>
    <cellStyle name="Normal 6 2 2 4 3 3 2 5" xfId="5746" xr:uid="{00000000-0005-0000-0000-00008E2A0000}"/>
    <cellStyle name="Normal 6 2 2 4 3 3 2 5 2" xfId="5747" xr:uid="{00000000-0005-0000-0000-00008F2A0000}"/>
    <cellStyle name="Normal 6 2 2 4 3 3 2 5 2 2" xfId="38503" xr:uid="{00000000-0005-0000-0000-0000902A0000}"/>
    <cellStyle name="Normal 6 2 2 4 3 3 2 5 3" xfId="28485" xr:uid="{00000000-0005-0000-0000-0000912A0000}"/>
    <cellStyle name="Normal 6 2 2 4 3 3 2 6" xfId="5748" xr:uid="{00000000-0005-0000-0000-0000922A0000}"/>
    <cellStyle name="Normal 6 2 2 4 3 3 2 6 2" xfId="34669" xr:uid="{00000000-0005-0000-0000-0000932A0000}"/>
    <cellStyle name="Normal 6 2 2 4 3 3 2 7" xfId="24073" xr:uid="{00000000-0005-0000-0000-0000942A0000}"/>
    <cellStyle name="Normal 6 2 2 4 3 3 3" xfId="5749" xr:uid="{00000000-0005-0000-0000-0000952A0000}"/>
    <cellStyle name="Normal 6 2 2 4 3 3 3 2" xfId="5750" xr:uid="{00000000-0005-0000-0000-0000962A0000}"/>
    <cellStyle name="Normal 6 2 2 4 3 3 3 2 2" xfId="5751" xr:uid="{00000000-0005-0000-0000-0000972A0000}"/>
    <cellStyle name="Normal 6 2 2 4 3 3 3 2 2 2" xfId="38504" xr:uid="{00000000-0005-0000-0000-0000982A0000}"/>
    <cellStyle name="Normal 6 2 2 4 3 3 3 2 3" xfId="28486" xr:uid="{00000000-0005-0000-0000-0000992A0000}"/>
    <cellStyle name="Normal 6 2 2 4 3 3 3 3" xfId="5752" xr:uid="{00000000-0005-0000-0000-00009A2A0000}"/>
    <cellStyle name="Normal 6 2 2 4 3 3 3 3 2" xfId="5753" xr:uid="{00000000-0005-0000-0000-00009B2A0000}"/>
    <cellStyle name="Normal 6 2 2 4 3 3 3 3 2 2" xfId="38505" xr:uid="{00000000-0005-0000-0000-00009C2A0000}"/>
    <cellStyle name="Normal 6 2 2 4 3 3 3 3 3" xfId="28487" xr:uid="{00000000-0005-0000-0000-00009D2A0000}"/>
    <cellStyle name="Normal 6 2 2 4 3 3 3 4" xfId="5754" xr:uid="{00000000-0005-0000-0000-00009E2A0000}"/>
    <cellStyle name="Normal 6 2 2 4 3 3 3 4 2" xfId="34672" xr:uid="{00000000-0005-0000-0000-00009F2A0000}"/>
    <cellStyle name="Normal 6 2 2 4 3 3 3 5" xfId="24076" xr:uid="{00000000-0005-0000-0000-0000A02A0000}"/>
    <cellStyle name="Normal 6 2 2 4 3 3 4" xfId="5755" xr:uid="{00000000-0005-0000-0000-0000A12A0000}"/>
    <cellStyle name="Normal 6 2 2 4 3 3 4 2" xfId="5756" xr:uid="{00000000-0005-0000-0000-0000A22A0000}"/>
    <cellStyle name="Normal 6 2 2 4 3 3 4 2 2" xfId="5757" xr:uid="{00000000-0005-0000-0000-0000A32A0000}"/>
    <cellStyle name="Normal 6 2 2 4 3 3 4 2 2 2" xfId="38506" xr:uid="{00000000-0005-0000-0000-0000A42A0000}"/>
    <cellStyle name="Normal 6 2 2 4 3 3 4 2 3" xfId="28488" xr:uid="{00000000-0005-0000-0000-0000A52A0000}"/>
    <cellStyle name="Normal 6 2 2 4 3 3 4 3" xfId="5758" xr:uid="{00000000-0005-0000-0000-0000A62A0000}"/>
    <cellStyle name="Normal 6 2 2 4 3 3 4 3 2" xfId="5759" xr:uid="{00000000-0005-0000-0000-0000A72A0000}"/>
    <cellStyle name="Normal 6 2 2 4 3 3 4 3 2 2" xfId="38507" xr:uid="{00000000-0005-0000-0000-0000A82A0000}"/>
    <cellStyle name="Normal 6 2 2 4 3 3 4 3 3" xfId="28489" xr:uid="{00000000-0005-0000-0000-0000A92A0000}"/>
    <cellStyle name="Normal 6 2 2 4 3 3 4 4" xfId="5760" xr:uid="{00000000-0005-0000-0000-0000AA2A0000}"/>
    <cellStyle name="Normal 6 2 2 4 3 3 4 4 2" xfId="34673" xr:uid="{00000000-0005-0000-0000-0000AB2A0000}"/>
    <cellStyle name="Normal 6 2 2 4 3 3 4 5" xfId="24077" xr:uid="{00000000-0005-0000-0000-0000AC2A0000}"/>
    <cellStyle name="Normal 6 2 2 4 3 3 5" xfId="5761" xr:uid="{00000000-0005-0000-0000-0000AD2A0000}"/>
    <cellStyle name="Normal 6 2 2 4 3 3 5 2" xfId="5762" xr:uid="{00000000-0005-0000-0000-0000AE2A0000}"/>
    <cellStyle name="Normal 6 2 2 4 3 3 5 2 2" xfId="38508" xr:uid="{00000000-0005-0000-0000-0000AF2A0000}"/>
    <cellStyle name="Normal 6 2 2 4 3 3 5 3" xfId="28490" xr:uid="{00000000-0005-0000-0000-0000B02A0000}"/>
    <cellStyle name="Normal 6 2 2 4 3 3 6" xfId="5763" xr:uid="{00000000-0005-0000-0000-0000B12A0000}"/>
    <cellStyle name="Normal 6 2 2 4 3 3 6 2" xfId="5764" xr:uid="{00000000-0005-0000-0000-0000B22A0000}"/>
    <cellStyle name="Normal 6 2 2 4 3 3 6 2 2" xfId="38509" xr:uid="{00000000-0005-0000-0000-0000B32A0000}"/>
    <cellStyle name="Normal 6 2 2 4 3 3 6 3" xfId="28491" xr:uid="{00000000-0005-0000-0000-0000B42A0000}"/>
    <cellStyle name="Normal 6 2 2 4 3 3 7" xfId="5765" xr:uid="{00000000-0005-0000-0000-0000B52A0000}"/>
    <cellStyle name="Normal 6 2 2 4 3 3 7 2" xfId="34668" xr:uid="{00000000-0005-0000-0000-0000B62A0000}"/>
    <cellStyle name="Normal 6 2 2 4 3 3 8" xfId="24072" xr:uid="{00000000-0005-0000-0000-0000B72A0000}"/>
    <cellStyle name="Normal 6 2 2 4 3 4" xfId="5766" xr:uid="{00000000-0005-0000-0000-0000B82A0000}"/>
    <cellStyle name="Normal 6 2 2 4 3 4 2" xfId="5767" xr:uid="{00000000-0005-0000-0000-0000B92A0000}"/>
    <cellStyle name="Normal 6 2 2 4 3 4 2 2" xfId="5768" xr:uid="{00000000-0005-0000-0000-0000BA2A0000}"/>
    <cellStyle name="Normal 6 2 2 4 3 4 2 2 2" xfId="5769" xr:uid="{00000000-0005-0000-0000-0000BB2A0000}"/>
    <cellStyle name="Normal 6 2 2 4 3 4 2 2 2 2" xfId="38510" xr:uid="{00000000-0005-0000-0000-0000BC2A0000}"/>
    <cellStyle name="Normal 6 2 2 4 3 4 2 2 3" xfId="28492" xr:uid="{00000000-0005-0000-0000-0000BD2A0000}"/>
    <cellStyle name="Normal 6 2 2 4 3 4 2 3" xfId="5770" xr:uid="{00000000-0005-0000-0000-0000BE2A0000}"/>
    <cellStyle name="Normal 6 2 2 4 3 4 2 3 2" xfId="5771" xr:uid="{00000000-0005-0000-0000-0000BF2A0000}"/>
    <cellStyle name="Normal 6 2 2 4 3 4 2 3 2 2" xfId="38511" xr:uid="{00000000-0005-0000-0000-0000C02A0000}"/>
    <cellStyle name="Normal 6 2 2 4 3 4 2 3 3" xfId="28493" xr:uid="{00000000-0005-0000-0000-0000C12A0000}"/>
    <cellStyle name="Normal 6 2 2 4 3 4 2 4" xfId="5772" xr:uid="{00000000-0005-0000-0000-0000C22A0000}"/>
    <cellStyle name="Normal 6 2 2 4 3 4 2 4 2" xfId="34675" xr:uid="{00000000-0005-0000-0000-0000C32A0000}"/>
    <cellStyle name="Normal 6 2 2 4 3 4 2 5" xfId="24079" xr:uid="{00000000-0005-0000-0000-0000C42A0000}"/>
    <cellStyle name="Normal 6 2 2 4 3 4 3" xfId="5773" xr:uid="{00000000-0005-0000-0000-0000C52A0000}"/>
    <cellStyle name="Normal 6 2 2 4 3 4 3 2" xfId="5774" xr:uid="{00000000-0005-0000-0000-0000C62A0000}"/>
    <cellStyle name="Normal 6 2 2 4 3 4 3 2 2" xfId="5775" xr:uid="{00000000-0005-0000-0000-0000C72A0000}"/>
    <cellStyle name="Normal 6 2 2 4 3 4 3 2 2 2" xfId="38512" xr:uid="{00000000-0005-0000-0000-0000C82A0000}"/>
    <cellStyle name="Normal 6 2 2 4 3 4 3 2 3" xfId="28494" xr:uid="{00000000-0005-0000-0000-0000C92A0000}"/>
    <cellStyle name="Normal 6 2 2 4 3 4 3 3" xfId="5776" xr:uid="{00000000-0005-0000-0000-0000CA2A0000}"/>
    <cellStyle name="Normal 6 2 2 4 3 4 3 3 2" xfId="5777" xr:uid="{00000000-0005-0000-0000-0000CB2A0000}"/>
    <cellStyle name="Normal 6 2 2 4 3 4 3 3 2 2" xfId="38513" xr:uid="{00000000-0005-0000-0000-0000CC2A0000}"/>
    <cellStyle name="Normal 6 2 2 4 3 4 3 3 3" xfId="28495" xr:uid="{00000000-0005-0000-0000-0000CD2A0000}"/>
    <cellStyle name="Normal 6 2 2 4 3 4 3 4" xfId="5778" xr:uid="{00000000-0005-0000-0000-0000CE2A0000}"/>
    <cellStyle name="Normal 6 2 2 4 3 4 3 4 2" xfId="34676" xr:uid="{00000000-0005-0000-0000-0000CF2A0000}"/>
    <cellStyle name="Normal 6 2 2 4 3 4 3 5" xfId="24080" xr:uid="{00000000-0005-0000-0000-0000D02A0000}"/>
    <cellStyle name="Normal 6 2 2 4 3 4 4" xfId="5779" xr:uid="{00000000-0005-0000-0000-0000D12A0000}"/>
    <cellStyle name="Normal 6 2 2 4 3 4 4 2" xfId="5780" xr:uid="{00000000-0005-0000-0000-0000D22A0000}"/>
    <cellStyle name="Normal 6 2 2 4 3 4 4 2 2" xfId="38514" xr:uid="{00000000-0005-0000-0000-0000D32A0000}"/>
    <cellStyle name="Normal 6 2 2 4 3 4 4 3" xfId="28496" xr:uid="{00000000-0005-0000-0000-0000D42A0000}"/>
    <cellStyle name="Normal 6 2 2 4 3 4 5" xfId="5781" xr:uid="{00000000-0005-0000-0000-0000D52A0000}"/>
    <cellStyle name="Normal 6 2 2 4 3 4 5 2" xfId="5782" xr:uid="{00000000-0005-0000-0000-0000D62A0000}"/>
    <cellStyle name="Normal 6 2 2 4 3 4 5 2 2" xfId="38515" xr:uid="{00000000-0005-0000-0000-0000D72A0000}"/>
    <cellStyle name="Normal 6 2 2 4 3 4 5 3" xfId="28497" xr:uid="{00000000-0005-0000-0000-0000D82A0000}"/>
    <cellStyle name="Normal 6 2 2 4 3 4 6" xfId="5783" xr:uid="{00000000-0005-0000-0000-0000D92A0000}"/>
    <cellStyle name="Normal 6 2 2 4 3 4 6 2" xfId="34674" xr:uid="{00000000-0005-0000-0000-0000DA2A0000}"/>
    <cellStyle name="Normal 6 2 2 4 3 4 7" xfId="24078" xr:uid="{00000000-0005-0000-0000-0000DB2A0000}"/>
    <cellStyle name="Normal 6 2 2 4 3 5" xfId="5784" xr:uid="{00000000-0005-0000-0000-0000DC2A0000}"/>
    <cellStyle name="Normal 6 2 2 4 3 5 2" xfId="5785" xr:uid="{00000000-0005-0000-0000-0000DD2A0000}"/>
    <cellStyle name="Normal 6 2 2 4 3 5 2 2" xfId="5786" xr:uid="{00000000-0005-0000-0000-0000DE2A0000}"/>
    <cellStyle name="Normal 6 2 2 4 3 5 2 2 2" xfId="38516" xr:uid="{00000000-0005-0000-0000-0000DF2A0000}"/>
    <cellStyle name="Normal 6 2 2 4 3 5 2 3" xfId="28498" xr:uid="{00000000-0005-0000-0000-0000E02A0000}"/>
    <cellStyle name="Normal 6 2 2 4 3 5 3" xfId="5787" xr:uid="{00000000-0005-0000-0000-0000E12A0000}"/>
    <cellStyle name="Normal 6 2 2 4 3 5 3 2" xfId="5788" xr:uid="{00000000-0005-0000-0000-0000E22A0000}"/>
    <cellStyle name="Normal 6 2 2 4 3 5 3 2 2" xfId="38517" xr:uid="{00000000-0005-0000-0000-0000E32A0000}"/>
    <cellStyle name="Normal 6 2 2 4 3 5 3 3" xfId="28499" xr:uid="{00000000-0005-0000-0000-0000E42A0000}"/>
    <cellStyle name="Normal 6 2 2 4 3 5 4" xfId="5789" xr:uid="{00000000-0005-0000-0000-0000E52A0000}"/>
    <cellStyle name="Normal 6 2 2 4 3 5 4 2" xfId="34677" xr:uid="{00000000-0005-0000-0000-0000E62A0000}"/>
    <cellStyle name="Normal 6 2 2 4 3 5 5" xfId="24081" xr:uid="{00000000-0005-0000-0000-0000E72A0000}"/>
    <cellStyle name="Normal 6 2 2 4 3 6" xfId="5790" xr:uid="{00000000-0005-0000-0000-0000E82A0000}"/>
    <cellStyle name="Normal 6 2 2 4 3 6 2" xfId="5791" xr:uid="{00000000-0005-0000-0000-0000E92A0000}"/>
    <cellStyle name="Normal 6 2 2 4 3 6 2 2" xfId="5792" xr:uid="{00000000-0005-0000-0000-0000EA2A0000}"/>
    <cellStyle name="Normal 6 2 2 4 3 6 2 2 2" xfId="38518" xr:uid="{00000000-0005-0000-0000-0000EB2A0000}"/>
    <cellStyle name="Normal 6 2 2 4 3 6 2 3" xfId="28500" xr:uid="{00000000-0005-0000-0000-0000EC2A0000}"/>
    <cellStyle name="Normal 6 2 2 4 3 6 3" xfId="5793" xr:uid="{00000000-0005-0000-0000-0000ED2A0000}"/>
    <cellStyle name="Normal 6 2 2 4 3 6 3 2" xfId="5794" xr:uid="{00000000-0005-0000-0000-0000EE2A0000}"/>
    <cellStyle name="Normal 6 2 2 4 3 6 3 2 2" xfId="38519" xr:uid="{00000000-0005-0000-0000-0000EF2A0000}"/>
    <cellStyle name="Normal 6 2 2 4 3 6 3 3" xfId="28501" xr:uid="{00000000-0005-0000-0000-0000F02A0000}"/>
    <cellStyle name="Normal 6 2 2 4 3 6 4" xfId="5795" xr:uid="{00000000-0005-0000-0000-0000F12A0000}"/>
    <cellStyle name="Normal 6 2 2 4 3 6 4 2" xfId="34678" xr:uid="{00000000-0005-0000-0000-0000F22A0000}"/>
    <cellStyle name="Normal 6 2 2 4 3 6 5" xfId="24082" xr:uid="{00000000-0005-0000-0000-0000F32A0000}"/>
    <cellStyle name="Normal 6 2 2 4 3 7" xfId="5796" xr:uid="{00000000-0005-0000-0000-0000F42A0000}"/>
    <cellStyle name="Normal 6 2 2 4 3 7 2" xfId="5797" xr:uid="{00000000-0005-0000-0000-0000F52A0000}"/>
    <cellStyle name="Normal 6 2 2 4 3 7 2 2" xfId="38520" xr:uid="{00000000-0005-0000-0000-0000F62A0000}"/>
    <cellStyle name="Normal 6 2 2 4 3 7 3" xfId="28502" xr:uid="{00000000-0005-0000-0000-0000F72A0000}"/>
    <cellStyle name="Normal 6 2 2 4 3 8" xfId="5798" xr:uid="{00000000-0005-0000-0000-0000F82A0000}"/>
    <cellStyle name="Normal 6 2 2 4 3 8 2" xfId="5799" xr:uid="{00000000-0005-0000-0000-0000F92A0000}"/>
    <cellStyle name="Normal 6 2 2 4 3 8 2 2" xfId="38521" xr:uid="{00000000-0005-0000-0000-0000FA2A0000}"/>
    <cellStyle name="Normal 6 2 2 4 3 8 3" xfId="28503" xr:uid="{00000000-0005-0000-0000-0000FB2A0000}"/>
    <cellStyle name="Normal 6 2 2 4 3 9" xfId="5800" xr:uid="{00000000-0005-0000-0000-0000FC2A0000}"/>
    <cellStyle name="Normal 6 2 2 4 3 9 2" xfId="34661" xr:uid="{00000000-0005-0000-0000-0000FD2A0000}"/>
    <cellStyle name="Normal 6 2 2 4 4" xfId="5801" xr:uid="{00000000-0005-0000-0000-0000FE2A0000}"/>
    <cellStyle name="Normal 6 2 2 4 4 2" xfId="5802" xr:uid="{00000000-0005-0000-0000-0000FF2A0000}"/>
    <cellStyle name="Normal 6 2 2 4 4 2 2" xfId="5803" xr:uid="{00000000-0005-0000-0000-0000002B0000}"/>
    <cellStyle name="Normal 6 2 2 4 4 2 2 2" xfId="5804" xr:uid="{00000000-0005-0000-0000-0000012B0000}"/>
    <cellStyle name="Normal 6 2 2 4 4 2 2 2 2" xfId="5805" xr:uid="{00000000-0005-0000-0000-0000022B0000}"/>
    <cellStyle name="Normal 6 2 2 4 4 2 2 2 2 2" xfId="38522" xr:uid="{00000000-0005-0000-0000-0000032B0000}"/>
    <cellStyle name="Normal 6 2 2 4 4 2 2 2 3" xfId="28504" xr:uid="{00000000-0005-0000-0000-0000042B0000}"/>
    <cellStyle name="Normal 6 2 2 4 4 2 2 3" xfId="5806" xr:uid="{00000000-0005-0000-0000-0000052B0000}"/>
    <cellStyle name="Normal 6 2 2 4 4 2 2 3 2" xfId="5807" xr:uid="{00000000-0005-0000-0000-0000062B0000}"/>
    <cellStyle name="Normal 6 2 2 4 4 2 2 3 2 2" xfId="38523" xr:uid="{00000000-0005-0000-0000-0000072B0000}"/>
    <cellStyle name="Normal 6 2 2 4 4 2 2 3 3" xfId="28505" xr:uid="{00000000-0005-0000-0000-0000082B0000}"/>
    <cellStyle name="Normal 6 2 2 4 4 2 2 4" xfId="5808" xr:uid="{00000000-0005-0000-0000-0000092B0000}"/>
    <cellStyle name="Normal 6 2 2 4 4 2 2 4 2" xfId="34681" xr:uid="{00000000-0005-0000-0000-00000A2B0000}"/>
    <cellStyle name="Normal 6 2 2 4 4 2 2 5" xfId="24085" xr:uid="{00000000-0005-0000-0000-00000B2B0000}"/>
    <cellStyle name="Normal 6 2 2 4 4 2 3" xfId="5809" xr:uid="{00000000-0005-0000-0000-00000C2B0000}"/>
    <cellStyle name="Normal 6 2 2 4 4 2 3 2" xfId="5810" xr:uid="{00000000-0005-0000-0000-00000D2B0000}"/>
    <cellStyle name="Normal 6 2 2 4 4 2 3 2 2" xfId="5811" xr:uid="{00000000-0005-0000-0000-00000E2B0000}"/>
    <cellStyle name="Normal 6 2 2 4 4 2 3 2 2 2" xfId="38524" xr:uid="{00000000-0005-0000-0000-00000F2B0000}"/>
    <cellStyle name="Normal 6 2 2 4 4 2 3 2 3" xfId="28506" xr:uid="{00000000-0005-0000-0000-0000102B0000}"/>
    <cellStyle name="Normal 6 2 2 4 4 2 3 3" xfId="5812" xr:uid="{00000000-0005-0000-0000-0000112B0000}"/>
    <cellStyle name="Normal 6 2 2 4 4 2 3 3 2" xfId="5813" xr:uid="{00000000-0005-0000-0000-0000122B0000}"/>
    <cellStyle name="Normal 6 2 2 4 4 2 3 3 2 2" xfId="38525" xr:uid="{00000000-0005-0000-0000-0000132B0000}"/>
    <cellStyle name="Normal 6 2 2 4 4 2 3 3 3" xfId="28507" xr:uid="{00000000-0005-0000-0000-0000142B0000}"/>
    <cellStyle name="Normal 6 2 2 4 4 2 3 4" xfId="5814" xr:uid="{00000000-0005-0000-0000-0000152B0000}"/>
    <cellStyle name="Normal 6 2 2 4 4 2 3 4 2" xfId="34682" xr:uid="{00000000-0005-0000-0000-0000162B0000}"/>
    <cellStyle name="Normal 6 2 2 4 4 2 3 5" xfId="24086" xr:uid="{00000000-0005-0000-0000-0000172B0000}"/>
    <cellStyle name="Normal 6 2 2 4 4 2 4" xfId="5815" xr:uid="{00000000-0005-0000-0000-0000182B0000}"/>
    <cellStyle name="Normal 6 2 2 4 4 2 4 2" xfId="5816" xr:uid="{00000000-0005-0000-0000-0000192B0000}"/>
    <cellStyle name="Normal 6 2 2 4 4 2 4 2 2" xfId="38526" xr:uid="{00000000-0005-0000-0000-00001A2B0000}"/>
    <cellStyle name="Normal 6 2 2 4 4 2 4 3" xfId="28508" xr:uid="{00000000-0005-0000-0000-00001B2B0000}"/>
    <cellStyle name="Normal 6 2 2 4 4 2 5" xfId="5817" xr:uid="{00000000-0005-0000-0000-00001C2B0000}"/>
    <cellStyle name="Normal 6 2 2 4 4 2 5 2" xfId="5818" xr:uid="{00000000-0005-0000-0000-00001D2B0000}"/>
    <cellStyle name="Normal 6 2 2 4 4 2 5 2 2" xfId="38527" xr:uid="{00000000-0005-0000-0000-00001E2B0000}"/>
    <cellStyle name="Normal 6 2 2 4 4 2 5 3" xfId="28509" xr:uid="{00000000-0005-0000-0000-00001F2B0000}"/>
    <cellStyle name="Normal 6 2 2 4 4 2 6" xfId="5819" xr:uid="{00000000-0005-0000-0000-0000202B0000}"/>
    <cellStyle name="Normal 6 2 2 4 4 2 6 2" xfId="34680" xr:uid="{00000000-0005-0000-0000-0000212B0000}"/>
    <cellStyle name="Normal 6 2 2 4 4 2 7" xfId="24084" xr:uid="{00000000-0005-0000-0000-0000222B0000}"/>
    <cellStyle name="Normal 6 2 2 4 4 3" xfId="5820" xr:uid="{00000000-0005-0000-0000-0000232B0000}"/>
    <cellStyle name="Normal 6 2 2 4 4 3 2" xfId="5821" xr:uid="{00000000-0005-0000-0000-0000242B0000}"/>
    <cellStyle name="Normal 6 2 2 4 4 3 2 2" xfId="5822" xr:uid="{00000000-0005-0000-0000-0000252B0000}"/>
    <cellStyle name="Normal 6 2 2 4 4 3 2 2 2" xfId="38528" xr:uid="{00000000-0005-0000-0000-0000262B0000}"/>
    <cellStyle name="Normal 6 2 2 4 4 3 2 3" xfId="28510" xr:uid="{00000000-0005-0000-0000-0000272B0000}"/>
    <cellStyle name="Normal 6 2 2 4 4 3 3" xfId="5823" xr:uid="{00000000-0005-0000-0000-0000282B0000}"/>
    <cellStyle name="Normal 6 2 2 4 4 3 3 2" xfId="5824" xr:uid="{00000000-0005-0000-0000-0000292B0000}"/>
    <cellStyle name="Normal 6 2 2 4 4 3 3 2 2" xfId="38529" xr:uid="{00000000-0005-0000-0000-00002A2B0000}"/>
    <cellStyle name="Normal 6 2 2 4 4 3 3 3" xfId="28511" xr:uid="{00000000-0005-0000-0000-00002B2B0000}"/>
    <cellStyle name="Normal 6 2 2 4 4 3 4" xfId="5825" xr:uid="{00000000-0005-0000-0000-00002C2B0000}"/>
    <cellStyle name="Normal 6 2 2 4 4 3 4 2" xfId="34683" xr:uid="{00000000-0005-0000-0000-00002D2B0000}"/>
    <cellStyle name="Normal 6 2 2 4 4 3 5" xfId="24087" xr:uid="{00000000-0005-0000-0000-00002E2B0000}"/>
    <cellStyle name="Normal 6 2 2 4 4 4" xfId="5826" xr:uid="{00000000-0005-0000-0000-00002F2B0000}"/>
    <cellStyle name="Normal 6 2 2 4 4 4 2" xfId="5827" xr:uid="{00000000-0005-0000-0000-0000302B0000}"/>
    <cellStyle name="Normal 6 2 2 4 4 4 2 2" xfId="5828" xr:uid="{00000000-0005-0000-0000-0000312B0000}"/>
    <cellStyle name="Normal 6 2 2 4 4 4 2 2 2" xfId="38530" xr:uid="{00000000-0005-0000-0000-0000322B0000}"/>
    <cellStyle name="Normal 6 2 2 4 4 4 2 3" xfId="28512" xr:uid="{00000000-0005-0000-0000-0000332B0000}"/>
    <cellStyle name="Normal 6 2 2 4 4 4 3" xfId="5829" xr:uid="{00000000-0005-0000-0000-0000342B0000}"/>
    <cellStyle name="Normal 6 2 2 4 4 4 3 2" xfId="5830" xr:uid="{00000000-0005-0000-0000-0000352B0000}"/>
    <cellStyle name="Normal 6 2 2 4 4 4 3 2 2" xfId="38531" xr:uid="{00000000-0005-0000-0000-0000362B0000}"/>
    <cellStyle name="Normal 6 2 2 4 4 4 3 3" xfId="28513" xr:uid="{00000000-0005-0000-0000-0000372B0000}"/>
    <cellStyle name="Normal 6 2 2 4 4 4 4" xfId="5831" xr:uid="{00000000-0005-0000-0000-0000382B0000}"/>
    <cellStyle name="Normal 6 2 2 4 4 4 4 2" xfId="34684" xr:uid="{00000000-0005-0000-0000-0000392B0000}"/>
    <cellStyle name="Normal 6 2 2 4 4 4 5" xfId="24088" xr:uid="{00000000-0005-0000-0000-00003A2B0000}"/>
    <cellStyle name="Normal 6 2 2 4 4 5" xfId="5832" xr:uid="{00000000-0005-0000-0000-00003B2B0000}"/>
    <cellStyle name="Normal 6 2 2 4 4 5 2" xfId="5833" xr:uid="{00000000-0005-0000-0000-00003C2B0000}"/>
    <cellStyle name="Normal 6 2 2 4 4 5 2 2" xfId="38532" xr:uid="{00000000-0005-0000-0000-00003D2B0000}"/>
    <cellStyle name="Normal 6 2 2 4 4 5 3" xfId="28514" xr:uid="{00000000-0005-0000-0000-00003E2B0000}"/>
    <cellStyle name="Normal 6 2 2 4 4 6" xfId="5834" xr:uid="{00000000-0005-0000-0000-00003F2B0000}"/>
    <cellStyle name="Normal 6 2 2 4 4 6 2" xfId="5835" xr:uid="{00000000-0005-0000-0000-0000402B0000}"/>
    <cellStyle name="Normal 6 2 2 4 4 6 2 2" xfId="38533" xr:uid="{00000000-0005-0000-0000-0000412B0000}"/>
    <cellStyle name="Normal 6 2 2 4 4 6 3" xfId="28515" xr:uid="{00000000-0005-0000-0000-0000422B0000}"/>
    <cellStyle name="Normal 6 2 2 4 4 7" xfId="5836" xr:uid="{00000000-0005-0000-0000-0000432B0000}"/>
    <cellStyle name="Normal 6 2 2 4 4 7 2" xfId="34679" xr:uid="{00000000-0005-0000-0000-0000442B0000}"/>
    <cellStyle name="Normal 6 2 2 4 4 8" xfId="24083" xr:uid="{00000000-0005-0000-0000-0000452B0000}"/>
    <cellStyle name="Normal 6 2 2 4 5" xfId="5837" xr:uid="{00000000-0005-0000-0000-0000462B0000}"/>
    <cellStyle name="Normal 6 2 2 4 5 2" xfId="5838" xr:uid="{00000000-0005-0000-0000-0000472B0000}"/>
    <cellStyle name="Normal 6 2 2 4 5 2 2" xfId="5839" xr:uid="{00000000-0005-0000-0000-0000482B0000}"/>
    <cellStyle name="Normal 6 2 2 4 5 2 2 2" xfId="5840" xr:uid="{00000000-0005-0000-0000-0000492B0000}"/>
    <cellStyle name="Normal 6 2 2 4 5 2 2 2 2" xfId="5841" xr:uid="{00000000-0005-0000-0000-00004A2B0000}"/>
    <cellStyle name="Normal 6 2 2 4 5 2 2 2 2 2" xfId="38534" xr:uid="{00000000-0005-0000-0000-00004B2B0000}"/>
    <cellStyle name="Normal 6 2 2 4 5 2 2 2 3" xfId="28516" xr:uid="{00000000-0005-0000-0000-00004C2B0000}"/>
    <cellStyle name="Normal 6 2 2 4 5 2 2 3" xfId="5842" xr:uid="{00000000-0005-0000-0000-00004D2B0000}"/>
    <cellStyle name="Normal 6 2 2 4 5 2 2 3 2" xfId="5843" xr:uid="{00000000-0005-0000-0000-00004E2B0000}"/>
    <cellStyle name="Normal 6 2 2 4 5 2 2 3 2 2" xfId="38535" xr:uid="{00000000-0005-0000-0000-00004F2B0000}"/>
    <cellStyle name="Normal 6 2 2 4 5 2 2 3 3" xfId="28517" xr:uid="{00000000-0005-0000-0000-0000502B0000}"/>
    <cellStyle name="Normal 6 2 2 4 5 2 2 4" xfId="5844" xr:uid="{00000000-0005-0000-0000-0000512B0000}"/>
    <cellStyle name="Normal 6 2 2 4 5 2 2 4 2" xfId="34687" xr:uid="{00000000-0005-0000-0000-0000522B0000}"/>
    <cellStyle name="Normal 6 2 2 4 5 2 2 5" xfId="24091" xr:uid="{00000000-0005-0000-0000-0000532B0000}"/>
    <cellStyle name="Normal 6 2 2 4 5 2 3" xfId="5845" xr:uid="{00000000-0005-0000-0000-0000542B0000}"/>
    <cellStyle name="Normal 6 2 2 4 5 2 3 2" xfId="5846" xr:uid="{00000000-0005-0000-0000-0000552B0000}"/>
    <cellStyle name="Normal 6 2 2 4 5 2 3 2 2" xfId="5847" xr:uid="{00000000-0005-0000-0000-0000562B0000}"/>
    <cellStyle name="Normal 6 2 2 4 5 2 3 2 2 2" xfId="38536" xr:uid="{00000000-0005-0000-0000-0000572B0000}"/>
    <cellStyle name="Normal 6 2 2 4 5 2 3 2 3" xfId="28518" xr:uid="{00000000-0005-0000-0000-0000582B0000}"/>
    <cellStyle name="Normal 6 2 2 4 5 2 3 3" xfId="5848" xr:uid="{00000000-0005-0000-0000-0000592B0000}"/>
    <cellStyle name="Normal 6 2 2 4 5 2 3 3 2" xfId="5849" xr:uid="{00000000-0005-0000-0000-00005A2B0000}"/>
    <cellStyle name="Normal 6 2 2 4 5 2 3 3 2 2" xfId="38537" xr:uid="{00000000-0005-0000-0000-00005B2B0000}"/>
    <cellStyle name="Normal 6 2 2 4 5 2 3 3 3" xfId="28519" xr:uid="{00000000-0005-0000-0000-00005C2B0000}"/>
    <cellStyle name="Normal 6 2 2 4 5 2 3 4" xfId="5850" xr:uid="{00000000-0005-0000-0000-00005D2B0000}"/>
    <cellStyle name="Normal 6 2 2 4 5 2 3 4 2" xfId="34688" xr:uid="{00000000-0005-0000-0000-00005E2B0000}"/>
    <cellStyle name="Normal 6 2 2 4 5 2 3 5" xfId="24092" xr:uid="{00000000-0005-0000-0000-00005F2B0000}"/>
    <cellStyle name="Normal 6 2 2 4 5 2 4" xfId="5851" xr:uid="{00000000-0005-0000-0000-0000602B0000}"/>
    <cellStyle name="Normal 6 2 2 4 5 2 4 2" xfId="5852" xr:uid="{00000000-0005-0000-0000-0000612B0000}"/>
    <cellStyle name="Normal 6 2 2 4 5 2 4 2 2" xfId="38538" xr:uid="{00000000-0005-0000-0000-0000622B0000}"/>
    <cellStyle name="Normal 6 2 2 4 5 2 4 3" xfId="28520" xr:uid="{00000000-0005-0000-0000-0000632B0000}"/>
    <cellStyle name="Normal 6 2 2 4 5 2 5" xfId="5853" xr:uid="{00000000-0005-0000-0000-0000642B0000}"/>
    <cellStyle name="Normal 6 2 2 4 5 2 5 2" xfId="5854" xr:uid="{00000000-0005-0000-0000-0000652B0000}"/>
    <cellStyle name="Normal 6 2 2 4 5 2 5 2 2" xfId="38539" xr:uid="{00000000-0005-0000-0000-0000662B0000}"/>
    <cellStyle name="Normal 6 2 2 4 5 2 5 3" xfId="28521" xr:uid="{00000000-0005-0000-0000-0000672B0000}"/>
    <cellStyle name="Normal 6 2 2 4 5 2 6" xfId="5855" xr:uid="{00000000-0005-0000-0000-0000682B0000}"/>
    <cellStyle name="Normal 6 2 2 4 5 2 6 2" xfId="34686" xr:uid="{00000000-0005-0000-0000-0000692B0000}"/>
    <cellStyle name="Normal 6 2 2 4 5 2 7" xfId="24090" xr:uid="{00000000-0005-0000-0000-00006A2B0000}"/>
    <cellStyle name="Normal 6 2 2 4 5 3" xfId="5856" xr:uid="{00000000-0005-0000-0000-00006B2B0000}"/>
    <cellStyle name="Normal 6 2 2 4 5 3 2" xfId="5857" xr:uid="{00000000-0005-0000-0000-00006C2B0000}"/>
    <cellStyle name="Normal 6 2 2 4 5 3 2 2" xfId="5858" xr:uid="{00000000-0005-0000-0000-00006D2B0000}"/>
    <cellStyle name="Normal 6 2 2 4 5 3 2 2 2" xfId="38540" xr:uid="{00000000-0005-0000-0000-00006E2B0000}"/>
    <cellStyle name="Normal 6 2 2 4 5 3 2 3" xfId="28522" xr:uid="{00000000-0005-0000-0000-00006F2B0000}"/>
    <cellStyle name="Normal 6 2 2 4 5 3 3" xfId="5859" xr:uid="{00000000-0005-0000-0000-0000702B0000}"/>
    <cellStyle name="Normal 6 2 2 4 5 3 3 2" xfId="5860" xr:uid="{00000000-0005-0000-0000-0000712B0000}"/>
    <cellStyle name="Normal 6 2 2 4 5 3 3 2 2" xfId="38541" xr:uid="{00000000-0005-0000-0000-0000722B0000}"/>
    <cellStyle name="Normal 6 2 2 4 5 3 3 3" xfId="28523" xr:uid="{00000000-0005-0000-0000-0000732B0000}"/>
    <cellStyle name="Normal 6 2 2 4 5 3 4" xfId="5861" xr:uid="{00000000-0005-0000-0000-0000742B0000}"/>
    <cellStyle name="Normal 6 2 2 4 5 3 4 2" xfId="34689" xr:uid="{00000000-0005-0000-0000-0000752B0000}"/>
    <cellStyle name="Normal 6 2 2 4 5 3 5" xfId="24093" xr:uid="{00000000-0005-0000-0000-0000762B0000}"/>
    <cellStyle name="Normal 6 2 2 4 5 4" xfId="5862" xr:uid="{00000000-0005-0000-0000-0000772B0000}"/>
    <cellStyle name="Normal 6 2 2 4 5 4 2" xfId="5863" xr:uid="{00000000-0005-0000-0000-0000782B0000}"/>
    <cellStyle name="Normal 6 2 2 4 5 4 2 2" xfId="5864" xr:uid="{00000000-0005-0000-0000-0000792B0000}"/>
    <cellStyle name="Normal 6 2 2 4 5 4 2 2 2" xfId="38542" xr:uid="{00000000-0005-0000-0000-00007A2B0000}"/>
    <cellStyle name="Normal 6 2 2 4 5 4 2 3" xfId="28524" xr:uid="{00000000-0005-0000-0000-00007B2B0000}"/>
    <cellStyle name="Normal 6 2 2 4 5 4 3" xfId="5865" xr:uid="{00000000-0005-0000-0000-00007C2B0000}"/>
    <cellStyle name="Normal 6 2 2 4 5 4 3 2" xfId="5866" xr:uid="{00000000-0005-0000-0000-00007D2B0000}"/>
    <cellStyle name="Normal 6 2 2 4 5 4 3 2 2" xfId="38543" xr:uid="{00000000-0005-0000-0000-00007E2B0000}"/>
    <cellStyle name="Normal 6 2 2 4 5 4 3 3" xfId="28525" xr:uid="{00000000-0005-0000-0000-00007F2B0000}"/>
    <cellStyle name="Normal 6 2 2 4 5 4 4" xfId="5867" xr:uid="{00000000-0005-0000-0000-0000802B0000}"/>
    <cellStyle name="Normal 6 2 2 4 5 4 4 2" xfId="34690" xr:uid="{00000000-0005-0000-0000-0000812B0000}"/>
    <cellStyle name="Normal 6 2 2 4 5 4 5" xfId="24094" xr:uid="{00000000-0005-0000-0000-0000822B0000}"/>
    <cellStyle name="Normal 6 2 2 4 5 5" xfId="5868" xr:uid="{00000000-0005-0000-0000-0000832B0000}"/>
    <cellStyle name="Normal 6 2 2 4 5 5 2" xfId="5869" xr:uid="{00000000-0005-0000-0000-0000842B0000}"/>
    <cellStyle name="Normal 6 2 2 4 5 5 2 2" xfId="38544" xr:uid="{00000000-0005-0000-0000-0000852B0000}"/>
    <cellStyle name="Normal 6 2 2 4 5 5 3" xfId="28526" xr:uid="{00000000-0005-0000-0000-0000862B0000}"/>
    <cellStyle name="Normal 6 2 2 4 5 6" xfId="5870" xr:uid="{00000000-0005-0000-0000-0000872B0000}"/>
    <cellStyle name="Normal 6 2 2 4 5 6 2" xfId="5871" xr:uid="{00000000-0005-0000-0000-0000882B0000}"/>
    <cellStyle name="Normal 6 2 2 4 5 6 2 2" xfId="38545" xr:uid="{00000000-0005-0000-0000-0000892B0000}"/>
    <cellStyle name="Normal 6 2 2 4 5 6 3" xfId="28527" xr:uid="{00000000-0005-0000-0000-00008A2B0000}"/>
    <cellStyle name="Normal 6 2 2 4 5 7" xfId="5872" xr:uid="{00000000-0005-0000-0000-00008B2B0000}"/>
    <cellStyle name="Normal 6 2 2 4 5 7 2" xfId="34685" xr:uid="{00000000-0005-0000-0000-00008C2B0000}"/>
    <cellStyle name="Normal 6 2 2 4 5 8" xfId="24089" xr:uid="{00000000-0005-0000-0000-00008D2B0000}"/>
    <cellStyle name="Normal 6 2 2 4 6" xfId="5873" xr:uid="{00000000-0005-0000-0000-00008E2B0000}"/>
    <cellStyle name="Normal 6 2 2 4 6 2" xfId="5874" xr:uid="{00000000-0005-0000-0000-00008F2B0000}"/>
    <cellStyle name="Normal 6 2 2 4 6 2 2" xfId="5875" xr:uid="{00000000-0005-0000-0000-0000902B0000}"/>
    <cellStyle name="Normal 6 2 2 4 6 2 2 2" xfId="5876" xr:uid="{00000000-0005-0000-0000-0000912B0000}"/>
    <cellStyle name="Normal 6 2 2 4 6 2 2 2 2" xfId="5877" xr:uid="{00000000-0005-0000-0000-0000922B0000}"/>
    <cellStyle name="Normal 6 2 2 4 6 2 2 2 2 2" xfId="38546" xr:uid="{00000000-0005-0000-0000-0000932B0000}"/>
    <cellStyle name="Normal 6 2 2 4 6 2 2 2 3" xfId="28528" xr:uid="{00000000-0005-0000-0000-0000942B0000}"/>
    <cellStyle name="Normal 6 2 2 4 6 2 2 3" xfId="5878" xr:uid="{00000000-0005-0000-0000-0000952B0000}"/>
    <cellStyle name="Normal 6 2 2 4 6 2 2 3 2" xfId="5879" xr:uid="{00000000-0005-0000-0000-0000962B0000}"/>
    <cellStyle name="Normal 6 2 2 4 6 2 2 3 2 2" xfId="38547" xr:uid="{00000000-0005-0000-0000-0000972B0000}"/>
    <cellStyle name="Normal 6 2 2 4 6 2 2 3 3" xfId="28529" xr:uid="{00000000-0005-0000-0000-0000982B0000}"/>
    <cellStyle name="Normal 6 2 2 4 6 2 2 4" xfId="5880" xr:uid="{00000000-0005-0000-0000-0000992B0000}"/>
    <cellStyle name="Normal 6 2 2 4 6 2 2 4 2" xfId="34693" xr:uid="{00000000-0005-0000-0000-00009A2B0000}"/>
    <cellStyle name="Normal 6 2 2 4 6 2 2 5" xfId="24097" xr:uid="{00000000-0005-0000-0000-00009B2B0000}"/>
    <cellStyle name="Normal 6 2 2 4 6 2 3" xfId="5881" xr:uid="{00000000-0005-0000-0000-00009C2B0000}"/>
    <cellStyle name="Normal 6 2 2 4 6 2 3 2" xfId="5882" xr:uid="{00000000-0005-0000-0000-00009D2B0000}"/>
    <cellStyle name="Normal 6 2 2 4 6 2 3 2 2" xfId="5883" xr:uid="{00000000-0005-0000-0000-00009E2B0000}"/>
    <cellStyle name="Normal 6 2 2 4 6 2 3 2 2 2" xfId="38548" xr:uid="{00000000-0005-0000-0000-00009F2B0000}"/>
    <cellStyle name="Normal 6 2 2 4 6 2 3 2 3" xfId="28530" xr:uid="{00000000-0005-0000-0000-0000A02B0000}"/>
    <cellStyle name="Normal 6 2 2 4 6 2 3 3" xfId="5884" xr:uid="{00000000-0005-0000-0000-0000A12B0000}"/>
    <cellStyle name="Normal 6 2 2 4 6 2 3 3 2" xfId="5885" xr:uid="{00000000-0005-0000-0000-0000A22B0000}"/>
    <cellStyle name="Normal 6 2 2 4 6 2 3 3 2 2" xfId="38549" xr:uid="{00000000-0005-0000-0000-0000A32B0000}"/>
    <cellStyle name="Normal 6 2 2 4 6 2 3 3 3" xfId="28531" xr:uid="{00000000-0005-0000-0000-0000A42B0000}"/>
    <cellStyle name="Normal 6 2 2 4 6 2 3 4" xfId="5886" xr:uid="{00000000-0005-0000-0000-0000A52B0000}"/>
    <cellStyle name="Normal 6 2 2 4 6 2 3 4 2" xfId="34694" xr:uid="{00000000-0005-0000-0000-0000A62B0000}"/>
    <cellStyle name="Normal 6 2 2 4 6 2 3 5" xfId="24098" xr:uid="{00000000-0005-0000-0000-0000A72B0000}"/>
    <cellStyle name="Normal 6 2 2 4 6 2 4" xfId="5887" xr:uid="{00000000-0005-0000-0000-0000A82B0000}"/>
    <cellStyle name="Normal 6 2 2 4 6 2 4 2" xfId="5888" xr:uid="{00000000-0005-0000-0000-0000A92B0000}"/>
    <cellStyle name="Normal 6 2 2 4 6 2 4 2 2" xfId="38550" xr:uid="{00000000-0005-0000-0000-0000AA2B0000}"/>
    <cellStyle name="Normal 6 2 2 4 6 2 4 3" xfId="28532" xr:uid="{00000000-0005-0000-0000-0000AB2B0000}"/>
    <cellStyle name="Normal 6 2 2 4 6 2 5" xfId="5889" xr:uid="{00000000-0005-0000-0000-0000AC2B0000}"/>
    <cellStyle name="Normal 6 2 2 4 6 2 5 2" xfId="5890" xr:uid="{00000000-0005-0000-0000-0000AD2B0000}"/>
    <cellStyle name="Normal 6 2 2 4 6 2 5 2 2" xfId="38551" xr:uid="{00000000-0005-0000-0000-0000AE2B0000}"/>
    <cellStyle name="Normal 6 2 2 4 6 2 5 3" xfId="28533" xr:uid="{00000000-0005-0000-0000-0000AF2B0000}"/>
    <cellStyle name="Normal 6 2 2 4 6 2 6" xfId="5891" xr:uid="{00000000-0005-0000-0000-0000B02B0000}"/>
    <cellStyle name="Normal 6 2 2 4 6 2 6 2" xfId="34692" xr:uid="{00000000-0005-0000-0000-0000B12B0000}"/>
    <cellStyle name="Normal 6 2 2 4 6 2 7" xfId="24096" xr:uid="{00000000-0005-0000-0000-0000B22B0000}"/>
    <cellStyle name="Normal 6 2 2 4 6 3" xfId="5892" xr:uid="{00000000-0005-0000-0000-0000B32B0000}"/>
    <cellStyle name="Normal 6 2 2 4 6 3 2" xfId="5893" xr:uid="{00000000-0005-0000-0000-0000B42B0000}"/>
    <cellStyle name="Normal 6 2 2 4 6 3 2 2" xfId="5894" xr:uid="{00000000-0005-0000-0000-0000B52B0000}"/>
    <cellStyle name="Normal 6 2 2 4 6 3 2 2 2" xfId="38552" xr:uid="{00000000-0005-0000-0000-0000B62B0000}"/>
    <cellStyle name="Normal 6 2 2 4 6 3 2 3" xfId="28534" xr:uid="{00000000-0005-0000-0000-0000B72B0000}"/>
    <cellStyle name="Normal 6 2 2 4 6 3 3" xfId="5895" xr:uid="{00000000-0005-0000-0000-0000B82B0000}"/>
    <cellStyle name="Normal 6 2 2 4 6 3 3 2" xfId="5896" xr:uid="{00000000-0005-0000-0000-0000B92B0000}"/>
    <cellStyle name="Normal 6 2 2 4 6 3 3 2 2" xfId="38553" xr:uid="{00000000-0005-0000-0000-0000BA2B0000}"/>
    <cellStyle name="Normal 6 2 2 4 6 3 3 3" xfId="28535" xr:uid="{00000000-0005-0000-0000-0000BB2B0000}"/>
    <cellStyle name="Normal 6 2 2 4 6 3 4" xfId="5897" xr:uid="{00000000-0005-0000-0000-0000BC2B0000}"/>
    <cellStyle name="Normal 6 2 2 4 6 3 4 2" xfId="34695" xr:uid="{00000000-0005-0000-0000-0000BD2B0000}"/>
    <cellStyle name="Normal 6 2 2 4 6 3 5" xfId="24099" xr:uid="{00000000-0005-0000-0000-0000BE2B0000}"/>
    <cellStyle name="Normal 6 2 2 4 6 4" xfId="5898" xr:uid="{00000000-0005-0000-0000-0000BF2B0000}"/>
    <cellStyle name="Normal 6 2 2 4 6 4 2" xfId="5899" xr:uid="{00000000-0005-0000-0000-0000C02B0000}"/>
    <cellStyle name="Normal 6 2 2 4 6 4 2 2" xfId="5900" xr:uid="{00000000-0005-0000-0000-0000C12B0000}"/>
    <cellStyle name="Normal 6 2 2 4 6 4 2 2 2" xfId="38554" xr:uid="{00000000-0005-0000-0000-0000C22B0000}"/>
    <cellStyle name="Normal 6 2 2 4 6 4 2 3" xfId="28536" xr:uid="{00000000-0005-0000-0000-0000C32B0000}"/>
    <cellStyle name="Normal 6 2 2 4 6 4 3" xfId="5901" xr:uid="{00000000-0005-0000-0000-0000C42B0000}"/>
    <cellStyle name="Normal 6 2 2 4 6 4 3 2" xfId="5902" xr:uid="{00000000-0005-0000-0000-0000C52B0000}"/>
    <cellStyle name="Normal 6 2 2 4 6 4 3 2 2" xfId="38555" xr:uid="{00000000-0005-0000-0000-0000C62B0000}"/>
    <cellStyle name="Normal 6 2 2 4 6 4 3 3" xfId="28537" xr:uid="{00000000-0005-0000-0000-0000C72B0000}"/>
    <cellStyle name="Normal 6 2 2 4 6 4 4" xfId="5903" xr:uid="{00000000-0005-0000-0000-0000C82B0000}"/>
    <cellStyle name="Normal 6 2 2 4 6 4 4 2" xfId="34696" xr:uid="{00000000-0005-0000-0000-0000C92B0000}"/>
    <cellStyle name="Normal 6 2 2 4 6 4 5" xfId="24100" xr:uid="{00000000-0005-0000-0000-0000CA2B0000}"/>
    <cellStyle name="Normal 6 2 2 4 6 5" xfId="5904" xr:uid="{00000000-0005-0000-0000-0000CB2B0000}"/>
    <cellStyle name="Normal 6 2 2 4 6 5 2" xfId="5905" xr:uid="{00000000-0005-0000-0000-0000CC2B0000}"/>
    <cellStyle name="Normal 6 2 2 4 6 5 2 2" xfId="38556" xr:uid="{00000000-0005-0000-0000-0000CD2B0000}"/>
    <cellStyle name="Normal 6 2 2 4 6 5 3" xfId="28538" xr:uid="{00000000-0005-0000-0000-0000CE2B0000}"/>
    <cellStyle name="Normal 6 2 2 4 6 6" xfId="5906" xr:uid="{00000000-0005-0000-0000-0000CF2B0000}"/>
    <cellStyle name="Normal 6 2 2 4 6 6 2" xfId="5907" xr:uid="{00000000-0005-0000-0000-0000D02B0000}"/>
    <cellStyle name="Normal 6 2 2 4 6 6 2 2" xfId="38557" xr:uid="{00000000-0005-0000-0000-0000D12B0000}"/>
    <cellStyle name="Normal 6 2 2 4 6 6 3" xfId="28539" xr:uid="{00000000-0005-0000-0000-0000D22B0000}"/>
    <cellStyle name="Normal 6 2 2 4 6 7" xfId="5908" xr:uid="{00000000-0005-0000-0000-0000D32B0000}"/>
    <cellStyle name="Normal 6 2 2 4 6 7 2" xfId="34691" xr:uid="{00000000-0005-0000-0000-0000D42B0000}"/>
    <cellStyle name="Normal 6 2 2 4 6 8" xfId="24095" xr:uid="{00000000-0005-0000-0000-0000D52B0000}"/>
    <cellStyle name="Normal 6 2 2 4 7" xfId="5909" xr:uid="{00000000-0005-0000-0000-0000D62B0000}"/>
    <cellStyle name="Normal 6 2 2 4 7 2" xfId="5910" xr:uid="{00000000-0005-0000-0000-0000D72B0000}"/>
    <cellStyle name="Normal 6 2 2 4 7 2 2" xfId="5911" xr:uid="{00000000-0005-0000-0000-0000D82B0000}"/>
    <cellStyle name="Normal 6 2 2 4 7 2 2 2" xfId="5912" xr:uid="{00000000-0005-0000-0000-0000D92B0000}"/>
    <cellStyle name="Normal 6 2 2 4 7 2 2 2 2" xfId="38558" xr:uid="{00000000-0005-0000-0000-0000DA2B0000}"/>
    <cellStyle name="Normal 6 2 2 4 7 2 2 3" xfId="28540" xr:uid="{00000000-0005-0000-0000-0000DB2B0000}"/>
    <cellStyle name="Normal 6 2 2 4 7 2 3" xfId="5913" xr:uid="{00000000-0005-0000-0000-0000DC2B0000}"/>
    <cellStyle name="Normal 6 2 2 4 7 2 3 2" xfId="5914" xr:uid="{00000000-0005-0000-0000-0000DD2B0000}"/>
    <cellStyle name="Normal 6 2 2 4 7 2 3 2 2" xfId="38559" xr:uid="{00000000-0005-0000-0000-0000DE2B0000}"/>
    <cellStyle name="Normal 6 2 2 4 7 2 3 3" xfId="28541" xr:uid="{00000000-0005-0000-0000-0000DF2B0000}"/>
    <cellStyle name="Normal 6 2 2 4 7 2 4" xfId="5915" xr:uid="{00000000-0005-0000-0000-0000E02B0000}"/>
    <cellStyle name="Normal 6 2 2 4 7 2 4 2" xfId="34698" xr:uid="{00000000-0005-0000-0000-0000E12B0000}"/>
    <cellStyle name="Normal 6 2 2 4 7 2 5" xfId="24102" xr:uid="{00000000-0005-0000-0000-0000E22B0000}"/>
    <cellStyle name="Normal 6 2 2 4 7 3" xfId="5916" xr:uid="{00000000-0005-0000-0000-0000E32B0000}"/>
    <cellStyle name="Normal 6 2 2 4 7 3 2" xfId="5917" xr:uid="{00000000-0005-0000-0000-0000E42B0000}"/>
    <cellStyle name="Normal 6 2 2 4 7 3 2 2" xfId="5918" xr:uid="{00000000-0005-0000-0000-0000E52B0000}"/>
    <cellStyle name="Normal 6 2 2 4 7 3 2 2 2" xfId="38560" xr:uid="{00000000-0005-0000-0000-0000E62B0000}"/>
    <cellStyle name="Normal 6 2 2 4 7 3 2 3" xfId="28542" xr:uid="{00000000-0005-0000-0000-0000E72B0000}"/>
    <cellStyle name="Normal 6 2 2 4 7 3 3" xfId="5919" xr:uid="{00000000-0005-0000-0000-0000E82B0000}"/>
    <cellStyle name="Normal 6 2 2 4 7 3 3 2" xfId="5920" xr:uid="{00000000-0005-0000-0000-0000E92B0000}"/>
    <cellStyle name="Normal 6 2 2 4 7 3 3 2 2" xfId="38561" xr:uid="{00000000-0005-0000-0000-0000EA2B0000}"/>
    <cellStyle name="Normal 6 2 2 4 7 3 3 3" xfId="28543" xr:uid="{00000000-0005-0000-0000-0000EB2B0000}"/>
    <cellStyle name="Normal 6 2 2 4 7 3 4" xfId="5921" xr:uid="{00000000-0005-0000-0000-0000EC2B0000}"/>
    <cellStyle name="Normal 6 2 2 4 7 3 4 2" xfId="34699" xr:uid="{00000000-0005-0000-0000-0000ED2B0000}"/>
    <cellStyle name="Normal 6 2 2 4 7 3 5" xfId="24103" xr:uid="{00000000-0005-0000-0000-0000EE2B0000}"/>
    <cellStyle name="Normal 6 2 2 4 7 4" xfId="5922" xr:uid="{00000000-0005-0000-0000-0000EF2B0000}"/>
    <cellStyle name="Normal 6 2 2 4 7 4 2" xfId="5923" xr:uid="{00000000-0005-0000-0000-0000F02B0000}"/>
    <cellStyle name="Normal 6 2 2 4 7 4 2 2" xfId="38562" xr:uid="{00000000-0005-0000-0000-0000F12B0000}"/>
    <cellStyle name="Normal 6 2 2 4 7 4 3" xfId="28544" xr:uid="{00000000-0005-0000-0000-0000F22B0000}"/>
    <cellStyle name="Normal 6 2 2 4 7 5" xfId="5924" xr:uid="{00000000-0005-0000-0000-0000F32B0000}"/>
    <cellStyle name="Normal 6 2 2 4 7 5 2" xfId="5925" xr:uid="{00000000-0005-0000-0000-0000F42B0000}"/>
    <cellStyle name="Normal 6 2 2 4 7 5 2 2" xfId="38563" xr:uid="{00000000-0005-0000-0000-0000F52B0000}"/>
    <cellStyle name="Normal 6 2 2 4 7 5 3" xfId="28545" xr:uid="{00000000-0005-0000-0000-0000F62B0000}"/>
    <cellStyle name="Normal 6 2 2 4 7 6" xfId="5926" xr:uid="{00000000-0005-0000-0000-0000F72B0000}"/>
    <cellStyle name="Normal 6 2 2 4 7 6 2" xfId="34697" xr:uid="{00000000-0005-0000-0000-0000F82B0000}"/>
    <cellStyle name="Normal 6 2 2 4 7 7" xfId="24101" xr:uid="{00000000-0005-0000-0000-0000F92B0000}"/>
    <cellStyle name="Normal 6 2 2 4 8" xfId="5927" xr:uid="{00000000-0005-0000-0000-0000FA2B0000}"/>
    <cellStyle name="Normal 6 2 2 4 8 2" xfId="5928" xr:uid="{00000000-0005-0000-0000-0000FB2B0000}"/>
    <cellStyle name="Normal 6 2 2 4 8 2 2" xfId="5929" xr:uid="{00000000-0005-0000-0000-0000FC2B0000}"/>
    <cellStyle name="Normal 6 2 2 4 8 2 2 2" xfId="38564" xr:uid="{00000000-0005-0000-0000-0000FD2B0000}"/>
    <cellStyle name="Normal 6 2 2 4 8 2 3" xfId="28546" xr:uid="{00000000-0005-0000-0000-0000FE2B0000}"/>
    <cellStyle name="Normal 6 2 2 4 8 3" xfId="5930" xr:uid="{00000000-0005-0000-0000-0000FF2B0000}"/>
    <cellStyle name="Normal 6 2 2 4 8 3 2" xfId="5931" xr:uid="{00000000-0005-0000-0000-0000002C0000}"/>
    <cellStyle name="Normal 6 2 2 4 8 3 2 2" xfId="38565" xr:uid="{00000000-0005-0000-0000-0000012C0000}"/>
    <cellStyle name="Normal 6 2 2 4 8 3 3" xfId="28547" xr:uid="{00000000-0005-0000-0000-0000022C0000}"/>
    <cellStyle name="Normal 6 2 2 4 8 4" xfId="5932" xr:uid="{00000000-0005-0000-0000-0000032C0000}"/>
    <cellStyle name="Normal 6 2 2 4 8 4 2" xfId="34700" xr:uid="{00000000-0005-0000-0000-0000042C0000}"/>
    <cellStyle name="Normal 6 2 2 4 8 5" xfId="24104" xr:uid="{00000000-0005-0000-0000-0000052C0000}"/>
    <cellStyle name="Normal 6 2 2 4 9" xfId="5933" xr:uid="{00000000-0005-0000-0000-0000062C0000}"/>
    <cellStyle name="Normal 6 2 2 4 9 2" xfId="5934" xr:uid="{00000000-0005-0000-0000-0000072C0000}"/>
    <cellStyle name="Normal 6 2 2 4 9 2 2" xfId="5935" xr:uid="{00000000-0005-0000-0000-0000082C0000}"/>
    <cellStyle name="Normal 6 2 2 4 9 2 2 2" xfId="38566" xr:uid="{00000000-0005-0000-0000-0000092C0000}"/>
    <cellStyle name="Normal 6 2 2 4 9 2 3" xfId="28548" xr:uid="{00000000-0005-0000-0000-00000A2C0000}"/>
    <cellStyle name="Normal 6 2 2 4 9 3" xfId="5936" xr:uid="{00000000-0005-0000-0000-00000B2C0000}"/>
    <cellStyle name="Normal 6 2 2 4 9 3 2" xfId="5937" xr:uid="{00000000-0005-0000-0000-00000C2C0000}"/>
    <cellStyle name="Normal 6 2 2 4 9 3 2 2" xfId="38567" xr:uid="{00000000-0005-0000-0000-00000D2C0000}"/>
    <cellStyle name="Normal 6 2 2 4 9 3 3" xfId="28549" xr:uid="{00000000-0005-0000-0000-00000E2C0000}"/>
    <cellStyle name="Normal 6 2 2 4 9 4" xfId="5938" xr:uid="{00000000-0005-0000-0000-00000F2C0000}"/>
    <cellStyle name="Normal 6 2 2 4 9 4 2" xfId="34701" xr:uid="{00000000-0005-0000-0000-0000102C0000}"/>
    <cellStyle name="Normal 6 2 2 4 9 5" xfId="24105" xr:uid="{00000000-0005-0000-0000-0000112C0000}"/>
    <cellStyle name="Normal 6 2 2 5" xfId="5939" xr:uid="{00000000-0005-0000-0000-0000122C0000}"/>
    <cellStyle name="Normal 6 2 2 5 10" xfId="5940" xr:uid="{00000000-0005-0000-0000-0000132C0000}"/>
    <cellStyle name="Normal 6 2 2 5 10 2" xfId="5941" xr:uid="{00000000-0005-0000-0000-0000142C0000}"/>
    <cellStyle name="Normal 6 2 2 5 10 2 2" xfId="38568" xr:uid="{00000000-0005-0000-0000-0000152C0000}"/>
    <cellStyle name="Normal 6 2 2 5 10 3" xfId="28550" xr:uid="{00000000-0005-0000-0000-0000162C0000}"/>
    <cellStyle name="Normal 6 2 2 5 11" xfId="5942" xr:uid="{00000000-0005-0000-0000-0000172C0000}"/>
    <cellStyle name="Normal 6 2 2 5 11 2" xfId="34702" xr:uid="{00000000-0005-0000-0000-0000182C0000}"/>
    <cellStyle name="Normal 6 2 2 5 12" xfId="24106" xr:uid="{00000000-0005-0000-0000-0000192C0000}"/>
    <cellStyle name="Normal 6 2 2 5 2" xfId="5943" xr:uid="{00000000-0005-0000-0000-00001A2C0000}"/>
    <cellStyle name="Normal 6 2 2 5 2 10" xfId="24107" xr:uid="{00000000-0005-0000-0000-00001B2C0000}"/>
    <cellStyle name="Normal 6 2 2 5 2 2" xfId="5944" xr:uid="{00000000-0005-0000-0000-00001C2C0000}"/>
    <cellStyle name="Normal 6 2 2 5 2 2 2" xfId="5945" xr:uid="{00000000-0005-0000-0000-00001D2C0000}"/>
    <cellStyle name="Normal 6 2 2 5 2 2 2 2" xfId="5946" xr:uid="{00000000-0005-0000-0000-00001E2C0000}"/>
    <cellStyle name="Normal 6 2 2 5 2 2 2 2 2" xfId="5947" xr:uid="{00000000-0005-0000-0000-00001F2C0000}"/>
    <cellStyle name="Normal 6 2 2 5 2 2 2 2 2 2" xfId="5948" xr:uid="{00000000-0005-0000-0000-0000202C0000}"/>
    <cellStyle name="Normal 6 2 2 5 2 2 2 2 2 2 2" xfId="38569" xr:uid="{00000000-0005-0000-0000-0000212C0000}"/>
    <cellStyle name="Normal 6 2 2 5 2 2 2 2 2 3" xfId="28551" xr:uid="{00000000-0005-0000-0000-0000222C0000}"/>
    <cellStyle name="Normal 6 2 2 5 2 2 2 2 3" xfId="5949" xr:uid="{00000000-0005-0000-0000-0000232C0000}"/>
    <cellStyle name="Normal 6 2 2 5 2 2 2 2 3 2" xfId="5950" xr:uid="{00000000-0005-0000-0000-0000242C0000}"/>
    <cellStyle name="Normal 6 2 2 5 2 2 2 2 3 2 2" xfId="38570" xr:uid="{00000000-0005-0000-0000-0000252C0000}"/>
    <cellStyle name="Normal 6 2 2 5 2 2 2 2 3 3" xfId="28552" xr:uid="{00000000-0005-0000-0000-0000262C0000}"/>
    <cellStyle name="Normal 6 2 2 5 2 2 2 2 4" xfId="5951" xr:uid="{00000000-0005-0000-0000-0000272C0000}"/>
    <cellStyle name="Normal 6 2 2 5 2 2 2 2 4 2" xfId="34706" xr:uid="{00000000-0005-0000-0000-0000282C0000}"/>
    <cellStyle name="Normal 6 2 2 5 2 2 2 2 5" xfId="24110" xr:uid="{00000000-0005-0000-0000-0000292C0000}"/>
    <cellStyle name="Normal 6 2 2 5 2 2 2 3" xfId="5952" xr:uid="{00000000-0005-0000-0000-00002A2C0000}"/>
    <cellStyle name="Normal 6 2 2 5 2 2 2 3 2" xfId="5953" xr:uid="{00000000-0005-0000-0000-00002B2C0000}"/>
    <cellStyle name="Normal 6 2 2 5 2 2 2 3 2 2" xfId="5954" xr:uid="{00000000-0005-0000-0000-00002C2C0000}"/>
    <cellStyle name="Normal 6 2 2 5 2 2 2 3 2 2 2" xfId="38571" xr:uid="{00000000-0005-0000-0000-00002D2C0000}"/>
    <cellStyle name="Normal 6 2 2 5 2 2 2 3 2 3" xfId="28553" xr:uid="{00000000-0005-0000-0000-00002E2C0000}"/>
    <cellStyle name="Normal 6 2 2 5 2 2 2 3 3" xfId="5955" xr:uid="{00000000-0005-0000-0000-00002F2C0000}"/>
    <cellStyle name="Normal 6 2 2 5 2 2 2 3 3 2" xfId="5956" xr:uid="{00000000-0005-0000-0000-0000302C0000}"/>
    <cellStyle name="Normal 6 2 2 5 2 2 2 3 3 2 2" xfId="38572" xr:uid="{00000000-0005-0000-0000-0000312C0000}"/>
    <cellStyle name="Normal 6 2 2 5 2 2 2 3 3 3" xfId="28554" xr:uid="{00000000-0005-0000-0000-0000322C0000}"/>
    <cellStyle name="Normal 6 2 2 5 2 2 2 3 4" xfId="5957" xr:uid="{00000000-0005-0000-0000-0000332C0000}"/>
    <cellStyle name="Normal 6 2 2 5 2 2 2 3 4 2" xfId="34707" xr:uid="{00000000-0005-0000-0000-0000342C0000}"/>
    <cellStyle name="Normal 6 2 2 5 2 2 2 3 5" xfId="24111" xr:uid="{00000000-0005-0000-0000-0000352C0000}"/>
    <cellStyle name="Normal 6 2 2 5 2 2 2 4" xfId="5958" xr:uid="{00000000-0005-0000-0000-0000362C0000}"/>
    <cellStyle name="Normal 6 2 2 5 2 2 2 4 2" xfId="5959" xr:uid="{00000000-0005-0000-0000-0000372C0000}"/>
    <cellStyle name="Normal 6 2 2 5 2 2 2 4 2 2" xfId="38573" xr:uid="{00000000-0005-0000-0000-0000382C0000}"/>
    <cellStyle name="Normal 6 2 2 5 2 2 2 4 3" xfId="28555" xr:uid="{00000000-0005-0000-0000-0000392C0000}"/>
    <cellStyle name="Normal 6 2 2 5 2 2 2 5" xfId="5960" xr:uid="{00000000-0005-0000-0000-00003A2C0000}"/>
    <cellStyle name="Normal 6 2 2 5 2 2 2 5 2" xfId="5961" xr:uid="{00000000-0005-0000-0000-00003B2C0000}"/>
    <cellStyle name="Normal 6 2 2 5 2 2 2 5 2 2" xfId="38574" xr:uid="{00000000-0005-0000-0000-00003C2C0000}"/>
    <cellStyle name="Normal 6 2 2 5 2 2 2 5 3" xfId="28556" xr:uid="{00000000-0005-0000-0000-00003D2C0000}"/>
    <cellStyle name="Normal 6 2 2 5 2 2 2 6" xfId="5962" xr:uid="{00000000-0005-0000-0000-00003E2C0000}"/>
    <cellStyle name="Normal 6 2 2 5 2 2 2 6 2" xfId="34705" xr:uid="{00000000-0005-0000-0000-00003F2C0000}"/>
    <cellStyle name="Normal 6 2 2 5 2 2 2 7" xfId="24109" xr:uid="{00000000-0005-0000-0000-0000402C0000}"/>
    <cellStyle name="Normal 6 2 2 5 2 2 3" xfId="5963" xr:uid="{00000000-0005-0000-0000-0000412C0000}"/>
    <cellStyle name="Normal 6 2 2 5 2 2 3 2" xfId="5964" xr:uid="{00000000-0005-0000-0000-0000422C0000}"/>
    <cellStyle name="Normal 6 2 2 5 2 2 3 2 2" xfId="5965" xr:uid="{00000000-0005-0000-0000-0000432C0000}"/>
    <cellStyle name="Normal 6 2 2 5 2 2 3 2 2 2" xfId="38575" xr:uid="{00000000-0005-0000-0000-0000442C0000}"/>
    <cellStyle name="Normal 6 2 2 5 2 2 3 2 3" xfId="28557" xr:uid="{00000000-0005-0000-0000-0000452C0000}"/>
    <cellStyle name="Normal 6 2 2 5 2 2 3 3" xfId="5966" xr:uid="{00000000-0005-0000-0000-0000462C0000}"/>
    <cellStyle name="Normal 6 2 2 5 2 2 3 3 2" xfId="5967" xr:uid="{00000000-0005-0000-0000-0000472C0000}"/>
    <cellStyle name="Normal 6 2 2 5 2 2 3 3 2 2" xfId="38576" xr:uid="{00000000-0005-0000-0000-0000482C0000}"/>
    <cellStyle name="Normal 6 2 2 5 2 2 3 3 3" xfId="28558" xr:uid="{00000000-0005-0000-0000-0000492C0000}"/>
    <cellStyle name="Normal 6 2 2 5 2 2 3 4" xfId="5968" xr:uid="{00000000-0005-0000-0000-00004A2C0000}"/>
    <cellStyle name="Normal 6 2 2 5 2 2 3 4 2" xfId="34708" xr:uid="{00000000-0005-0000-0000-00004B2C0000}"/>
    <cellStyle name="Normal 6 2 2 5 2 2 3 5" xfId="24112" xr:uid="{00000000-0005-0000-0000-00004C2C0000}"/>
    <cellStyle name="Normal 6 2 2 5 2 2 4" xfId="5969" xr:uid="{00000000-0005-0000-0000-00004D2C0000}"/>
    <cellStyle name="Normal 6 2 2 5 2 2 4 2" xfId="5970" xr:uid="{00000000-0005-0000-0000-00004E2C0000}"/>
    <cellStyle name="Normal 6 2 2 5 2 2 4 2 2" xfId="5971" xr:uid="{00000000-0005-0000-0000-00004F2C0000}"/>
    <cellStyle name="Normal 6 2 2 5 2 2 4 2 2 2" xfId="38577" xr:uid="{00000000-0005-0000-0000-0000502C0000}"/>
    <cellStyle name="Normal 6 2 2 5 2 2 4 2 3" xfId="28559" xr:uid="{00000000-0005-0000-0000-0000512C0000}"/>
    <cellStyle name="Normal 6 2 2 5 2 2 4 3" xfId="5972" xr:uid="{00000000-0005-0000-0000-0000522C0000}"/>
    <cellStyle name="Normal 6 2 2 5 2 2 4 3 2" xfId="5973" xr:uid="{00000000-0005-0000-0000-0000532C0000}"/>
    <cellStyle name="Normal 6 2 2 5 2 2 4 3 2 2" xfId="38578" xr:uid="{00000000-0005-0000-0000-0000542C0000}"/>
    <cellStyle name="Normal 6 2 2 5 2 2 4 3 3" xfId="28560" xr:uid="{00000000-0005-0000-0000-0000552C0000}"/>
    <cellStyle name="Normal 6 2 2 5 2 2 4 4" xfId="5974" xr:uid="{00000000-0005-0000-0000-0000562C0000}"/>
    <cellStyle name="Normal 6 2 2 5 2 2 4 4 2" xfId="34709" xr:uid="{00000000-0005-0000-0000-0000572C0000}"/>
    <cellStyle name="Normal 6 2 2 5 2 2 4 5" xfId="24113" xr:uid="{00000000-0005-0000-0000-0000582C0000}"/>
    <cellStyle name="Normal 6 2 2 5 2 2 5" xfId="5975" xr:uid="{00000000-0005-0000-0000-0000592C0000}"/>
    <cellStyle name="Normal 6 2 2 5 2 2 5 2" xfId="5976" xr:uid="{00000000-0005-0000-0000-00005A2C0000}"/>
    <cellStyle name="Normal 6 2 2 5 2 2 5 2 2" xfId="38579" xr:uid="{00000000-0005-0000-0000-00005B2C0000}"/>
    <cellStyle name="Normal 6 2 2 5 2 2 5 3" xfId="28561" xr:uid="{00000000-0005-0000-0000-00005C2C0000}"/>
    <cellStyle name="Normal 6 2 2 5 2 2 6" xfId="5977" xr:uid="{00000000-0005-0000-0000-00005D2C0000}"/>
    <cellStyle name="Normal 6 2 2 5 2 2 6 2" xfId="5978" xr:uid="{00000000-0005-0000-0000-00005E2C0000}"/>
    <cellStyle name="Normal 6 2 2 5 2 2 6 2 2" xfId="38580" xr:uid="{00000000-0005-0000-0000-00005F2C0000}"/>
    <cellStyle name="Normal 6 2 2 5 2 2 6 3" xfId="28562" xr:uid="{00000000-0005-0000-0000-0000602C0000}"/>
    <cellStyle name="Normal 6 2 2 5 2 2 7" xfId="5979" xr:uid="{00000000-0005-0000-0000-0000612C0000}"/>
    <cellStyle name="Normal 6 2 2 5 2 2 7 2" xfId="34704" xr:uid="{00000000-0005-0000-0000-0000622C0000}"/>
    <cellStyle name="Normal 6 2 2 5 2 2 8" xfId="24108" xr:uid="{00000000-0005-0000-0000-0000632C0000}"/>
    <cellStyle name="Normal 6 2 2 5 2 3" xfId="5980" xr:uid="{00000000-0005-0000-0000-0000642C0000}"/>
    <cellStyle name="Normal 6 2 2 5 2 3 2" xfId="5981" xr:uid="{00000000-0005-0000-0000-0000652C0000}"/>
    <cellStyle name="Normal 6 2 2 5 2 3 2 2" xfId="5982" xr:uid="{00000000-0005-0000-0000-0000662C0000}"/>
    <cellStyle name="Normal 6 2 2 5 2 3 2 2 2" xfId="5983" xr:uid="{00000000-0005-0000-0000-0000672C0000}"/>
    <cellStyle name="Normal 6 2 2 5 2 3 2 2 2 2" xfId="5984" xr:uid="{00000000-0005-0000-0000-0000682C0000}"/>
    <cellStyle name="Normal 6 2 2 5 2 3 2 2 2 2 2" xfId="38581" xr:uid="{00000000-0005-0000-0000-0000692C0000}"/>
    <cellStyle name="Normal 6 2 2 5 2 3 2 2 2 3" xfId="28563" xr:uid="{00000000-0005-0000-0000-00006A2C0000}"/>
    <cellStyle name="Normal 6 2 2 5 2 3 2 2 3" xfId="5985" xr:uid="{00000000-0005-0000-0000-00006B2C0000}"/>
    <cellStyle name="Normal 6 2 2 5 2 3 2 2 3 2" xfId="5986" xr:uid="{00000000-0005-0000-0000-00006C2C0000}"/>
    <cellStyle name="Normal 6 2 2 5 2 3 2 2 3 2 2" xfId="38582" xr:uid="{00000000-0005-0000-0000-00006D2C0000}"/>
    <cellStyle name="Normal 6 2 2 5 2 3 2 2 3 3" xfId="28564" xr:uid="{00000000-0005-0000-0000-00006E2C0000}"/>
    <cellStyle name="Normal 6 2 2 5 2 3 2 2 4" xfId="5987" xr:uid="{00000000-0005-0000-0000-00006F2C0000}"/>
    <cellStyle name="Normal 6 2 2 5 2 3 2 2 4 2" xfId="34712" xr:uid="{00000000-0005-0000-0000-0000702C0000}"/>
    <cellStyle name="Normal 6 2 2 5 2 3 2 2 5" xfId="24116" xr:uid="{00000000-0005-0000-0000-0000712C0000}"/>
    <cellStyle name="Normal 6 2 2 5 2 3 2 3" xfId="5988" xr:uid="{00000000-0005-0000-0000-0000722C0000}"/>
    <cellStyle name="Normal 6 2 2 5 2 3 2 3 2" xfId="5989" xr:uid="{00000000-0005-0000-0000-0000732C0000}"/>
    <cellStyle name="Normal 6 2 2 5 2 3 2 3 2 2" xfId="5990" xr:uid="{00000000-0005-0000-0000-0000742C0000}"/>
    <cellStyle name="Normal 6 2 2 5 2 3 2 3 2 2 2" xfId="38583" xr:uid="{00000000-0005-0000-0000-0000752C0000}"/>
    <cellStyle name="Normal 6 2 2 5 2 3 2 3 2 3" xfId="28565" xr:uid="{00000000-0005-0000-0000-0000762C0000}"/>
    <cellStyle name="Normal 6 2 2 5 2 3 2 3 3" xfId="5991" xr:uid="{00000000-0005-0000-0000-0000772C0000}"/>
    <cellStyle name="Normal 6 2 2 5 2 3 2 3 3 2" xfId="5992" xr:uid="{00000000-0005-0000-0000-0000782C0000}"/>
    <cellStyle name="Normal 6 2 2 5 2 3 2 3 3 2 2" xfId="38584" xr:uid="{00000000-0005-0000-0000-0000792C0000}"/>
    <cellStyle name="Normal 6 2 2 5 2 3 2 3 3 3" xfId="28566" xr:uid="{00000000-0005-0000-0000-00007A2C0000}"/>
    <cellStyle name="Normal 6 2 2 5 2 3 2 3 4" xfId="5993" xr:uid="{00000000-0005-0000-0000-00007B2C0000}"/>
    <cellStyle name="Normal 6 2 2 5 2 3 2 3 4 2" xfId="34713" xr:uid="{00000000-0005-0000-0000-00007C2C0000}"/>
    <cellStyle name="Normal 6 2 2 5 2 3 2 3 5" xfId="24117" xr:uid="{00000000-0005-0000-0000-00007D2C0000}"/>
    <cellStyle name="Normal 6 2 2 5 2 3 2 4" xfId="5994" xr:uid="{00000000-0005-0000-0000-00007E2C0000}"/>
    <cellStyle name="Normal 6 2 2 5 2 3 2 4 2" xfId="5995" xr:uid="{00000000-0005-0000-0000-00007F2C0000}"/>
    <cellStyle name="Normal 6 2 2 5 2 3 2 4 2 2" xfId="38585" xr:uid="{00000000-0005-0000-0000-0000802C0000}"/>
    <cellStyle name="Normal 6 2 2 5 2 3 2 4 3" xfId="28567" xr:uid="{00000000-0005-0000-0000-0000812C0000}"/>
    <cellStyle name="Normal 6 2 2 5 2 3 2 5" xfId="5996" xr:uid="{00000000-0005-0000-0000-0000822C0000}"/>
    <cellStyle name="Normal 6 2 2 5 2 3 2 5 2" xfId="5997" xr:uid="{00000000-0005-0000-0000-0000832C0000}"/>
    <cellStyle name="Normal 6 2 2 5 2 3 2 5 2 2" xfId="38586" xr:uid="{00000000-0005-0000-0000-0000842C0000}"/>
    <cellStyle name="Normal 6 2 2 5 2 3 2 5 3" xfId="28568" xr:uid="{00000000-0005-0000-0000-0000852C0000}"/>
    <cellStyle name="Normal 6 2 2 5 2 3 2 6" xfId="5998" xr:uid="{00000000-0005-0000-0000-0000862C0000}"/>
    <cellStyle name="Normal 6 2 2 5 2 3 2 6 2" xfId="34711" xr:uid="{00000000-0005-0000-0000-0000872C0000}"/>
    <cellStyle name="Normal 6 2 2 5 2 3 2 7" xfId="24115" xr:uid="{00000000-0005-0000-0000-0000882C0000}"/>
    <cellStyle name="Normal 6 2 2 5 2 3 3" xfId="5999" xr:uid="{00000000-0005-0000-0000-0000892C0000}"/>
    <cellStyle name="Normal 6 2 2 5 2 3 3 2" xfId="6000" xr:uid="{00000000-0005-0000-0000-00008A2C0000}"/>
    <cellStyle name="Normal 6 2 2 5 2 3 3 2 2" xfId="6001" xr:uid="{00000000-0005-0000-0000-00008B2C0000}"/>
    <cellStyle name="Normal 6 2 2 5 2 3 3 2 2 2" xfId="38587" xr:uid="{00000000-0005-0000-0000-00008C2C0000}"/>
    <cellStyle name="Normal 6 2 2 5 2 3 3 2 3" xfId="28569" xr:uid="{00000000-0005-0000-0000-00008D2C0000}"/>
    <cellStyle name="Normal 6 2 2 5 2 3 3 3" xfId="6002" xr:uid="{00000000-0005-0000-0000-00008E2C0000}"/>
    <cellStyle name="Normal 6 2 2 5 2 3 3 3 2" xfId="6003" xr:uid="{00000000-0005-0000-0000-00008F2C0000}"/>
    <cellStyle name="Normal 6 2 2 5 2 3 3 3 2 2" xfId="38588" xr:uid="{00000000-0005-0000-0000-0000902C0000}"/>
    <cellStyle name="Normal 6 2 2 5 2 3 3 3 3" xfId="28570" xr:uid="{00000000-0005-0000-0000-0000912C0000}"/>
    <cellStyle name="Normal 6 2 2 5 2 3 3 4" xfId="6004" xr:uid="{00000000-0005-0000-0000-0000922C0000}"/>
    <cellStyle name="Normal 6 2 2 5 2 3 3 4 2" xfId="34714" xr:uid="{00000000-0005-0000-0000-0000932C0000}"/>
    <cellStyle name="Normal 6 2 2 5 2 3 3 5" xfId="24118" xr:uid="{00000000-0005-0000-0000-0000942C0000}"/>
    <cellStyle name="Normal 6 2 2 5 2 3 4" xfId="6005" xr:uid="{00000000-0005-0000-0000-0000952C0000}"/>
    <cellStyle name="Normal 6 2 2 5 2 3 4 2" xfId="6006" xr:uid="{00000000-0005-0000-0000-0000962C0000}"/>
    <cellStyle name="Normal 6 2 2 5 2 3 4 2 2" xfId="6007" xr:uid="{00000000-0005-0000-0000-0000972C0000}"/>
    <cellStyle name="Normal 6 2 2 5 2 3 4 2 2 2" xfId="38589" xr:uid="{00000000-0005-0000-0000-0000982C0000}"/>
    <cellStyle name="Normal 6 2 2 5 2 3 4 2 3" xfId="28571" xr:uid="{00000000-0005-0000-0000-0000992C0000}"/>
    <cellStyle name="Normal 6 2 2 5 2 3 4 3" xfId="6008" xr:uid="{00000000-0005-0000-0000-00009A2C0000}"/>
    <cellStyle name="Normal 6 2 2 5 2 3 4 3 2" xfId="6009" xr:uid="{00000000-0005-0000-0000-00009B2C0000}"/>
    <cellStyle name="Normal 6 2 2 5 2 3 4 3 2 2" xfId="38590" xr:uid="{00000000-0005-0000-0000-00009C2C0000}"/>
    <cellStyle name="Normal 6 2 2 5 2 3 4 3 3" xfId="28572" xr:uid="{00000000-0005-0000-0000-00009D2C0000}"/>
    <cellStyle name="Normal 6 2 2 5 2 3 4 4" xfId="6010" xr:uid="{00000000-0005-0000-0000-00009E2C0000}"/>
    <cellStyle name="Normal 6 2 2 5 2 3 4 4 2" xfId="34715" xr:uid="{00000000-0005-0000-0000-00009F2C0000}"/>
    <cellStyle name="Normal 6 2 2 5 2 3 4 5" xfId="24119" xr:uid="{00000000-0005-0000-0000-0000A02C0000}"/>
    <cellStyle name="Normal 6 2 2 5 2 3 5" xfId="6011" xr:uid="{00000000-0005-0000-0000-0000A12C0000}"/>
    <cellStyle name="Normal 6 2 2 5 2 3 5 2" xfId="6012" xr:uid="{00000000-0005-0000-0000-0000A22C0000}"/>
    <cellStyle name="Normal 6 2 2 5 2 3 5 2 2" xfId="38591" xr:uid="{00000000-0005-0000-0000-0000A32C0000}"/>
    <cellStyle name="Normal 6 2 2 5 2 3 5 3" xfId="28573" xr:uid="{00000000-0005-0000-0000-0000A42C0000}"/>
    <cellStyle name="Normal 6 2 2 5 2 3 6" xfId="6013" xr:uid="{00000000-0005-0000-0000-0000A52C0000}"/>
    <cellStyle name="Normal 6 2 2 5 2 3 6 2" xfId="6014" xr:uid="{00000000-0005-0000-0000-0000A62C0000}"/>
    <cellStyle name="Normal 6 2 2 5 2 3 6 2 2" xfId="38592" xr:uid="{00000000-0005-0000-0000-0000A72C0000}"/>
    <cellStyle name="Normal 6 2 2 5 2 3 6 3" xfId="28574" xr:uid="{00000000-0005-0000-0000-0000A82C0000}"/>
    <cellStyle name="Normal 6 2 2 5 2 3 7" xfId="6015" xr:uid="{00000000-0005-0000-0000-0000A92C0000}"/>
    <cellStyle name="Normal 6 2 2 5 2 3 7 2" xfId="34710" xr:uid="{00000000-0005-0000-0000-0000AA2C0000}"/>
    <cellStyle name="Normal 6 2 2 5 2 3 8" xfId="24114" xr:uid="{00000000-0005-0000-0000-0000AB2C0000}"/>
    <cellStyle name="Normal 6 2 2 5 2 4" xfId="6016" xr:uid="{00000000-0005-0000-0000-0000AC2C0000}"/>
    <cellStyle name="Normal 6 2 2 5 2 4 2" xfId="6017" xr:uid="{00000000-0005-0000-0000-0000AD2C0000}"/>
    <cellStyle name="Normal 6 2 2 5 2 4 2 2" xfId="6018" xr:uid="{00000000-0005-0000-0000-0000AE2C0000}"/>
    <cellStyle name="Normal 6 2 2 5 2 4 2 2 2" xfId="6019" xr:uid="{00000000-0005-0000-0000-0000AF2C0000}"/>
    <cellStyle name="Normal 6 2 2 5 2 4 2 2 2 2" xfId="38593" xr:uid="{00000000-0005-0000-0000-0000B02C0000}"/>
    <cellStyle name="Normal 6 2 2 5 2 4 2 2 3" xfId="28575" xr:uid="{00000000-0005-0000-0000-0000B12C0000}"/>
    <cellStyle name="Normal 6 2 2 5 2 4 2 3" xfId="6020" xr:uid="{00000000-0005-0000-0000-0000B22C0000}"/>
    <cellStyle name="Normal 6 2 2 5 2 4 2 3 2" xfId="6021" xr:uid="{00000000-0005-0000-0000-0000B32C0000}"/>
    <cellStyle name="Normal 6 2 2 5 2 4 2 3 2 2" xfId="38594" xr:uid="{00000000-0005-0000-0000-0000B42C0000}"/>
    <cellStyle name="Normal 6 2 2 5 2 4 2 3 3" xfId="28576" xr:uid="{00000000-0005-0000-0000-0000B52C0000}"/>
    <cellStyle name="Normal 6 2 2 5 2 4 2 4" xfId="6022" xr:uid="{00000000-0005-0000-0000-0000B62C0000}"/>
    <cellStyle name="Normal 6 2 2 5 2 4 2 4 2" xfId="34717" xr:uid="{00000000-0005-0000-0000-0000B72C0000}"/>
    <cellStyle name="Normal 6 2 2 5 2 4 2 5" xfId="24121" xr:uid="{00000000-0005-0000-0000-0000B82C0000}"/>
    <cellStyle name="Normal 6 2 2 5 2 4 3" xfId="6023" xr:uid="{00000000-0005-0000-0000-0000B92C0000}"/>
    <cellStyle name="Normal 6 2 2 5 2 4 3 2" xfId="6024" xr:uid="{00000000-0005-0000-0000-0000BA2C0000}"/>
    <cellStyle name="Normal 6 2 2 5 2 4 3 2 2" xfId="6025" xr:uid="{00000000-0005-0000-0000-0000BB2C0000}"/>
    <cellStyle name="Normal 6 2 2 5 2 4 3 2 2 2" xfId="38595" xr:uid="{00000000-0005-0000-0000-0000BC2C0000}"/>
    <cellStyle name="Normal 6 2 2 5 2 4 3 2 3" xfId="28577" xr:uid="{00000000-0005-0000-0000-0000BD2C0000}"/>
    <cellStyle name="Normal 6 2 2 5 2 4 3 3" xfId="6026" xr:uid="{00000000-0005-0000-0000-0000BE2C0000}"/>
    <cellStyle name="Normal 6 2 2 5 2 4 3 3 2" xfId="6027" xr:uid="{00000000-0005-0000-0000-0000BF2C0000}"/>
    <cellStyle name="Normal 6 2 2 5 2 4 3 3 2 2" xfId="38596" xr:uid="{00000000-0005-0000-0000-0000C02C0000}"/>
    <cellStyle name="Normal 6 2 2 5 2 4 3 3 3" xfId="28578" xr:uid="{00000000-0005-0000-0000-0000C12C0000}"/>
    <cellStyle name="Normal 6 2 2 5 2 4 3 4" xfId="6028" xr:uid="{00000000-0005-0000-0000-0000C22C0000}"/>
    <cellStyle name="Normal 6 2 2 5 2 4 3 4 2" xfId="34718" xr:uid="{00000000-0005-0000-0000-0000C32C0000}"/>
    <cellStyle name="Normal 6 2 2 5 2 4 3 5" xfId="24122" xr:uid="{00000000-0005-0000-0000-0000C42C0000}"/>
    <cellStyle name="Normal 6 2 2 5 2 4 4" xfId="6029" xr:uid="{00000000-0005-0000-0000-0000C52C0000}"/>
    <cellStyle name="Normal 6 2 2 5 2 4 4 2" xfId="6030" xr:uid="{00000000-0005-0000-0000-0000C62C0000}"/>
    <cellStyle name="Normal 6 2 2 5 2 4 4 2 2" xfId="38597" xr:uid="{00000000-0005-0000-0000-0000C72C0000}"/>
    <cellStyle name="Normal 6 2 2 5 2 4 4 3" xfId="28579" xr:uid="{00000000-0005-0000-0000-0000C82C0000}"/>
    <cellStyle name="Normal 6 2 2 5 2 4 5" xfId="6031" xr:uid="{00000000-0005-0000-0000-0000C92C0000}"/>
    <cellStyle name="Normal 6 2 2 5 2 4 5 2" xfId="6032" xr:uid="{00000000-0005-0000-0000-0000CA2C0000}"/>
    <cellStyle name="Normal 6 2 2 5 2 4 5 2 2" xfId="38598" xr:uid="{00000000-0005-0000-0000-0000CB2C0000}"/>
    <cellStyle name="Normal 6 2 2 5 2 4 5 3" xfId="28580" xr:uid="{00000000-0005-0000-0000-0000CC2C0000}"/>
    <cellStyle name="Normal 6 2 2 5 2 4 6" xfId="6033" xr:uid="{00000000-0005-0000-0000-0000CD2C0000}"/>
    <cellStyle name="Normal 6 2 2 5 2 4 6 2" xfId="34716" xr:uid="{00000000-0005-0000-0000-0000CE2C0000}"/>
    <cellStyle name="Normal 6 2 2 5 2 4 7" xfId="24120" xr:uid="{00000000-0005-0000-0000-0000CF2C0000}"/>
    <cellStyle name="Normal 6 2 2 5 2 5" xfId="6034" xr:uid="{00000000-0005-0000-0000-0000D02C0000}"/>
    <cellStyle name="Normal 6 2 2 5 2 5 2" xfId="6035" xr:uid="{00000000-0005-0000-0000-0000D12C0000}"/>
    <cellStyle name="Normal 6 2 2 5 2 5 2 2" xfId="6036" xr:uid="{00000000-0005-0000-0000-0000D22C0000}"/>
    <cellStyle name="Normal 6 2 2 5 2 5 2 2 2" xfId="38599" xr:uid="{00000000-0005-0000-0000-0000D32C0000}"/>
    <cellStyle name="Normal 6 2 2 5 2 5 2 3" xfId="28581" xr:uid="{00000000-0005-0000-0000-0000D42C0000}"/>
    <cellStyle name="Normal 6 2 2 5 2 5 3" xfId="6037" xr:uid="{00000000-0005-0000-0000-0000D52C0000}"/>
    <cellStyle name="Normal 6 2 2 5 2 5 3 2" xfId="6038" xr:uid="{00000000-0005-0000-0000-0000D62C0000}"/>
    <cellStyle name="Normal 6 2 2 5 2 5 3 2 2" xfId="38600" xr:uid="{00000000-0005-0000-0000-0000D72C0000}"/>
    <cellStyle name="Normal 6 2 2 5 2 5 3 3" xfId="28582" xr:uid="{00000000-0005-0000-0000-0000D82C0000}"/>
    <cellStyle name="Normal 6 2 2 5 2 5 4" xfId="6039" xr:uid="{00000000-0005-0000-0000-0000D92C0000}"/>
    <cellStyle name="Normal 6 2 2 5 2 5 4 2" xfId="34719" xr:uid="{00000000-0005-0000-0000-0000DA2C0000}"/>
    <cellStyle name="Normal 6 2 2 5 2 5 5" xfId="24123" xr:uid="{00000000-0005-0000-0000-0000DB2C0000}"/>
    <cellStyle name="Normal 6 2 2 5 2 6" xfId="6040" xr:uid="{00000000-0005-0000-0000-0000DC2C0000}"/>
    <cellStyle name="Normal 6 2 2 5 2 6 2" xfId="6041" xr:uid="{00000000-0005-0000-0000-0000DD2C0000}"/>
    <cellStyle name="Normal 6 2 2 5 2 6 2 2" xfId="6042" xr:uid="{00000000-0005-0000-0000-0000DE2C0000}"/>
    <cellStyle name="Normal 6 2 2 5 2 6 2 2 2" xfId="38601" xr:uid="{00000000-0005-0000-0000-0000DF2C0000}"/>
    <cellStyle name="Normal 6 2 2 5 2 6 2 3" xfId="28583" xr:uid="{00000000-0005-0000-0000-0000E02C0000}"/>
    <cellStyle name="Normal 6 2 2 5 2 6 3" xfId="6043" xr:uid="{00000000-0005-0000-0000-0000E12C0000}"/>
    <cellStyle name="Normal 6 2 2 5 2 6 3 2" xfId="6044" xr:uid="{00000000-0005-0000-0000-0000E22C0000}"/>
    <cellStyle name="Normal 6 2 2 5 2 6 3 2 2" xfId="38602" xr:uid="{00000000-0005-0000-0000-0000E32C0000}"/>
    <cellStyle name="Normal 6 2 2 5 2 6 3 3" xfId="28584" xr:uid="{00000000-0005-0000-0000-0000E42C0000}"/>
    <cellStyle name="Normal 6 2 2 5 2 6 4" xfId="6045" xr:uid="{00000000-0005-0000-0000-0000E52C0000}"/>
    <cellStyle name="Normal 6 2 2 5 2 6 4 2" xfId="34720" xr:uid="{00000000-0005-0000-0000-0000E62C0000}"/>
    <cellStyle name="Normal 6 2 2 5 2 6 5" xfId="24124" xr:uid="{00000000-0005-0000-0000-0000E72C0000}"/>
    <cellStyle name="Normal 6 2 2 5 2 7" xfId="6046" xr:uid="{00000000-0005-0000-0000-0000E82C0000}"/>
    <cellStyle name="Normal 6 2 2 5 2 7 2" xfId="6047" xr:uid="{00000000-0005-0000-0000-0000E92C0000}"/>
    <cellStyle name="Normal 6 2 2 5 2 7 2 2" xfId="38603" xr:uid="{00000000-0005-0000-0000-0000EA2C0000}"/>
    <cellStyle name="Normal 6 2 2 5 2 7 3" xfId="28585" xr:uid="{00000000-0005-0000-0000-0000EB2C0000}"/>
    <cellStyle name="Normal 6 2 2 5 2 8" xfId="6048" xr:uid="{00000000-0005-0000-0000-0000EC2C0000}"/>
    <cellStyle name="Normal 6 2 2 5 2 8 2" xfId="6049" xr:uid="{00000000-0005-0000-0000-0000ED2C0000}"/>
    <cellStyle name="Normal 6 2 2 5 2 8 2 2" xfId="38604" xr:uid="{00000000-0005-0000-0000-0000EE2C0000}"/>
    <cellStyle name="Normal 6 2 2 5 2 8 3" xfId="28586" xr:uid="{00000000-0005-0000-0000-0000EF2C0000}"/>
    <cellStyle name="Normal 6 2 2 5 2 9" xfId="6050" xr:uid="{00000000-0005-0000-0000-0000F02C0000}"/>
    <cellStyle name="Normal 6 2 2 5 2 9 2" xfId="34703" xr:uid="{00000000-0005-0000-0000-0000F12C0000}"/>
    <cellStyle name="Normal 6 2 2 5 3" xfId="6051" xr:uid="{00000000-0005-0000-0000-0000F22C0000}"/>
    <cellStyle name="Normal 6 2 2 5 3 2" xfId="6052" xr:uid="{00000000-0005-0000-0000-0000F32C0000}"/>
    <cellStyle name="Normal 6 2 2 5 3 2 2" xfId="6053" xr:uid="{00000000-0005-0000-0000-0000F42C0000}"/>
    <cellStyle name="Normal 6 2 2 5 3 2 2 2" xfId="6054" xr:uid="{00000000-0005-0000-0000-0000F52C0000}"/>
    <cellStyle name="Normal 6 2 2 5 3 2 2 2 2" xfId="6055" xr:uid="{00000000-0005-0000-0000-0000F62C0000}"/>
    <cellStyle name="Normal 6 2 2 5 3 2 2 2 2 2" xfId="38605" xr:uid="{00000000-0005-0000-0000-0000F72C0000}"/>
    <cellStyle name="Normal 6 2 2 5 3 2 2 2 3" xfId="28587" xr:uid="{00000000-0005-0000-0000-0000F82C0000}"/>
    <cellStyle name="Normal 6 2 2 5 3 2 2 3" xfId="6056" xr:uid="{00000000-0005-0000-0000-0000F92C0000}"/>
    <cellStyle name="Normal 6 2 2 5 3 2 2 3 2" xfId="6057" xr:uid="{00000000-0005-0000-0000-0000FA2C0000}"/>
    <cellStyle name="Normal 6 2 2 5 3 2 2 3 2 2" xfId="38606" xr:uid="{00000000-0005-0000-0000-0000FB2C0000}"/>
    <cellStyle name="Normal 6 2 2 5 3 2 2 3 3" xfId="28588" xr:uid="{00000000-0005-0000-0000-0000FC2C0000}"/>
    <cellStyle name="Normal 6 2 2 5 3 2 2 4" xfId="6058" xr:uid="{00000000-0005-0000-0000-0000FD2C0000}"/>
    <cellStyle name="Normal 6 2 2 5 3 2 2 4 2" xfId="34723" xr:uid="{00000000-0005-0000-0000-0000FE2C0000}"/>
    <cellStyle name="Normal 6 2 2 5 3 2 2 5" xfId="24127" xr:uid="{00000000-0005-0000-0000-0000FF2C0000}"/>
    <cellStyle name="Normal 6 2 2 5 3 2 3" xfId="6059" xr:uid="{00000000-0005-0000-0000-0000002D0000}"/>
    <cellStyle name="Normal 6 2 2 5 3 2 3 2" xfId="6060" xr:uid="{00000000-0005-0000-0000-0000012D0000}"/>
    <cellStyle name="Normal 6 2 2 5 3 2 3 2 2" xfId="6061" xr:uid="{00000000-0005-0000-0000-0000022D0000}"/>
    <cellStyle name="Normal 6 2 2 5 3 2 3 2 2 2" xfId="38607" xr:uid="{00000000-0005-0000-0000-0000032D0000}"/>
    <cellStyle name="Normal 6 2 2 5 3 2 3 2 3" xfId="28589" xr:uid="{00000000-0005-0000-0000-0000042D0000}"/>
    <cellStyle name="Normal 6 2 2 5 3 2 3 3" xfId="6062" xr:uid="{00000000-0005-0000-0000-0000052D0000}"/>
    <cellStyle name="Normal 6 2 2 5 3 2 3 3 2" xfId="6063" xr:uid="{00000000-0005-0000-0000-0000062D0000}"/>
    <cellStyle name="Normal 6 2 2 5 3 2 3 3 2 2" xfId="38608" xr:uid="{00000000-0005-0000-0000-0000072D0000}"/>
    <cellStyle name="Normal 6 2 2 5 3 2 3 3 3" xfId="28590" xr:uid="{00000000-0005-0000-0000-0000082D0000}"/>
    <cellStyle name="Normal 6 2 2 5 3 2 3 4" xfId="6064" xr:uid="{00000000-0005-0000-0000-0000092D0000}"/>
    <cellStyle name="Normal 6 2 2 5 3 2 3 4 2" xfId="34724" xr:uid="{00000000-0005-0000-0000-00000A2D0000}"/>
    <cellStyle name="Normal 6 2 2 5 3 2 3 5" xfId="24128" xr:uid="{00000000-0005-0000-0000-00000B2D0000}"/>
    <cellStyle name="Normal 6 2 2 5 3 2 4" xfId="6065" xr:uid="{00000000-0005-0000-0000-00000C2D0000}"/>
    <cellStyle name="Normal 6 2 2 5 3 2 4 2" xfId="6066" xr:uid="{00000000-0005-0000-0000-00000D2D0000}"/>
    <cellStyle name="Normal 6 2 2 5 3 2 4 2 2" xfId="38609" xr:uid="{00000000-0005-0000-0000-00000E2D0000}"/>
    <cellStyle name="Normal 6 2 2 5 3 2 4 3" xfId="28591" xr:uid="{00000000-0005-0000-0000-00000F2D0000}"/>
    <cellStyle name="Normal 6 2 2 5 3 2 5" xfId="6067" xr:uid="{00000000-0005-0000-0000-0000102D0000}"/>
    <cellStyle name="Normal 6 2 2 5 3 2 5 2" xfId="6068" xr:uid="{00000000-0005-0000-0000-0000112D0000}"/>
    <cellStyle name="Normal 6 2 2 5 3 2 5 2 2" xfId="38610" xr:uid="{00000000-0005-0000-0000-0000122D0000}"/>
    <cellStyle name="Normal 6 2 2 5 3 2 5 3" xfId="28592" xr:uid="{00000000-0005-0000-0000-0000132D0000}"/>
    <cellStyle name="Normal 6 2 2 5 3 2 6" xfId="6069" xr:uid="{00000000-0005-0000-0000-0000142D0000}"/>
    <cellStyle name="Normal 6 2 2 5 3 2 6 2" xfId="34722" xr:uid="{00000000-0005-0000-0000-0000152D0000}"/>
    <cellStyle name="Normal 6 2 2 5 3 2 7" xfId="24126" xr:uid="{00000000-0005-0000-0000-0000162D0000}"/>
    <cellStyle name="Normal 6 2 2 5 3 3" xfId="6070" xr:uid="{00000000-0005-0000-0000-0000172D0000}"/>
    <cellStyle name="Normal 6 2 2 5 3 3 2" xfId="6071" xr:uid="{00000000-0005-0000-0000-0000182D0000}"/>
    <cellStyle name="Normal 6 2 2 5 3 3 2 2" xfId="6072" xr:uid="{00000000-0005-0000-0000-0000192D0000}"/>
    <cellStyle name="Normal 6 2 2 5 3 3 2 2 2" xfId="38611" xr:uid="{00000000-0005-0000-0000-00001A2D0000}"/>
    <cellStyle name="Normal 6 2 2 5 3 3 2 3" xfId="28593" xr:uid="{00000000-0005-0000-0000-00001B2D0000}"/>
    <cellStyle name="Normal 6 2 2 5 3 3 3" xfId="6073" xr:uid="{00000000-0005-0000-0000-00001C2D0000}"/>
    <cellStyle name="Normal 6 2 2 5 3 3 3 2" xfId="6074" xr:uid="{00000000-0005-0000-0000-00001D2D0000}"/>
    <cellStyle name="Normal 6 2 2 5 3 3 3 2 2" xfId="38612" xr:uid="{00000000-0005-0000-0000-00001E2D0000}"/>
    <cellStyle name="Normal 6 2 2 5 3 3 3 3" xfId="28594" xr:uid="{00000000-0005-0000-0000-00001F2D0000}"/>
    <cellStyle name="Normal 6 2 2 5 3 3 4" xfId="6075" xr:uid="{00000000-0005-0000-0000-0000202D0000}"/>
    <cellStyle name="Normal 6 2 2 5 3 3 4 2" xfId="34725" xr:uid="{00000000-0005-0000-0000-0000212D0000}"/>
    <cellStyle name="Normal 6 2 2 5 3 3 5" xfId="24129" xr:uid="{00000000-0005-0000-0000-0000222D0000}"/>
    <cellStyle name="Normal 6 2 2 5 3 4" xfId="6076" xr:uid="{00000000-0005-0000-0000-0000232D0000}"/>
    <cellStyle name="Normal 6 2 2 5 3 4 2" xfId="6077" xr:uid="{00000000-0005-0000-0000-0000242D0000}"/>
    <cellStyle name="Normal 6 2 2 5 3 4 2 2" xfId="6078" xr:uid="{00000000-0005-0000-0000-0000252D0000}"/>
    <cellStyle name="Normal 6 2 2 5 3 4 2 2 2" xfId="38613" xr:uid="{00000000-0005-0000-0000-0000262D0000}"/>
    <cellStyle name="Normal 6 2 2 5 3 4 2 3" xfId="28595" xr:uid="{00000000-0005-0000-0000-0000272D0000}"/>
    <cellStyle name="Normal 6 2 2 5 3 4 3" xfId="6079" xr:uid="{00000000-0005-0000-0000-0000282D0000}"/>
    <cellStyle name="Normal 6 2 2 5 3 4 3 2" xfId="6080" xr:uid="{00000000-0005-0000-0000-0000292D0000}"/>
    <cellStyle name="Normal 6 2 2 5 3 4 3 2 2" xfId="38614" xr:uid="{00000000-0005-0000-0000-00002A2D0000}"/>
    <cellStyle name="Normal 6 2 2 5 3 4 3 3" xfId="28596" xr:uid="{00000000-0005-0000-0000-00002B2D0000}"/>
    <cellStyle name="Normal 6 2 2 5 3 4 4" xfId="6081" xr:uid="{00000000-0005-0000-0000-00002C2D0000}"/>
    <cellStyle name="Normal 6 2 2 5 3 4 4 2" xfId="34726" xr:uid="{00000000-0005-0000-0000-00002D2D0000}"/>
    <cellStyle name="Normal 6 2 2 5 3 4 5" xfId="24130" xr:uid="{00000000-0005-0000-0000-00002E2D0000}"/>
    <cellStyle name="Normal 6 2 2 5 3 5" xfId="6082" xr:uid="{00000000-0005-0000-0000-00002F2D0000}"/>
    <cellStyle name="Normal 6 2 2 5 3 5 2" xfId="6083" xr:uid="{00000000-0005-0000-0000-0000302D0000}"/>
    <cellStyle name="Normal 6 2 2 5 3 5 2 2" xfId="38615" xr:uid="{00000000-0005-0000-0000-0000312D0000}"/>
    <cellStyle name="Normal 6 2 2 5 3 5 3" xfId="28597" xr:uid="{00000000-0005-0000-0000-0000322D0000}"/>
    <cellStyle name="Normal 6 2 2 5 3 6" xfId="6084" xr:uid="{00000000-0005-0000-0000-0000332D0000}"/>
    <cellStyle name="Normal 6 2 2 5 3 6 2" xfId="6085" xr:uid="{00000000-0005-0000-0000-0000342D0000}"/>
    <cellStyle name="Normal 6 2 2 5 3 6 2 2" xfId="38616" xr:uid="{00000000-0005-0000-0000-0000352D0000}"/>
    <cellStyle name="Normal 6 2 2 5 3 6 3" xfId="28598" xr:uid="{00000000-0005-0000-0000-0000362D0000}"/>
    <cellStyle name="Normal 6 2 2 5 3 7" xfId="6086" xr:uid="{00000000-0005-0000-0000-0000372D0000}"/>
    <cellStyle name="Normal 6 2 2 5 3 7 2" xfId="34721" xr:uid="{00000000-0005-0000-0000-0000382D0000}"/>
    <cellStyle name="Normal 6 2 2 5 3 8" xfId="24125" xr:uid="{00000000-0005-0000-0000-0000392D0000}"/>
    <cellStyle name="Normal 6 2 2 5 4" xfId="6087" xr:uid="{00000000-0005-0000-0000-00003A2D0000}"/>
    <cellStyle name="Normal 6 2 2 5 4 2" xfId="6088" xr:uid="{00000000-0005-0000-0000-00003B2D0000}"/>
    <cellStyle name="Normal 6 2 2 5 4 2 2" xfId="6089" xr:uid="{00000000-0005-0000-0000-00003C2D0000}"/>
    <cellStyle name="Normal 6 2 2 5 4 2 2 2" xfId="6090" xr:uid="{00000000-0005-0000-0000-00003D2D0000}"/>
    <cellStyle name="Normal 6 2 2 5 4 2 2 2 2" xfId="6091" xr:uid="{00000000-0005-0000-0000-00003E2D0000}"/>
    <cellStyle name="Normal 6 2 2 5 4 2 2 2 2 2" xfId="38617" xr:uid="{00000000-0005-0000-0000-00003F2D0000}"/>
    <cellStyle name="Normal 6 2 2 5 4 2 2 2 3" xfId="28599" xr:uid="{00000000-0005-0000-0000-0000402D0000}"/>
    <cellStyle name="Normal 6 2 2 5 4 2 2 3" xfId="6092" xr:uid="{00000000-0005-0000-0000-0000412D0000}"/>
    <cellStyle name="Normal 6 2 2 5 4 2 2 3 2" xfId="6093" xr:uid="{00000000-0005-0000-0000-0000422D0000}"/>
    <cellStyle name="Normal 6 2 2 5 4 2 2 3 2 2" xfId="38618" xr:uid="{00000000-0005-0000-0000-0000432D0000}"/>
    <cellStyle name="Normal 6 2 2 5 4 2 2 3 3" xfId="28600" xr:uid="{00000000-0005-0000-0000-0000442D0000}"/>
    <cellStyle name="Normal 6 2 2 5 4 2 2 4" xfId="6094" xr:uid="{00000000-0005-0000-0000-0000452D0000}"/>
    <cellStyle name="Normal 6 2 2 5 4 2 2 4 2" xfId="34729" xr:uid="{00000000-0005-0000-0000-0000462D0000}"/>
    <cellStyle name="Normal 6 2 2 5 4 2 2 5" xfId="24133" xr:uid="{00000000-0005-0000-0000-0000472D0000}"/>
    <cellStyle name="Normal 6 2 2 5 4 2 3" xfId="6095" xr:uid="{00000000-0005-0000-0000-0000482D0000}"/>
    <cellStyle name="Normal 6 2 2 5 4 2 3 2" xfId="6096" xr:uid="{00000000-0005-0000-0000-0000492D0000}"/>
    <cellStyle name="Normal 6 2 2 5 4 2 3 2 2" xfId="6097" xr:uid="{00000000-0005-0000-0000-00004A2D0000}"/>
    <cellStyle name="Normal 6 2 2 5 4 2 3 2 2 2" xfId="38619" xr:uid="{00000000-0005-0000-0000-00004B2D0000}"/>
    <cellStyle name="Normal 6 2 2 5 4 2 3 2 3" xfId="28601" xr:uid="{00000000-0005-0000-0000-00004C2D0000}"/>
    <cellStyle name="Normal 6 2 2 5 4 2 3 3" xfId="6098" xr:uid="{00000000-0005-0000-0000-00004D2D0000}"/>
    <cellStyle name="Normal 6 2 2 5 4 2 3 3 2" xfId="6099" xr:uid="{00000000-0005-0000-0000-00004E2D0000}"/>
    <cellStyle name="Normal 6 2 2 5 4 2 3 3 2 2" xfId="38620" xr:uid="{00000000-0005-0000-0000-00004F2D0000}"/>
    <cellStyle name="Normal 6 2 2 5 4 2 3 3 3" xfId="28602" xr:uid="{00000000-0005-0000-0000-0000502D0000}"/>
    <cellStyle name="Normal 6 2 2 5 4 2 3 4" xfId="6100" xr:uid="{00000000-0005-0000-0000-0000512D0000}"/>
    <cellStyle name="Normal 6 2 2 5 4 2 3 4 2" xfId="34730" xr:uid="{00000000-0005-0000-0000-0000522D0000}"/>
    <cellStyle name="Normal 6 2 2 5 4 2 3 5" xfId="24134" xr:uid="{00000000-0005-0000-0000-0000532D0000}"/>
    <cellStyle name="Normal 6 2 2 5 4 2 4" xfId="6101" xr:uid="{00000000-0005-0000-0000-0000542D0000}"/>
    <cellStyle name="Normal 6 2 2 5 4 2 4 2" xfId="6102" xr:uid="{00000000-0005-0000-0000-0000552D0000}"/>
    <cellStyle name="Normal 6 2 2 5 4 2 4 2 2" xfId="38621" xr:uid="{00000000-0005-0000-0000-0000562D0000}"/>
    <cellStyle name="Normal 6 2 2 5 4 2 4 3" xfId="28603" xr:uid="{00000000-0005-0000-0000-0000572D0000}"/>
    <cellStyle name="Normal 6 2 2 5 4 2 5" xfId="6103" xr:uid="{00000000-0005-0000-0000-0000582D0000}"/>
    <cellStyle name="Normal 6 2 2 5 4 2 5 2" xfId="6104" xr:uid="{00000000-0005-0000-0000-0000592D0000}"/>
    <cellStyle name="Normal 6 2 2 5 4 2 5 2 2" xfId="38622" xr:uid="{00000000-0005-0000-0000-00005A2D0000}"/>
    <cellStyle name="Normal 6 2 2 5 4 2 5 3" xfId="28604" xr:uid="{00000000-0005-0000-0000-00005B2D0000}"/>
    <cellStyle name="Normal 6 2 2 5 4 2 6" xfId="6105" xr:uid="{00000000-0005-0000-0000-00005C2D0000}"/>
    <cellStyle name="Normal 6 2 2 5 4 2 6 2" xfId="34728" xr:uid="{00000000-0005-0000-0000-00005D2D0000}"/>
    <cellStyle name="Normal 6 2 2 5 4 2 7" xfId="24132" xr:uid="{00000000-0005-0000-0000-00005E2D0000}"/>
    <cellStyle name="Normal 6 2 2 5 4 3" xfId="6106" xr:uid="{00000000-0005-0000-0000-00005F2D0000}"/>
    <cellStyle name="Normal 6 2 2 5 4 3 2" xfId="6107" xr:uid="{00000000-0005-0000-0000-0000602D0000}"/>
    <cellStyle name="Normal 6 2 2 5 4 3 2 2" xfId="6108" xr:uid="{00000000-0005-0000-0000-0000612D0000}"/>
    <cellStyle name="Normal 6 2 2 5 4 3 2 2 2" xfId="38623" xr:uid="{00000000-0005-0000-0000-0000622D0000}"/>
    <cellStyle name="Normal 6 2 2 5 4 3 2 3" xfId="28605" xr:uid="{00000000-0005-0000-0000-0000632D0000}"/>
    <cellStyle name="Normal 6 2 2 5 4 3 3" xfId="6109" xr:uid="{00000000-0005-0000-0000-0000642D0000}"/>
    <cellStyle name="Normal 6 2 2 5 4 3 3 2" xfId="6110" xr:uid="{00000000-0005-0000-0000-0000652D0000}"/>
    <cellStyle name="Normal 6 2 2 5 4 3 3 2 2" xfId="38624" xr:uid="{00000000-0005-0000-0000-0000662D0000}"/>
    <cellStyle name="Normal 6 2 2 5 4 3 3 3" xfId="28606" xr:uid="{00000000-0005-0000-0000-0000672D0000}"/>
    <cellStyle name="Normal 6 2 2 5 4 3 4" xfId="6111" xr:uid="{00000000-0005-0000-0000-0000682D0000}"/>
    <cellStyle name="Normal 6 2 2 5 4 3 4 2" xfId="34731" xr:uid="{00000000-0005-0000-0000-0000692D0000}"/>
    <cellStyle name="Normal 6 2 2 5 4 3 5" xfId="24135" xr:uid="{00000000-0005-0000-0000-00006A2D0000}"/>
    <cellStyle name="Normal 6 2 2 5 4 4" xfId="6112" xr:uid="{00000000-0005-0000-0000-00006B2D0000}"/>
    <cellStyle name="Normal 6 2 2 5 4 4 2" xfId="6113" xr:uid="{00000000-0005-0000-0000-00006C2D0000}"/>
    <cellStyle name="Normal 6 2 2 5 4 4 2 2" xfId="6114" xr:uid="{00000000-0005-0000-0000-00006D2D0000}"/>
    <cellStyle name="Normal 6 2 2 5 4 4 2 2 2" xfId="38625" xr:uid="{00000000-0005-0000-0000-00006E2D0000}"/>
    <cellStyle name="Normal 6 2 2 5 4 4 2 3" xfId="28607" xr:uid="{00000000-0005-0000-0000-00006F2D0000}"/>
    <cellStyle name="Normal 6 2 2 5 4 4 3" xfId="6115" xr:uid="{00000000-0005-0000-0000-0000702D0000}"/>
    <cellStyle name="Normal 6 2 2 5 4 4 3 2" xfId="6116" xr:uid="{00000000-0005-0000-0000-0000712D0000}"/>
    <cellStyle name="Normal 6 2 2 5 4 4 3 2 2" xfId="38626" xr:uid="{00000000-0005-0000-0000-0000722D0000}"/>
    <cellStyle name="Normal 6 2 2 5 4 4 3 3" xfId="28608" xr:uid="{00000000-0005-0000-0000-0000732D0000}"/>
    <cellStyle name="Normal 6 2 2 5 4 4 4" xfId="6117" xr:uid="{00000000-0005-0000-0000-0000742D0000}"/>
    <cellStyle name="Normal 6 2 2 5 4 4 4 2" xfId="34732" xr:uid="{00000000-0005-0000-0000-0000752D0000}"/>
    <cellStyle name="Normal 6 2 2 5 4 4 5" xfId="24136" xr:uid="{00000000-0005-0000-0000-0000762D0000}"/>
    <cellStyle name="Normal 6 2 2 5 4 5" xfId="6118" xr:uid="{00000000-0005-0000-0000-0000772D0000}"/>
    <cellStyle name="Normal 6 2 2 5 4 5 2" xfId="6119" xr:uid="{00000000-0005-0000-0000-0000782D0000}"/>
    <cellStyle name="Normal 6 2 2 5 4 5 2 2" xfId="38627" xr:uid="{00000000-0005-0000-0000-0000792D0000}"/>
    <cellStyle name="Normal 6 2 2 5 4 5 3" xfId="28609" xr:uid="{00000000-0005-0000-0000-00007A2D0000}"/>
    <cellStyle name="Normal 6 2 2 5 4 6" xfId="6120" xr:uid="{00000000-0005-0000-0000-00007B2D0000}"/>
    <cellStyle name="Normal 6 2 2 5 4 6 2" xfId="6121" xr:uid="{00000000-0005-0000-0000-00007C2D0000}"/>
    <cellStyle name="Normal 6 2 2 5 4 6 2 2" xfId="38628" xr:uid="{00000000-0005-0000-0000-00007D2D0000}"/>
    <cellStyle name="Normal 6 2 2 5 4 6 3" xfId="28610" xr:uid="{00000000-0005-0000-0000-00007E2D0000}"/>
    <cellStyle name="Normal 6 2 2 5 4 7" xfId="6122" xr:uid="{00000000-0005-0000-0000-00007F2D0000}"/>
    <cellStyle name="Normal 6 2 2 5 4 7 2" xfId="34727" xr:uid="{00000000-0005-0000-0000-0000802D0000}"/>
    <cellStyle name="Normal 6 2 2 5 4 8" xfId="24131" xr:uid="{00000000-0005-0000-0000-0000812D0000}"/>
    <cellStyle name="Normal 6 2 2 5 5" xfId="6123" xr:uid="{00000000-0005-0000-0000-0000822D0000}"/>
    <cellStyle name="Normal 6 2 2 5 5 2" xfId="6124" xr:uid="{00000000-0005-0000-0000-0000832D0000}"/>
    <cellStyle name="Normal 6 2 2 5 5 2 2" xfId="6125" xr:uid="{00000000-0005-0000-0000-0000842D0000}"/>
    <cellStyle name="Normal 6 2 2 5 5 2 2 2" xfId="6126" xr:uid="{00000000-0005-0000-0000-0000852D0000}"/>
    <cellStyle name="Normal 6 2 2 5 5 2 2 2 2" xfId="6127" xr:uid="{00000000-0005-0000-0000-0000862D0000}"/>
    <cellStyle name="Normal 6 2 2 5 5 2 2 2 2 2" xfId="38629" xr:uid="{00000000-0005-0000-0000-0000872D0000}"/>
    <cellStyle name="Normal 6 2 2 5 5 2 2 2 3" xfId="28611" xr:uid="{00000000-0005-0000-0000-0000882D0000}"/>
    <cellStyle name="Normal 6 2 2 5 5 2 2 3" xfId="6128" xr:uid="{00000000-0005-0000-0000-0000892D0000}"/>
    <cellStyle name="Normal 6 2 2 5 5 2 2 3 2" xfId="6129" xr:uid="{00000000-0005-0000-0000-00008A2D0000}"/>
    <cellStyle name="Normal 6 2 2 5 5 2 2 3 2 2" xfId="38630" xr:uid="{00000000-0005-0000-0000-00008B2D0000}"/>
    <cellStyle name="Normal 6 2 2 5 5 2 2 3 3" xfId="28612" xr:uid="{00000000-0005-0000-0000-00008C2D0000}"/>
    <cellStyle name="Normal 6 2 2 5 5 2 2 4" xfId="6130" xr:uid="{00000000-0005-0000-0000-00008D2D0000}"/>
    <cellStyle name="Normal 6 2 2 5 5 2 2 4 2" xfId="34735" xr:uid="{00000000-0005-0000-0000-00008E2D0000}"/>
    <cellStyle name="Normal 6 2 2 5 5 2 2 5" xfId="24139" xr:uid="{00000000-0005-0000-0000-00008F2D0000}"/>
    <cellStyle name="Normal 6 2 2 5 5 2 3" xfId="6131" xr:uid="{00000000-0005-0000-0000-0000902D0000}"/>
    <cellStyle name="Normal 6 2 2 5 5 2 3 2" xfId="6132" xr:uid="{00000000-0005-0000-0000-0000912D0000}"/>
    <cellStyle name="Normal 6 2 2 5 5 2 3 2 2" xfId="6133" xr:uid="{00000000-0005-0000-0000-0000922D0000}"/>
    <cellStyle name="Normal 6 2 2 5 5 2 3 2 2 2" xfId="38631" xr:uid="{00000000-0005-0000-0000-0000932D0000}"/>
    <cellStyle name="Normal 6 2 2 5 5 2 3 2 3" xfId="28613" xr:uid="{00000000-0005-0000-0000-0000942D0000}"/>
    <cellStyle name="Normal 6 2 2 5 5 2 3 3" xfId="6134" xr:uid="{00000000-0005-0000-0000-0000952D0000}"/>
    <cellStyle name="Normal 6 2 2 5 5 2 3 3 2" xfId="6135" xr:uid="{00000000-0005-0000-0000-0000962D0000}"/>
    <cellStyle name="Normal 6 2 2 5 5 2 3 3 2 2" xfId="38632" xr:uid="{00000000-0005-0000-0000-0000972D0000}"/>
    <cellStyle name="Normal 6 2 2 5 5 2 3 3 3" xfId="28614" xr:uid="{00000000-0005-0000-0000-0000982D0000}"/>
    <cellStyle name="Normal 6 2 2 5 5 2 3 4" xfId="6136" xr:uid="{00000000-0005-0000-0000-0000992D0000}"/>
    <cellStyle name="Normal 6 2 2 5 5 2 3 4 2" xfId="34736" xr:uid="{00000000-0005-0000-0000-00009A2D0000}"/>
    <cellStyle name="Normal 6 2 2 5 5 2 3 5" xfId="24140" xr:uid="{00000000-0005-0000-0000-00009B2D0000}"/>
    <cellStyle name="Normal 6 2 2 5 5 2 4" xfId="6137" xr:uid="{00000000-0005-0000-0000-00009C2D0000}"/>
    <cellStyle name="Normal 6 2 2 5 5 2 4 2" xfId="6138" xr:uid="{00000000-0005-0000-0000-00009D2D0000}"/>
    <cellStyle name="Normal 6 2 2 5 5 2 4 2 2" xfId="38633" xr:uid="{00000000-0005-0000-0000-00009E2D0000}"/>
    <cellStyle name="Normal 6 2 2 5 5 2 4 3" xfId="28615" xr:uid="{00000000-0005-0000-0000-00009F2D0000}"/>
    <cellStyle name="Normal 6 2 2 5 5 2 5" xfId="6139" xr:uid="{00000000-0005-0000-0000-0000A02D0000}"/>
    <cellStyle name="Normal 6 2 2 5 5 2 5 2" xfId="6140" xr:uid="{00000000-0005-0000-0000-0000A12D0000}"/>
    <cellStyle name="Normal 6 2 2 5 5 2 5 2 2" xfId="38634" xr:uid="{00000000-0005-0000-0000-0000A22D0000}"/>
    <cellStyle name="Normal 6 2 2 5 5 2 5 3" xfId="28616" xr:uid="{00000000-0005-0000-0000-0000A32D0000}"/>
    <cellStyle name="Normal 6 2 2 5 5 2 6" xfId="6141" xr:uid="{00000000-0005-0000-0000-0000A42D0000}"/>
    <cellStyle name="Normal 6 2 2 5 5 2 6 2" xfId="34734" xr:uid="{00000000-0005-0000-0000-0000A52D0000}"/>
    <cellStyle name="Normal 6 2 2 5 5 2 7" xfId="24138" xr:uid="{00000000-0005-0000-0000-0000A62D0000}"/>
    <cellStyle name="Normal 6 2 2 5 5 3" xfId="6142" xr:uid="{00000000-0005-0000-0000-0000A72D0000}"/>
    <cellStyle name="Normal 6 2 2 5 5 3 2" xfId="6143" xr:uid="{00000000-0005-0000-0000-0000A82D0000}"/>
    <cellStyle name="Normal 6 2 2 5 5 3 2 2" xfId="6144" xr:uid="{00000000-0005-0000-0000-0000A92D0000}"/>
    <cellStyle name="Normal 6 2 2 5 5 3 2 2 2" xfId="38635" xr:uid="{00000000-0005-0000-0000-0000AA2D0000}"/>
    <cellStyle name="Normal 6 2 2 5 5 3 2 3" xfId="28617" xr:uid="{00000000-0005-0000-0000-0000AB2D0000}"/>
    <cellStyle name="Normal 6 2 2 5 5 3 3" xfId="6145" xr:uid="{00000000-0005-0000-0000-0000AC2D0000}"/>
    <cellStyle name="Normal 6 2 2 5 5 3 3 2" xfId="6146" xr:uid="{00000000-0005-0000-0000-0000AD2D0000}"/>
    <cellStyle name="Normal 6 2 2 5 5 3 3 2 2" xfId="38636" xr:uid="{00000000-0005-0000-0000-0000AE2D0000}"/>
    <cellStyle name="Normal 6 2 2 5 5 3 3 3" xfId="28618" xr:uid="{00000000-0005-0000-0000-0000AF2D0000}"/>
    <cellStyle name="Normal 6 2 2 5 5 3 4" xfId="6147" xr:uid="{00000000-0005-0000-0000-0000B02D0000}"/>
    <cellStyle name="Normal 6 2 2 5 5 3 4 2" xfId="34737" xr:uid="{00000000-0005-0000-0000-0000B12D0000}"/>
    <cellStyle name="Normal 6 2 2 5 5 3 5" xfId="24141" xr:uid="{00000000-0005-0000-0000-0000B22D0000}"/>
    <cellStyle name="Normal 6 2 2 5 5 4" xfId="6148" xr:uid="{00000000-0005-0000-0000-0000B32D0000}"/>
    <cellStyle name="Normal 6 2 2 5 5 4 2" xfId="6149" xr:uid="{00000000-0005-0000-0000-0000B42D0000}"/>
    <cellStyle name="Normal 6 2 2 5 5 4 2 2" xfId="6150" xr:uid="{00000000-0005-0000-0000-0000B52D0000}"/>
    <cellStyle name="Normal 6 2 2 5 5 4 2 2 2" xfId="38637" xr:uid="{00000000-0005-0000-0000-0000B62D0000}"/>
    <cellStyle name="Normal 6 2 2 5 5 4 2 3" xfId="28619" xr:uid="{00000000-0005-0000-0000-0000B72D0000}"/>
    <cellStyle name="Normal 6 2 2 5 5 4 3" xfId="6151" xr:uid="{00000000-0005-0000-0000-0000B82D0000}"/>
    <cellStyle name="Normal 6 2 2 5 5 4 3 2" xfId="6152" xr:uid="{00000000-0005-0000-0000-0000B92D0000}"/>
    <cellStyle name="Normal 6 2 2 5 5 4 3 2 2" xfId="38638" xr:uid="{00000000-0005-0000-0000-0000BA2D0000}"/>
    <cellStyle name="Normal 6 2 2 5 5 4 3 3" xfId="28620" xr:uid="{00000000-0005-0000-0000-0000BB2D0000}"/>
    <cellStyle name="Normal 6 2 2 5 5 4 4" xfId="6153" xr:uid="{00000000-0005-0000-0000-0000BC2D0000}"/>
    <cellStyle name="Normal 6 2 2 5 5 4 4 2" xfId="34738" xr:uid="{00000000-0005-0000-0000-0000BD2D0000}"/>
    <cellStyle name="Normal 6 2 2 5 5 4 5" xfId="24142" xr:uid="{00000000-0005-0000-0000-0000BE2D0000}"/>
    <cellStyle name="Normal 6 2 2 5 5 5" xfId="6154" xr:uid="{00000000-0005-0000-0000-0000BF2D0000}"/>
    <cellStyle name="Normal 6 2 2 5 5 5 2" xfId="6155" xr:uid="{00000000-0005-0000-0000-0000C02D0000}"/>
    <cellStyle name="Normal 6 2 2 5 5 5 2 2" xfId="38639" xr:uid="{00000000-0005-0000-0000-0000C12D0000}"/>
    <cellStyle name="Normal 6 2 2 5 5 5 3" xfId="28621" xr:uid="{00000000-0005-0000-0000-0000C22D0000}"/>
    <cellStyle name="Normal 6 2 2 5 5 6" xfId="6156" xr:uid="{00000000-0005-0000-0000-0000C32D0000}"/>
    <cellStyle name="Normal 6 2 2 5 5 6 2" xfId="6157" xr:uid="{00000000-0005-0000-0000-0000C42D0000}"/>
    <cellStyle name="Normal 6 2 2 5 5 6 2 2" xfId="38640" xr:uid="{00000000-0005-0000-0000-0000C52D0000}"/>
    <cellStyle name="Normal 6 2 2 5 5 6 3" xfId="28622" xr:uid="{00000000-0005-0000-0000-0000C62D0000}"/>
    <cellStyle name="Normal 6 2 2 5 5 7" xfId="6158" xr:uid="{00000000-0005-0000-0000-0000C72D0000}"/>
    <cellStyle name="Normal 6 2 2 5 5 7 2" xfId="34733" xr:uid="{00000000-0005-0000-0000-0000C82D0000}"/>
    <cellStyle name="Normal 6 2 2 5 5 8" xfId="24137" xr:uid="{00000000-0005-0000-0000-0000C92D0000}"/>
    <cellStyle name="Normal 6 2 2 5 6" xfId="6159" xr:uid="{00000000-0005-0000-0000-0000CA2D0000}"/>
    <cellStyle name="Normal 6 2 2 5 6 2" xfId="6160" xr:uid="{00000000-0005-0000-0000-0000CB2D0000}"/>
    <cellStyle name="Normal 6 2 2 5 6 2 2" xfId="6161" xr:uid="{00000000-0005-0000-0000-0000CC2D0000}"/>
    <cellStyle name="Normal 6 2 2 5 6 2 2 2" xfId="6162" xr:uid="{00000000-0005-0000-0000-0000CD2D0000}"/>
    <cellStyle name="Normal 6 2 2 5 6 2 2 2 2" xfId="38641" xr:uid="{00000000-0005-0000-0000-0000CE2D0000}"/>
    <cellStyle name="Normal 6 2 2 5 6 2 2 3" xfId="28623" xr:uid="{00000000-0005-0000-0000-0000CF2D0000}"/>
    <cellStyle name="Normal 6 2 2 5 6 2 3" xfId="6163" xr:uid="{00000000-0005-0000-0000-0000D02D0000}"/>
    <cellStyle name="Normal 6 2 2 5 6 2 3 2" xfId="6164" xr:uid="{00000000-0005-0000-0000-0000D12D0000}"/>
    <cellStyle name="Normal 6 2 2 5 6 2 3 2 2" xfId="38642" xr:uid="{00000000-0005-0000-0000-0000D22D0000}"/>
    <cellStyle name="Normal 6 2 2 5 6 2 3 3" xfId="28624" xr:uid="{00000000-0005-0000-0000-0000D32D0000}"/>
    <cellStyle name="Normal 6 2 2 5 6 2 4" xfId="6165" xr:uid="{00000000-0005-0000-0000-0000D42D0000}"/>
    <cellStyle name="Normal 6 2 2 5 6 2 4 2" xfId="34740" xr:uid="{00000000-0005-0000-0000-0000D52D0000}"/>
    <cellStyle name="Normal 6 2 2 5 6 2 5" xfId="24144" xr:uid="{00000000-0005-0000-0000-0000D62D0000}"/>
    <cellStyle name="Normal 6 2 2 5 6 3" xfId="6166" xr:uid="{00000000-0005-0000-0000-0000D72D0000}"/>
    <cellStyle name="Normal 6 2 2 5 6 3 2" xfId="6167" xr:uid="{00000000-0005-0000-0000-0000D82D0000}"/>
    <cellStyle name="Normal 6 2 2 5 6 3 2 2" xfId="6168" xr:uid="{00000000-0005-0000-0000-0000D92D0000}"/>
    <cellStyle name="Normal 6 2 2 5 6 3 2 2 2" xfId="38643" xr:uid="{00000000-0005-0000-0000-0000DA2D0000}"/>
    <cellStyle name="Normal 6 2 2 5 6 3 2 3" xfId="28625" xr:uid="{00000000-0005-0000-0000-0000DB2D0000}"/>
    <cellStyle name="Normal 6 2 2 5 6 3 3" xfId="6169" xr:uid="{00000000-0005-0000-0000-0000DC2D0000}"/>
    <cellStyle name="Normal 6 2 2 5 6 3 3 2" xfId="6170" xr:uid="{00000000-0005-0000-0000-0000DD2D0000}"/>
    <cellStyle name="Normal 6 2 2 5 6 3 3 2 2" xfId="38644" xr:uid="{00000000-0005-0000-0000-0000DE2D0000}"/>
    <cellStyle name="Normal 6 2 2 5 6 3 3 3" xfId="28626" xr:uid="{00000000-0005-0000-0000-0000DF2D0000}"/>
    <cellStyle name="Normal 6 2 2 5 6 3 4" xfId="6171" xr:uid="{00000000-0005-0000-0000-0000E02D0000}"/>
    <cellStyle name="Normal 6 2 2 5 6 3 4 2" xfId="34741" xr:uid="{00000000-0005-0000-0000-0000E12D0000}"/>
    <cellStyle name="Normal 6 2 2 5 6 3 5" xfId="24145" xr:uid="{00000000-0005-0000-0000-0000E22D0000}"/>
    <cellStyle name="Normal 6 2 2 5 6 4" xfId="6172" xr:uid="{00000000-0005-0000-0000-0000E32D0000}"/>
    <cellStyle name="Normal 6 2 2 5 6 4 2" xfId="6173" xr:uid="{00000000-0005-0000-0000-0000E42D0000}"/>
    <cellStyle name="Normal 6 2 2 5 6 4 2 2" xfId="38645" xr:uid="{00000000-0005-0000-0000-0000E52D0000}"/>
    <cellStyle name="Normal 6 2 2 5 6 4 3" xfId="28627" xr:uid="{00000000-0005-0000-0000-0000E62D0000}"/>
    <cellStyle name="Normal 6 2 2 5 6 5" xfId="6174" xr:uid="{00000000-0005-0000-0000-0000E72D0000}"/>
    <cellStyle name="Normal 6 2 2 5 6 5 2" xfId="6175" xr:uid="{00000000-0005-0000-0000-0000E82D0000}"/>
    <cellStyle name="Normal 6 2 2 5 6 5 2 2" xfId="38646" xr:uid="{00000000-0005-0000-0000-0000E92D0000}"/>
    <cellStyle name="Normal 6 2 2 5 6 5 3" xfId="28628" xr:uid="{00000000-0005-0000-0000-0000EA2D0000}"/>
    <cellStyle name="Normal 6 2 2 5 6 6" xfId="6176" xr:uid="{00000000-0005-0000-0000-0000EB2D0000}"/>
    <cellStyle name="Normal 6 2 2 5 6 6 2" xfId="34739" xr:uid="{00000000-0005-0000-0000-0000EC2D0000}"/>
    <cellStyle name="Normal 6 2 2 5 6 7" xfId="24143" xr:uid="{00000000-0005-0000-0000-0000ED2D0000}"/>
    <cellStyle name="Normal 6 2 2 5 7" xfId="6177" xr:uid="{00000000-0005-0000-0000-0000EE2D0000}"/>
    <cellStyle name="Normal 6 2 2 5 7 2" xfId="6178" xr:uid="{00000000-0005-0000-0000-0000EF2D0000}"/>
    <cellStyle name="Normal 6 2 2 5 7 2 2" xfId="6179" xr:uid="{00000000-0005-0000-0000-0000F02D0000}"/>
    <cellStyle name="Normal 6 2 2 5 7 2 2 2" xfId="38647" xr:uid="{00000000-0005-0000-0000-0000F12D0000}"/>
    <cellStyle name="Normal 6 2 2 5 7 2 3" xfId="28629" xr:uid="{00000000-0005-0000-0000-0000F22D0000}"/>
    <cellStyle name="Normal 6 2 2 5 7 3" xfId="6180" xr:uid="{00000000-0005-0000-0000-0000F32D0000}"/>
    <cellStyle name="Normal 6 2 2 5 7 3 2" xfId="6181" xr:uid="{00000000-0005-0000-0000-0000F42D0000}"/>
    <cellStyle name="Normal 6 2 2 5 7 3 2 2" xfId="38648" xr:uid="{00000000-0005-0000-0000-0000F52D0000}"/>
    <cellStyle name="Normal 6 2 2 5 7 3 3" xfId="28630" xr:uid="{00000000-0005-0000-0000-0000F62D0000}"/>
    <cellStyle name="Normal 6 2 2 5 7 4" xfId="6182" xr:uid="{00000000-0005-0000-0000-0000F72D0000}"/>
    <cellStyle name="Normal 6 2 2 5 7 4 2" xfId="34742" xr:uid="{00000000-0005-0000-0000-0000F82D0000}"/>
    <cellStyle name="Normal 6 2 2 5 7 5" xfId="24146" xr:uid="{00000000-0005-0000-0000-0000F92D0000}"/>
    <cellStyle name="Normal 6 2 2 5 8" xfId="6183" xr:uid="{00000000-0005-0000-0000-0000FA2D0000}"/>
    <cellStyle name="Normal 6 2 2 5 8 2" xfId="6184" xr:uid="{00000000-0005-0000-0000-0000FB2D0000}"/>
    <cellStyle name="Normal 6 2 2 5 8 2 2" xfId="6185" xr:uid="{00000000-0005-0000-0000-0000FC2D0000}"/>
    <cellStyle name="Normal 6 2 2 5 8 2 2 2" xfId="38649" xr:uid="{00000000-0005-0000-0000-0000FD2D0000}"/>
    <cellStyle name="Normal 6 2 2 5 8 2 3" xfId="28631" xr:uid="{00000000-0005-0000-0000-0000FE2D0000}"/>
    <cellStyle name="Normal 6 2 2 5 8 3" xfId="6186" xr:uid="{00000000-0005-0000-0000-0000FF2D0000}"/>
    <cellStyle name="Normal 6 2 2 5 8 3 2" xfId="6187" xr:uid="{00000000-0005-0000-0000-0000002E0000}"/>
    <cellStyle name="Normal 6 2 2 5 8 3 2 2" xfId="38650" xr:uid="{00000000-0005-0000-0000-0000012E0000}"/>
    <cellStyle name="Normal 6 2 2 5 8 3 3" xfId="28632" xr:uid="{00000000-0005-0000-0000-0000022E0000}"/>
    <cellStyle name="Normal 6 2 2 5 8 4" xfId="6188" xr:uid="{00000000-0005-0000-0000-0000032E0000}"/>
    <cellStyle name="Normal 6 2 2 5 8 4 2" xfId="34743" xr:uid="{00000000-0005-0000-0000-0000042E0000}"/>
    <cellStyle name="Normal 6 2 2 5 8 5" xfId="24147" xr:uid="{00000000-0005-0000-0000-0000052E0000}"/>
    <cellStyle name="Normal 6 2 2 5 9" xfId="6189" xr:uid="{00000000-0005-0000-0000-0000062E0000}"/>
    <cellStyle name="Normal 6 2 2 5 9 2" xfId="6190" xr:uid="{00000000-0005-0000-0000-0000072E0000}"/>
    <cellStyle name="Normal 6 2 2 5 9 2 2" xfId="38651" xr:uid="{00000000-0005-0000-0000-0000082E0000}"/>
    <cellStyle name="Normal 6 2 2 5 9 3" xfId="28633" xr:uid="{00000000-0005-0000-0000-0000092E0000}"/>
    <cellStyle name="Normal 6 2 2 6" xfId="6191" xr:uid="{00000000-0005-0000-0000-00000A2E0000}"/>
    <cellStyle name="Normal 6 2 2 6 10" xfId="6192" xr:uid="{00000000-0005-0000-0000-00000B2E0000}"/>
    <cellStyle name="Normal 6 2 2 6 10 2" xfId="34744" xr:uid="{00000000-0005-0000-0000-00000C2E0000}"/>
    <cellStyle name="Normal 6 2 2 6 11" xfId="24148" xr:uid="{00000000-0005-0000-0000-00000D2E0000}"/>
    <cellStyle name="Normal 6 2 2 6 2" xfId="6193" xr:uid="{00000000-0005-0000-0000-00000E2E0000}"/>
    <cellStyle name="Normal 6 2 2 6 2 10" xfId="24149" xr:uid="{00000000-0005-0000-0000-00000F2E0000}"/>
    <cellStyle name="Normal 6 2 2 6 2 2" xfId="6194" xr:uid="{00000000-0005-0000-0000-0000102E0000}"/>
    <cellStyle name="Normal 6 2 2 6 2 2 2" xfId="6195" xr:uid="{00000000-0005-0000-0000-0000112E0000}"/>
    <cellStyle name="Normal 6 2 2 6 2 2 2 2" xfId="6196" xr:uid="{00000000-0005-0000-0000-0000122E0000}"/>
    <cellStyle name="Normal 6 2 2 6 2 2 2 2 2" xfId="6197" xr:uid="{00000000-0005-0000-0000-0000132E0000}"/>
    <cellStyle name="Normal 6 2 2 6 2 2 2 2 2 2" xfId="6198" xr:uid="{00000000-0005-0000-0000-0000142E0000}"/>
    <cellStyle name="Normal 6 2 2 6 2 2 2 2 2 2 2" xfId="38652" xr:uid="{00000000-0005-0000-0000-0000152E0000}"/>
    <cellStyle name="Normal 6 2 2 6 2 2 2 2 2 3" xfId="28634" xr:uid="{00000000-0005-0000-0000-0000162E0000}"/>
    <cellStyle name="Normal 6 2 2 6 2 2 2 2 3" xfId="6199" xr:uid="{00000000-0005-0000-0000-0000172E0000}"/>
    <cellStyle name="Normal 6 2 2 6 2 2 2 2 3 2" xfId="6200" xr:uid="{00000000-0005-0000-0000-0000182E0000}"/>
    <cellStyle name="Normal 6 2 2 6 2 2 2 2 3 2 2" xfId="38653" xr:uid="{00000000-0005-0000-0000-0000192E0000}"/>
    <cellStyle name="Normal 6 2 2 6 2 2 2 2 3 3" xfId="28635" xr:uid="{00000000-0005-0000-0000-00001A2E0000}"/>
    <cellStyle name="Normal 6 2 2 6 2 2 2 2 4" xfId="6201" xr:uid="{00000000-0005-0000-0000-00001B2E0000}"/>
    <cellStyle name="Normal 6 2 2 6 2 2 2 2 4 2" xfId="34748" xr:uid="{00000000-0005-0000-0000-00001C2E0000}"/>
    <cellStyle name="Normal 6 2 2 6 2 2 2 2 5" xfId="24152" xr:uid="{00000000-0005-0000-0000-00001D2E0000}"/>
    <cellStyle name="Normal 6 2 2 6 2 2 2 3" xfId="6202" xr:uid="{00000000-0005-0000-0000-00001E2E0000}"/>
    <cellStyle name="Normal 6 2 2 6 2 2 2 3 2" xfId="6203" xr:uid="{00000000-0005-0000-0000-00001F2E0000}"/>
    <cellStyle name="Normal 6 2 2 6 2 2 2 3 2 2" xfId="6204" xr:uid="{00000000-0005-0000-0000-0000202E0000}"/>
    <cellStyle name="Normal 6 2 2 6 2 2 2 3 2 2 2" xfId="38654" xr:uid="{00000000-0005-0000-0000-0000212E0000}"/>
    <cellStyle name="Normal 6 2 2 6 2 2 2 3 2 3" xfId="28636" xr:uid="{00000000-0005-0000-0000-0000222E0000}"/>
    <cellStyle name="Normal 6 2 2 6 2 2 2 3 3" xfId="6205" xr:uid="{00000000-0005-0000-0000-0000232E0000}"/>
    <cellStyle name="Normal 6 2 2 6 2 2 2 3 3 2" xfId="6206" xr:uid="{00000000-0005-0000-0000-0000242E0000}"/>
    <cellStyle name="Normal 6 2 2 6 2 2 2 3 3 2 2" xfId="38655" xr:uid="{00000000-0005-0000-0000-0000252E0000}"/>
    <cellStyle name="Normal 6 2 2 6 2 2 2 3 3 3" xfId="28637" xr:uid="{00000000-0005-0000-0000-0000262E0000}"/>
    <cellStyle name="Normal 6 2 2 6 2 2 2 3 4" xfId="6207" xr:uid="{00000000-0005-0000-0000-0000272E0000}"/>
    <cellStyle name="Normal 6 2 2 6 2 2 2 3 4 2" xfId="34749" xr:uid="{00000000-0005-0000-0000-0000282E0000}"/>
    <cellStyle name="Normal 6 2 2 6 2 2 2 3 5" xfId="24153" xr:uid="{00000000-0005-0000-0000-0000292E0000}"/>
    <cellStyle name="Normal 6 2 2 6 2 2 2 4" xfId="6208" xr:uid="{00000000-0005-0000-0000-00002A2E0000}"/>
    <cellStyle name="Normal 6 2 2 6 2 2 2 4 2" xfId="6209" xr:uid="{00000000-0005-0000-0000-00002B2E0000}"/>
    <cellStyle name="Normal 6 2 2 6 2 2 2 4 2 2" xfId="38656" xr:uid="{00000000-0005-0000-0000-00002C2E0000}"/>
    <cellStyle name="Normal 6 2 2 6 2 2 2 4 3" xfId="28638" xr:uid="{00000000-0005-0000-0000-00002D2E0000}"/>
    <cellStyle name="Normal 6 2 2 6 2 2 2 5" xfId="6210" xr:uid="{00000000-0005-0000-0000-00002E2E0000}"/>
    <cellStyle name="Normal 6 2 2 6 2 2 2 5 2" xfId="6211" xr:uid="{00000000-0005-0000-0000-00002F2E0000}"/>
    <cellStyle name="Normal 6 2 2 6 2 2 2 5 2 2" xfId="38657" xr:uid="{00000000-0005-0000-0000-0000302E0000}"/>
    <cellStyle name="Normal 6 2 2 6 2 2 2 5 3" xfId="28639" xr:uid="{00000000-0005-0000-0000-0000312E0000}"/>
    <cellStyle name="Normal 6 2 2 6 2 2 2 6" xfId="6212" xr:uid="{00000000-0005-0000-0000-0000322E0000}"/>
    <cellStyle name="Normal 6 2 2 6 2 2 2 6 2" xfId="34747" xr:uid="{00000000-0005-0000-0000-0000332E0000}"/>
    <cellStyle name="Normal 6 2 2 6 2 2 2 7" xfId="24151" xr:uid="{00000000-0005-0000-0000-0000342E0000}"/>
    <cellStyle name="Normal 6 2 2 6 2 2 3" xfId="6213" xr:uid="{00000000-0005-0000-0000-0000352E0000}"/>
    <cellStyle name="Normal 6 2 2 6 2 2 3 2" xfId="6214" xr:uid="{00000000-0005-0000-0000-0000362E0000}"/>
    <cellStyle name="Normal 6 2 2 6 2 2 3 2 2" xfId="6215" xr:uid="{00000000-0005-0000-0000-0000372E0000}"/>
    <cellStyle name="Normal 6 2 2 6 2 2 3 2 2 2" xfId="38658" xr:uid="{00000000-0005-0000-0000-0000382E0000}"/>
    <cellStyle name="Normal 6 2 2 6 2 2 3 2 3" xfId="28640" xr:uid="{00000000-0005-0000-0000-0000392E0000}"/>
    <cellStyle name="Normal 6 2 2 6 2 2 3 3" xfId="6216" xr:uid="{00000000-0005-0000-0000-00003A2E0000}"/>
    <cellStyle name="Normal 6 2 2 6 2 2 3 3 2" xfId="6217" xr:uid="{00000000-0005-0000-0000-00003B2E0000}"/>
    <cellStyle name="Normal 6 2 2 6 2 2 3 3 2 2" xfId="38659" xr:uid="{00000000-0005-0000-0000-00003C2E0000}"/>
    <cellStyle name="Normal 6 2 2 6 2 2 3 3 3" xfId="28641" xr:uid="{00000000-0005-0000-0000-00003D2E0000}"/>
    <cellStyle name="Normal 6 2 2 6 2 2 3 4" xfId="6218" xr:uid="{00000000-0005-0000-0000-00003E2E0000}"/>
    <cellStyle name="Normal 6 2 2 6 2 2 3 4 2" xfId="34750" xr:uid="{00000000-0005-0000-0000-00003F2E0000}"/>
    <cellStyle name="Normal 6 2 2 6 2 2 3 5" xfId="24154" xr:uid="{00000000-0005-0000-0000-0000402E0000}"/>
    <cellStyle name="Normal 6 2 2 6 2 2 4" xfId="6219" xr:uid="{00000000-0005-0000-0000-0000412E0000}"/>
    <cellStyle name="Normal 6 2 2 6 2 2 4 2" xfId="6220" xr:uid="{00000000-0005-0000-0000-0000422E0000}"/>
    <cellStyle name="Normal 6 2 2 6 2 2 4 2 2" xfId="6221" xr:uid="{00000000-0005-0000-0000-0000432E0000}"/>
    <cellStyle name="Normal 6 2 2 6 2 2 4 2 2 2" xfId="38660" xr:uid="{00000000-0005-0000-0000-0000442E0000}"/>
    <cellStyle name="Normal 6 2 2 6 2 2 4 2 3" xfId="28642" xr:uid="{00000000-0005-0000-0000-0000452E0000}"/>
    <cellStyle name="Normal 6 2 2 6 2 2 4 3" xfId="6222" xr:uid="{00000000-0005-0000-0000-0000462E0000}"/>
    <cellStyle name="Normal 6 2 2 6 2 2 4 3 2" xfId="6223" xr:uid="{00000000-0005-0000-0000-0000472E0000}"/>
    <cellStyle name="Normal 6 2 2 6 2 2 4 3 2 2" xfId="38661" xr:uid="{00000000-0005-0000-0000-0000482E0000}"/>
    <cellStyle name="Normal 6 2 2 6 2 2 4 3 3" xfId="28643" xr:uid="{00000000-0005-0000-0000-0000492E0000}"/>
    <cellStyle name="Normal 6 2 2 6 2 2 4 4" xfId="6224" xr:uid="{00000000-0005-0000-0000-00004A2E0000}"/>
    <cellStyle name="Normal 6 2 2 6 2 2 4 4 2" xfId="34751" xr:uid="{00000000-0005-0000-0000-00004B2E0000}"/>
    <cellStyle name="Normal 6 2 2 6 2 2 4 5" xfId="24155" xr:uid="{00000000-0005-0000-0000-00004C2E0000}"/>
    <cellStyle name="Normal 6 2 2 6 2 2 5" xfId="6225" xr:uid="{00000000-0005-0000-0000-00004D2E0000}"/>
    <cellStyle name="Normal 6 2 2 6 2 2 5 2" xfId="6226" xr:uid="{00000000-0005-0000-0000-00004E2E0000}"/>
    <cellStyle name="Normal 6 2 2 6 2 2 5 2 2" xfId="38662" xr:uid="{00000000-0005-0000-0000-00004F2E0000}"/>
    <cellStyle name="Normal 6 2 2 6 2 2 5 3" xfId="28644" xr:uid="{00000000-0005-0000-0000-0000502E0000}"/>
    <cellStyle name="Normal 6 2 2 6 2 2 6" xfId="6227" xr:uid="{00000000-0005-0000-0000-0000512E0000}"/>
    <cellStyle name="Normal 6 2 2 6 2 2 6 2" xfId="6228" xr:uid="{00000000-0005-0000-0000-0000522E0000}"/>
    <cellStyle name="Normal 6 2 2 6 2 2 6 2 2" xfId="38663" xr:uid="{00000000-0005-0000-0000-0000532E0000}"/>
    <cellStyle name="Normal 6 2 2 6 2 2 6 3" xfId="28645" xr:uid="{00000000-0005-0000-0000-0000542E0000}"/>
    <cellStyle name="Normal 6 2 2 6 2 2 7" xfId="6229" xr:uid="{00000000-0005-0000-0000-0000552E0000}"/>
    <cellStyle name="Normal 6 2 2 6 2 2 7 2" xfId="34746" xr:uid="{00000000-0005-0000-0000-0000562E0000}"/>
    <cellStyle name="Normal 6 2 2 6 2 2 8" xfId="24150" xr:uid="{00000000-0005-0000-0000-0000572E0000}"/>
    <cellStyle name="Normal 6 2 2 6 2 3" xfId="6230" xr:uid="{00000000-0005-0000-0000-0000582E0000}"/>
    <cellStyle name="Normal 6 2 2 6 2 3 2" xfId="6231" xr:uid="{00000000-0005-0000-0000-0000592E0000}"/>
    <cellStyle name="Normal 6 2 2 6 2 3 2 2" xfId="6232" xr:uid="{00000000-0005-0000-0000-00005A2E0000}"/>
    <cellStyle name="Normal 6 2 2 6 2 3 2 2 2" xfId="6233" xr:uid="{00000000-0005-0000-0000-00005B2E0000}"/>
    <cellStyle name="Normal 6 2 2 6 2 3 2 2 2 2" xfId="6234" xr:uid="{00000000-0005-0000-0000-00005C2E0000}"/>
    <cellStyle name="Normal 6 2 2 6 2 3 2 2 2 2 2" xfId="38664" xr:uid="{00000000-0005-0000-0000-00005D2E0000}"/>
    <cellStyle name="Normal 6 2 2 6 2 3 2 2 2 3" xfId="28646" xr:uid="{00000000-0005-0000-0000-00005E2E0000}"/>
    <cellStyle name="Normal 6 2 2 6 2 3 2 2 3" xfId="6235" xr:uid="{00000000-0005-0000-0000-00005F2E0000}"/>
    <cellStyle name="Normal 6 2 2 6 2 3 2 2 3 2" xfId="6236" xr:uid="{00000000-0005-0000-0000-0000602E0000}"/>
    <cellStyle name="Normal 6 2 2 6 2 3 2 2 3 2 2" xfId="38665" xr:uid="{00000000-0005-0000-0000-0000612E0000}"/>
    <cellStyle name="Normal 6 2 2 6 2 3 2 2 3 3" xfId="28647" xr:uid="{00000000-0005-0000-0000-0000622E0000}"/>
    <cellStyle name="Normal 6 2 2 6 2 3 2 2 4" xfId="6237" xr:uid="{00000000-0005-0000-0000-0000632E0000}"/>
    <cellStyle name="Normal 6 2 2 6 2 3 2 2 4 2" xfId="34754" xr:uid="{00000000-0005-0000-0000-0000642E0000}"/>
    <cellStyle name="Normal 6 2 2 6 2 3 2 2 5" xfId="24158" xr:uid="{00000000-0005-0000-0000-0000652E0000}"/>
    <cellStyle name="Normal 6 2 2 6 2 3 2 3" xfId="6238" xr:uid="{00000000-0005-0000-0000-0000662E0000}"/>
    <cellStyle name="Normal 6 2 2 6 2 3 2 3 2" xfId="6239" xr:uid="{00000000-0005-0000-0000-0000672E0000}"/>
    <cellStyle name="Normal 6 2 2 6 2 3 2 3 2 2" xfId="6240" xr:uid="{00000000-0005-0000-0000-0000682E0000}"/>
    <cellStyle name="Normal 6 2 2 6 2 3 2 3 2 2 2" xfId="38666" xr:uid="{00000000-0005-0000-0000-0000692E0000}"/>
    <cellStyle name="Normal 6 2 2 6 2 3 2 3 2 3" xfId="28648" xr:uid="{00000000-0005-0000-0000-00006A2E0000}"/>
    <cellStyle name="Normal 6 2 2 6 2 3 2 3 3" xfId="6241" xr:uid="{00000000-0005-0000-0000-00006B2E0000}"/>
    <cellStyle name="Normal 6 2 2 6 2 3 2 3 3 2" xfId="6242" xr:uid="{00000000-0005-0000-0000-00006C2E0000}"/>
    <cellStyle name="Normal 6 2 2 6 2 3 2 3 3 2 2" xfId="38667" xr:uid="{00000000-0005-0000-0000-00006D2E0000}"/>
    <cellStyle name="Normal 6 2 2 6 2 3 2 3 3 3" xfId="28649" xr:uid="{00000000-0005-0000-0000-00006E2E0000}"/>
    <cellStyle name="Normal 6 2 2 6 2 3 2 3 4" xfId="6243" xr:uid="{00000000-0005-0000-0000-00006F2E0000}"/>
    <cellStyle name="Normal 6 2 2 6 2 3 2 3 4 2" xfId="34755" xr:uid="{00000000-0005-0000-0000-0000702E0000}"/>
    <cellStyle name="Normal 6 2 2 6 2 3 2 3 5" xfId="24159" xr:uid="{00000000-0005-0000-0000-0000712E0000}"/>
    <cellStyle name="Normal 6 2 2 6 2 3 2 4" xfId="6244" xr:uid="{00000000-0005-0000-0000-0000722E0000}"/>
    <cellStyle name="Normal 6 2 2 6 2 3 2 4 2" xfId="6245" xr:uid="{00000000-0005-0000-0000-0000732E0000}"/>
    <cellStyle name="Normal 6 2 2 6 2 3 2 4 2 2" xfId="38668" xr:uid="{00000000-0005-0000-0000-0000742E0000}"/>
    <cellStyle name="Normal 6 2 2 6 2 3 2 4 3" xfId="28650" xr:uid="{00000000-0005-0000-0000-0000752E0000}"/>
    <cellStyle name="Normal 6 2 2 6 2 3 2 5" xfId="6246" xr:uid="{00000000-0005-0000-0000-0000762E0000}"/>
    <cellStyle name="Normal 6 2 2 6 2 3 2 5 2" xfId="6247" xr:uid="{00000000-0005-0000-0000-0000772E0000}"/>
    <cellStyle name="Normal 6 2 2 6 2 3 2 5 2 2" xfId="38669" xr:uid="{00000000-0005-0000-0000-0000782E0000}"/>
    <cellStyle name="Normal 6 2 2 6 2 3 2 5 3" xfId="28651" xr:uid="{00000000-0005-0000-0000-0000792E0000}"/>
    <cellStyle name="Normal 6 2 2 6 2 3 2 6" xfId="6248" xr:uid="{00000000-0005-0000-0000-00007A2E0000}"/>
    <cellStyle name="Normal 6 2 2 6 2 3 2 6 2" xfId="34753" xr:uid="{00000000-0005-0000-0000-00007B2E0000}"/>
    <cellStyle name="Normal 6 2 2 6 2 3 2 7" xfId="24157" xr:uid="{00000000-0005-0000-0000-00007C2E0000}"/>
    <cellStyle name="Normal 6 2 2 6 2 3 3" xfId="6249" xr:uid="{00000000-0005-0000-0000-00007D2E0000}"/>
    <cellStyle name="Normal 6 2 2 6 2 3 3 2" xfId="6250" xr:uid="{00000000-0005-0000-0000-00007E2E0000}"/>
    <cellStyle name="Normal 6 2 2 6 2 3 3 2 2" xfId="6251" xr:uid="{00000000-0005-0000-0000-00007F2E0000}"/>
    <cellStyle name="Normal 6 2 2 6 2 3 3 2 2 2" xfId="38670" xr:uid="{00000000-0005-0000-0000-0000802E0000}"/>
    <cellStyle name="Normal 6 2 2 6 2 3 3 2 3" xfId="28652" xr:uid="{00000000-0005-0000-0000-0000812E0000}"/>
    <cellStyle name="Normal 6 2 2 6 2 3 3 3" xfId="6252" xr:uid="{00000000-0005-0000-0000-0000822E0000}"/>
    <cellStyle name="Normal 6 2 2 6 2 3 3 3 2" xfId="6253" xr:uid="{00000000-0005-0000-0000-0000832E0000}"/>
    <cellStyle name="Normal 6 2 2 6 2 3 3 3 2 2" xfId="38671" xr:uid="{00000000-0005-0000-0000-0000842E0000}"/>
    <cellStyle name="Normal 6 2 2 6 2 3 3 3 3" xfId="28653" xr:uid="{00000000-0005-0000-0000-0000852E0000}"/>
    <cellStyle name="Normal 6 2 2 6 2 3 3 4" xfId="6254" xr:uid="{00000000-0005-0000-0000-0000862E0000}"/>
    <cellStyle name="Normal 6 2 2 6 2 3 3 4 2" xfId="34756" xr:uid="{00000000-0005-0000-0000-0000872E0000}"/>
    <cellStyle name="Normal 6 2 2 6 2 3 3 5" xfId="24160" xr:uid="{00000000-0005-0000-0000-0000882E0000}"/>
    <cellStyle name="Normal 6 2 2 6 2 3 4" xfId="6255" xr:uid="{00000000-0005-0000-0000-0000892E0000}"/>
    <cellStyle name="Normal 6 2 2 6 2 3 4 2" xfId="6256" xr:uid="{00000000-0005-0000-0000-00008A2E0000}"/>
    <cellStyle name="Normal 6 2 2 6 2 3 4 2 2" xfId="6257" xr:uid="{00000000-0005-0000-0000-00008B2E0000}"/>
    <cellStyle name="Normal 6 2 2 6 2 3 4 2 2 2" xfId="38672" xr:uid="{00000000-0005-0000-0000-00008C2E0000}"/>
    <cellStyle name="Normal 6 2 2 6 2 3 4 2 3" xfId="28654" xr:uid="{00000000-0005-0000-0000-00008D2E0000}"/>
    <cellStyle name="Normal 6 2 2 6 2 3 4 3" xfId="6258" xr:uid="{00000000-0005-0000-0000-00008E2E0000}"/>
    <cellStyle name="Normal 6 2 2 6 2 3 4 3 2" xfId="6259" xr:uid="{00000000-0005-0000-0000-00008F2E0000}"/>
    <cellStyle name="Normal 6 2 2 6 2 3 4 3 2 2" xfId="38673" xr:uid="{00000000-0005-0000-0000-0000902E0000}"/>
    <cellStyle name="Normal 6 2 2 6 2 3 4 3 3" xfId="28655" xr:uid="{00000000-0005-0000-0000-0000912E0000}"/>
    <cellStyle name="Normal 6 2 2 6 2 3 4 4" xfId="6260" xr:uid="{00000000-0005-0000-0000-0000922E0000}"/>
    <cellStyle name="Normal 6 2 2 6 2 3 4 4 2" xfId="34757" xr:uid="{00000000-0005-0000-0000-0000932E0000}"/>
    <cellStyle name="Normal 6 2 2 6 2 3 4 5" xfId="24161" xr:uid="{00000000-0005-0000-0000-0000942E0000}"/>
    <cellStyle name="Normal 6 2 2 6 2 3 5" xfId="6261" xr:uid="{00000000-0005-0000-0000-0000952E0000}"/>
    <cellStyle name="Normal 6 2 2 6 2 3 5 2" xfId="6262" xr:uid="{00000000-0005-0000-0000-0000962E0000}"/>
    <cellStyle name="Normal 6 2 2 6 2 3 5 2 2" xfId="38674" xr:uid="{00000000-0005-0000-0000-0000972E0000}"/>
    <cellStyle name="Normal 6 2 2 6 2 3 5 3" xfId="28656" xr:uid="{00000000-0005-0000-0000-0000982E0000}"/>
    <cellStyle name="Normal 6 2 2 6 2 3 6" xfId="6263" xr:uid="{00000000-0005-0000-0000-0000992E0000}"/>
    <cellStyle name="Normal 6 2 2 6 2 3 6 2" xfId="6264" xr:uid="{00000000-0005-0000-0000-00009A2E0000}"/>
    <cellStyle name="Normal 6 2 2 6 2 3 6 2 2" xfId="38675" xr:uid="{00000000-0005-0000-0000-00009B2E0000}"/>
    <cellStyle name="Normal 6 2 2 6 2 3 6 3" xfId="28657" xr:uid="{00000000-0005-0000-0000-00009C2E0000}"/>
    <cellStyle name="Normal 6 2 2 6 2 3 7" xfId="6265" xr:uid="{00000000-0005-0000-0000-00009D2E0000}"/>
    <cellStyle name="Normal 6 2 2 6 2 3 7 2" xfId="34752" xr:uid="{00000000-0005-0000-0000-00009E2E0000}"/>
    <cellStyle name="Normal 6 2 2 6 2 3 8" xfId="24156" xr:uid="{00000000-0005-0000-0000-00009F2E0000}"/>
    <cellStyle name="Normal 6 2 2 6 2 4" xfId="6266" xr:uid="{00000000-0005-0000-0000-0000A02E0000}"/>
    <cellStyle name="Normal 6 2 2 6 2 4 2" xfId="6267" xr:uid="{00000000-0005-0000-0000-0000A12E0000}"/>
    <cellStyle name="Normal 6 2 2 6 2 4 2 2" xfId="6268" xr:uid="{00000000-0005-0000-0000-0000A22E0000}"/>
    <cellStyle name="Normal 6 2 2 6 2 4 2 2 2" xfId="6269" xr:uid="{00000000-0005-0000-0000-0000A32E0000}"/>
    <cellStyle name="Normal 6 2 2 6 2 4 2 2 2 2" xfId="38676" xr:uid="{00000000-0005-0000-0000-0000A42E0000}"/>
    <cellStyle name="Normal 6 2 2 6 2 4 2 2 3" xfId="28658" xr:uid="{00000000-0005-0000-0000-0000A52E0000}"/>
    <cellStyle name="Normal 6 2 2 6 2 4 2 3" xfId="6270" xr:uid="{00000000-0005-0000-0000-0000A62E0000}"/>
    <cellStyle name="Normal 6 2 2 6 2 4 2 3 2" xfId="6271" xr:uid="{00000000-0005-0000-0000-0000A72E0000}"/>
    <cellStyle name="Normal 6 2 2 6 2 4 2 3 2 2" xfId="38677" xr:uid="{00000000-0005-0000-0000-0000A82E0000}"/>
    <cellStyle name="Normal 6 2 2 6 2 4 2 3 3" xfId="28659" xr:uid="{00000000-0005-0000-0000-0000A92E0000}"/>
    <cellStyle name="Normal 6 2 2 6 2 4 2 4" xfId="6272" xr:uid="{00000000-0005-0000-0000-0000AA2E0000}"/>
    <cellStyle name="Normal 6 2 2 6 2 4 2 4 2" xfId="34759" xr:uid="{00000000-0005-0000-0000-0000AB2E0000}"/>
    <cellStyle name="Normal 6 2 2 6 2 4 2 5" xfId="24163" xr:uid="{00000000-0005-0000-0000-0000AC2E0000}"/>
    <cellStyle name="Normal 6 2 2 6 2 4 3" xfId="6273" xr:uid="{00000000-0005-0000-0000-0000AD2E0000}"/>
    <cellStyle name="Normal 6 2 2 6 2 4 3 2" xfId="6274" xr:uid="{00000000-0005-0000-0000-0000AE2E0000}"/>
    <cellStyle name="Normal 6 2 2 6 2 4 3 2 2" xfId="6275" xr:uid="{00000000-0005-0000-0000-0000AF2E0000}"/>
    <cellStyle name="Normal 6 2 2 6 2 4 3 2 2 2" xfId="38678" xr:uid="{00000000-0005-0000-0000-0000B02E0000}"/>
    <cellStyle name="Normal 6 2 2 6 2 4 3 2 3" xfId="28660" xr:uid="{00000000-0005-0000-0000-0000B12E0000}"/>
    <cellStyle name="Normal 6 2 2 6 2 4 3 3" xfId="6276" xr:uid="{00000000-0005-0000-0000-0000B22E0000}"/>
    <cellStyle name="Normal 6 2 2 6 2 4 3 3 2" xfId="6277" xr:uid="{00000000-0005-0000-0000-0000B32E0000}"/>
    <cellStyle name="Normal 6 2 2 6 2 4 3 3 2 2" xfId="38679" xr:uid="{00000000-0005-0000-0000-0000B42E0000}"/>
    <cellStyle name="Normal 6 2 2 6 2 4 3 3 3" xfId="28661" xr:uid="{00000000-0005-0000-0000-0000B52E0000}"/>
    <cellStyle name="Normal 6 2 2 6 2 4 3 4" xfId="6278" xr:uid="{00000000-0005-0000-0000-0000B62E0000}"/>
    <cellStyle name="Normal 6 2 2 6 2 4 3 4 2" xfId="34760" xr:uid="{00000000-0005-0000-0000-0000B72E0000}"/>
    <cellStyle name="Normal 6 2 2 6 2 4 3 5" xfId="24164" xr:uid="{00000000-0005-0000-0000-0000B82E0000}"/>
    <cellStyle name="Normal 6 2 2 6 2 4 4" xfId="6279" xr:uid="{00000000-0005-0000-0000-0000B92E0000}"/>
    <cellStyle name="Normal 6 2 2 6 2 4 4 2" xfId="6280" xr:uid="{00000000-0005-0000-0000-0000BA2E0000}"/>
    <cellStyle name="Normal 6 2 2 6 2 4 4 2 2" xfId="38680" xr:uid="{00000000-0005-0000-0000-0000BB2E0000}"/>
    <cellStyle name="Normal 6 2 2 6 2 4 4 3" xfId="28662" xr:uid="{00000000-0005-0000-0000-0000BC2E0000}"/>
    <cellStyle name="Normal 6 2 2 6 2 4 5" xfId="6281" xr:uid="{00000000-0005-0000-0000-0000BD2E0000}"/>
    <cellStyle name="Normal 6 2 2 6 2 4 5 2" xfId="6282" xr:uid="{00000000-0005-0000-0000-0000BE2E0000}"/>
    <cellStyle name="Normal 6 2 2 6 2 4 5 2 2" xfId="38681" xr:uid="{00000000-0005-0000-0000-0000BF2E0000}"/>
    <cellStyle name="Normal 6 2 2 6 2 4 5 3" xfId="28663" xr:uid="{00000000-0005-0000-0000-0000C02E0000}"/>
    <cellStyle name="Normal 6 2 2 6 2 4 6" xfId="6283" xr:uid="{00000000-0005-0000-0000-0000C12E0000}"/>
    <cellStyle name="Normal 6 2 2 6 2 4 6 2" xfId="34758" xr:uid="{00000000-0005-0000-0000-0000C22E0000}"/>
    <cellStyle name="Normal 6 2 2 6 2 4 7" xfId="24162" xr:uid="{00000000-0005-0000-0000-0000C32E0000}"/>
    <cellStyle name="Normal 6 2 2 6 2 5" xfId="6284" xr:uid="{00000000-0005-0000-0000-0000C42E0000}"/>
    <cellStyle name="Normal 6 2 2 6 2 5 2" xfId="6285" xr:uid="{00000000-0005-0000-0000-0000C52E0000}"/>
    <cellStyle name="Normal 6 2 2 6 2 5 2 2" xfId="6286" xr:uid="{00000000-0005-0000-0000-0000C62E0000}"/>
    <cellStyle name="Normal 6 2 2 6 2 5 2 2 2" xfId="38682" xr:uid="{00000000-0005-0000-0000-0000C72E0000}"/>
    <cellStyle name="Normal 6 2 2 6 2 5 2 3" xfId="28664" xr:uid="{00000000-0005-0000-0000-0000C82E0000}"/>
    <cellStyle name="Normal 6 2 2 6 2 5 3" xfId="6287" xr:uid="{00000000-0005-0000-0000-0000C92E0000}"/>
    <cellStyle name="Normal 6 2 2 6 2 5 3 2" xfId="6288" xr:uid="{00000000-0005-0000-0000-0000CA2E0000}"/>
    <cellStyle name="Normal 6 2 2 6 2 5 3 2 2" xfId="38683" xr:uid="{00000000-0005-0000-0000-0000CB2E0000}"/>
    <cellStyle name="Normal 6 2 2 6 2 5 3 3" xfId="28665" xr:uid="{00000000-0005-0000-0000-0000CC2E0000}"/>
    <cellStyle name="Normal 6 2 2 6 2 5 4" xfId="6289" xr:uid="{00000000-0005-0000-0000-0000CD2E0000}"/>
    <cellStyle name="Normal 6 2 2 6 2 5 4 2" xfId="34761" xr:uid="{00000000-0005-0000-0000-0000CE2E0000}"/>
    <cellStyle name="Normal 6 2 2 6 2 5 5" xfId="24165" xr:uid="{00000000-0005-0000-0000-0000CF2E0000}"/>
    <cellStyle name="Normal 6 2 2 6 2 6" xfId="6290" xr:uid="{00000000-0005-0000-0000-0000D02E0000}"/>
    <cellStyle name="Normal 6 2 2 6 2 6 2" xfId="6291" xr:uid="{00000000-0005-0000-0000-0000D12E0000}"/>
    <cellStyle name="Normal 6 2 2 6 2 6 2 2" xfId="6292" xr:uid="{00000000-0005-0000-0000-0000D22E0000}"/>
    <cellStyle name="Normal 6 2 2 6 2 6 2 2 2" xfId="38684" xr:uid="{00000000-0005-0000-0000-0000D32E0000}"/>
    <cellStyle name="Normal 6 2 2 6 2 6 2 3" xfId="28666" xr:uid="{00000000-0005-0000-0000-0000D42E0000}"/>
    <cellStyle name="Normal 6 2 2 6 2 6 3" xfId="6293" xr:uid="{00000000-0005-0000-0000-0000D52E0000}"/>
    <cellStyle name="Normal 6 2 2 6 2 6 3 2" xfId="6294" xr:uid="{00000000-0005-0000-0000-0000D62E0000}"/>
    <cellStyle name="Normal 6 2 2 6 2 6 3 2 2" xfId="38685" xr:uid="{00000000-0005-0000-0000-0000D72E0000}"/>
    <cellStyle name="Normal 6 2 2 6 2 6 3 3" xfId="28667" xr:uid="{00000000-0005-0000-0000-0000D82E0000}"/>
    <cellStyle name="Normal 6 2 2 6 2 6 4" xfId="6295" xr:uid="{00000000-0005-0000-0000-0000D92E0000}"/>
    <cellStyle name="Normal 6 2 2 6 2 6 4 2" xfId="34762" xr:uid="{00000000-0005-0000-0000-0000DA2E0000}"/>
    <cellStyle name="Normal 6 2 2 6 2 6 5" xfId="24166" xr:uid="{00000000-0005-0000-0000-0000DB2E0000}"/>
    <cellStyle name="Normal 6 2 2 6 2 7" xfId="6296" xr:uid="{00000000-0005-0000-0000-0000DC2E0000}"/>
    <cellStyle name="Normal 6 2 2 6 2 7 2" xfId="6297" xr:uid="{00000000-0005-0000-0000-0000DD2E0000}"/>
    <cellStyle name="Normal 6 2 2 6 2 7 2 2" xfId="38686" xr:uid="{00000000-0005-0000-0000-0000DE2E0000}"/>
    <cellStyle name="Normal 6 2 2 6 2 7 3" xfId="28668" xr:uid="{00000000-0005-0000-0000-0000DF2E0000}"/>
    <cellStyle name="Normal 6 2 2 6 2 8" xfId="6298" xr:uid="{00000000-0005-0000-0000-0000E02E0000}"/>
    <cellStyle name="Normal 6 2 2 6 2 8 2" xfId="6299" xr:uid="{00000000-0005-0000-0000-0000E12E0000}"/>
    <cellStyle name="Normal 6 2 2 6 2 8 2 2" xfId="38687" xr:uid="{00000000-0005-0000-0000-0000E22E0000}"/>
    <cellStyle name="Normal 6 2 2 6 2 8 3" xfId="28669" xr:uid="{00000000-0005-0000-0000-0000E32E0000}"/>
    <cellStyle name="Normal 6 2 2 6 2 9" xfId="6300" xr:uid="{00000000-0005-0000-0000-0000E42E0000}"/>
    <cellStyle name="Normal 6 2 2 6 2 9 2" xfId="34745" xr:uid="{00000000-0005-0000-0000-0000E52E0000}"/>
    <cellStyle name="Normal 6 2 2 6 3" xfId="6301" xr:uid="{00000000-0005-0000-0000-0000E62E0000}"/>
    <cellStyle name="Normal 6 2 2 6 3 2" xfId="6302" xr:uid="{00000000-0005-0000-0000-0000E72E0000}"/>
    <cellStyle name="Normal 6 2 2 6 3 2 2" xfId="6303" xr:uid="{00000000-0005-0000-0000-0000E82E0000}"/>
    <cellStyle name="Normal 6 2 2 6 3 2 2 2" xfId="6304" xr:uid="{00000000-0005-0000-0000-0000E92E0000}"/>
    <cellStyle name="Normal 6 2 2 6 3 2 2 2 2" xfId="6305" xr:uid="{00000000-0005-0000-0000-0000EA2E0000}"/>
    <cellStyle name="Normal 6 2 2 6 3 2 2 2 2 2" xfId="38688" xr:uid="{00000000-0005-0000-0000-0000EB2E0000}"/>
    <cellStyle name="Normal 6 2 2 6 3 2 2 2 3" xfId="28670" xr:uid="{00000000-0005-0000-0000-0000EC2E0000}"/>
    <cellStyle name="Normal 6 2 2 6 3 2 2 3" xfId="6306" xr:uid="{00000000-0005-0000-0000-0000ED2E0000}"/>
    <cellStyle name="Normal 6 2 2 6 3 2 2 3 2" xfId="6307" xr:uid="{00000000-0005-0000-0000-0000EE2E0000}"/>
    <cellStyle name="Normal 6 2 2 6 3 2 2 3 2 2" xfId="38689" xr:uid="{00000000-0005-0000-0000-0000EF2E0000}"/>
    <cellStyle name="Normal 6 2 2 6 3 2 2 3 3" xfId="28671" xr:uid="{00000000-0005-0000-0000-0000F02E0000}"/>
    <cellStyle name="Normal 6 2 2 6 3 2 2 4" xfId="6308" xr:uid="{00000000-0005-0000-0000-0000F12E0000}"/>
    <cellStyle name="Normal 6 2 2 6 3 2 2 4 2" xfId="34765" xr:uid="{00000000-0005-0000-0000-0000F22E0000}"/>
    <cellStyle name="Normal 6 2 2 6 3 2 2 5" xfId="24169" xr:uid="{00000000-0005-0000-0000-0000F32E0000}"/>
    <cellStyle name="Normal 6 2 2 6 3 2 3" xfId="6309" xr:uid="{00000000-0005-0000-0000-0000F42E0000}"/>
    <cellStyle name="Normal 6 2 2 6 3 2 3 2" xfId="6310" xr:uid="{00000000-0005-0000-0000-0000F52E0000}"/>
    <cellStyle name="Normal 6 2 2 6 3 2 3 2 2" xfId="6311" xr:uid="{00000000-0005-0000-0000-0000F62E0000}"/>
    <cellStyle name="Normal 6 2 2 6 3 2 3 2 2 2" xfId="38690" xr:uid="{00000000-0005-0000-0000-0000F72E0000}"/>
    <cellStyle name="Normal 6 2 2 6 3 2 3 2 3" xfId="28672" xr:uid="{00000000-0005-0000-0000-0000F82E0000}"/>
    <cellStyle name="Normal 6 2 2 6 3 2 3 3" xfId="6312" xr:uid="{00000000-0005-0000-0000-0000F92E0000}"/>
    <cellStyle name="Normal 6 2 2 6 3 2 3 3 2" xfId="6313" xr:uid="{00000000-0005-0000-0000-0000FA2E0000}"/>
    <cellStyle name="Normal 6 2 2 6 3 2 3 3 2 2" xfId="38691" xr:uid="{00000000-0005-0000-0000-0000FB2E0000}"/>
    <cellStyle name="Normal 6 2 2 6 3 2 3 3 3" xfId="28673" xr:uid="{00000000-0005-0000-0000-0000FC2E0000}"/>
    <cellStyle name="Normal 6 2 2 6 3 2 3 4" xfId="6314" xr:uid="{00000000-0005-0000-0000-0000FD2E0000}"/>
    <cellStyle name="Normal 6 2 2 6 3 2 3 4 2" xfId="34766" xr:uid="{00000000-0005-0000-0000-0000FE2E0000}"/>
    <cellStyle name="Normal 6 2 2 6 3 2 3 5" xfId="24170" xr:uid="{00000000-0005-0000-0000-0000FF2E0000}"/>
    <cellStyle name="Normal 6 2 2 6 3 2 4" xfId="6315" xr:uid="{00000000-0005-0000-0000-0000002F0000}"/>
    <cellStyle name="Normal 6 2 2 6 3 2 4 2" xfId="6316" xr:uid="{00000000-0005-0000-0000-0000012F0000}"/>
    <cellStyle name="Normal 6 2 2 6 3 2 4 2 2" xfId="38692" xr:uid="{00000000-0005-0000-0000-0000022F0000}"/>
    <cellStyle name="Normal 6 2 2 6 3 2 4 3" xfId="28674" xr:uid="{00000000-0005-0000-0000-0000032F0000}"/>
    <cellStyle name="Normal 6 2 2 6 3 2 5" xfId="6317" xr:uid="{00000000-0005-0000-0000-0000042F0000}"/>
    <cellStyle name="Normal 6 2 2 6 3 2 5 2" xfId="6318" xr:uid="{00000000-0005-0000-0000-0000052F0000}"/>
    <cellStyle name="Normal 6 2 2 6 3 2 5 2 2" xfId="38693" xr:uid="{00000000-0005-0000-0000-0000062F0000}"/>
    <cellStyle name="Normal 6 2 2 6 3 2 5 3" xfId="28675" xr:uid="{00000000-0005-0000-0000-0000072F0000}"/>
    <cellStyle name="Normal 6 2 2 6 3 2 6" xfId="6319" xr:uid="{00000000-0005-0000-0000-0000082F0000}"/>
    <cellStyle name="Normal 6 2 2 6 3 2 6 2" xfId="34764" xr:uid="{00000000-0005-0000-0000-0000092F0000}"/>
    <cellStyle name="Normal 6 2 2 6 3 2 7" xfId="24168" xr:uid="{00000000-0005-0000-0000-00000A2F0000}"/>
    <cellStyle name="Normal 6 2 2 6 3 3" xfId="6320" xr:uid="{00000000-0005-0000-0000-00000B2F0000}"/>
    <cellStyle name="Normal 6 2 2 6 3 3 2" xfId="6321" xr:uid="{00000000-0005-0000-0000-00000C2F0000}"/>
    <cellStyle name="Normal 6 2 2 6 3 3 2 2" xfId="6322" xr:uid="{00000000-0005-0000-0000-00000D2F0000}"/>
    <cellStyle name="Normal 6 2 2 6 3 3 2 2 2" xfId="38694" xr:uid="{00000000-0005-0000-0000-00000E2F0000}"/>
    <cellStyle name="Normal 6 2 2 6 3 3 2 3" xfId="28676" xr:uid="{00000000-0005-0000-0000-00000F2F0000}"/>
    <cellStyle name="Normal 6 2 2 6 3 3 3" xfId="6323" xr:uid="{00000000-0005-0000-0000-0000102F0000}"/>
    <cellStyle name="Normal 6 2 2 6 3 3 3 2" xfId="6324" xr:uid="{00000000-0005-0000-0000-0000112F0000}"/>
    <cellStyle name="Normal 6 2 2 6 3 3 3 2 2" xfId="38695" xr:uid="{00000000-0005-0000-0000-0000122F0000}"/>
    <cellStyle name="Normal 6 2 2 6 3 3 3 3" xfId="28677" xr:uid="{00000000-0005-0000-0000-0000132F0000}"/>
    <cellStyle name="Normal 6 2 2 6 3 3 4" xfId="6325" xr:uid="{00000000-0005-0000-0000-0000142F0000}"/>
    <cellStyle name="Normal 6 2 2 6 3 3 4 2" xfId="34767" xr:uid="{00000000-0005-0000-0000-0000152F0000}"/>
    <cellStyle name="Normal 6 2 2 6 3 3 5" xfId="24171" xr:uid="{00000000-0005-0000-0000-0000162F0000}"/>
    <cellStyle name="Normal 6 2 2 6 3 4" xfId="6326" xr:uid="{00000000-0005-0000-0000-0000172F0000}"/>
    <cellStyle name="Normal 6 2 2 6 3 4 2" xfId="6327" xr:uid="{00000000-0005-0000-0000-0000182F0000}"/>
    <cellStyle name="Normal 6 2 2 6 3 4 2 2" xfId="6328" xr:uid="{00000000-0005-0000-0000-0000192F0000}"/>
    <cellStyle name="Normal 6 2 2 6 3 4 2 2 2" xfId="38696" xr:uid="{00000000-0005-0000-0000-00001A2F0000}"/>
    <cellStyle name="Normal 6 2 2 6 3 4 2 3" xfId="28678" xr:uid="{00000000-0005-0000-0000-00001B2F0000}"/>
    <cellStyle name="Normal 6 2 2 6 3 4 3" xfId="6329" xr:uid="{00000000-0005-0000-0000-00001C2F0000}"/>
    <cellStyle name="Normal 6 2 2 6 3 4 3 2" xfId="6330" xr:uid="{00000000-0005-0000-0000-00001D2F0000}"/>
    <cellStyle name="Normal 6 2 2 6 3 4 3 2 2" xfId="38697" xr:uid="{00000000-0005-0000-0000-00001E2F0000}"/>
    <cellStyle name="Normal 6 2 2 6 3 4 3 3" xfId="28679" xr:uid="{00000000-0005-0000-0000-00001F2F0000}"/>
    <cellStyle name="Normal 6 2 2 6 3 4 4" xfId="6331" xr:uid="{00000000-0005-0000-0000-0000202F0000}"/>
    <cellStyle name="Normal 6 2 2 6 3 4 4 2" xfId="34768" xr:uid="{00000000-0005-0000-0000-0000212F0000}"/>
    <cellStyle name="Normal 6 2 2 6 3 4 5" xfId="24172" xr:uid="{00000000-0005-0000-0000-0000222F0000}"/>
    <cellStyle name="Normal 6 2 2 6 3 5" xfId="6332" xr:uid="{00000000-0005-0000-0000-0000232F0000}"/>
    <cellStyle name="Normal 6 2 2 6 3 5 2" xfId="6333" xr:uid="{00000000-0005-0000-0000-0000242F0000}"/>
    <cellStyle name="Normal 6 2 2 6 3 5 2 2" xfId="38698" xr:uid="{00000000-0005-0000-0000-0000252F0000}"/>
    <cellStyle name="Normal 6 2 2 6 3 5 3" xfId="28680" xr:uid="{00000000-0005-0000-0000-0000262F0000}"/>
    <cellStyle name="Normal 6 2 2 6 3 6" xfId="6334" xr:uid="{00000000-0005-0000-0000-0000272F0000}"/>
    <cellStyle name="Normal 6 2 2 6 3 6 2" xfId="6335" xr:uid="{00000000-0005-0000-0000-0000282F0000}"/>
    <cellStyle name="Normal 6 2 2 6 3 6 2 2" xfId="38699" xr:uid="{00000000-0005-0000-0000-0000292F0000}"/>
    <cellStyle name="Normal 6 2 2 6 3 6 3" xfId="28681" xr:uid="{00000000-0005-0000-0000-00002A2F0000}"/>
    <cellStyle name="Normal 6 2 2 6 3 7" xfId="6336" xr:uid="{00000000-0005-0000-0000-00002B2F0000}"/>
    <cellStyle name="Normal 6 2 2 6 3 7 2" xfId="34763" xr:uid="{00000000-0005-0000-0000-00002C2F0000}"/>
    <cellStyle name="Normal 6 2 2 6 3 8" xfId="24167" xr:uid="{00000000-0005-0000-0000-00002D2F0000}"/>
    <cellStyle name="Normal 6 2 2 6 4" xfId="6337" xr:uid="{00000000-0005-0000-0000-00002E2F0000}"/>
    <cellStyle name="Normal 6 2 2 6 4 2" xfId="6338" xr:uid="{00000000-0005-0000-0000-00002F2F0000}"/>
    <cellStyle name="Normal 6 2 2 6 4 2 2" xfId="6339" xr:uid="{00000000-0005-0000-0000-0000302F0000}"/>
    <cellStyle name="Normal 6 2 2 6 4 2 2 2" xfId="6340" xr:uid="{00000000-0005-0000-0000-0000312F0000}"/>
    <cellStyle name="Normal 6 2 2 6 4 2 2 2 2" xfId="6341" xr:uid="{00000000-0005-0000-0000-0000322F0000}"/>
    <cellStyle name="Normal 6 2 2 6 4 2 2 2 2 2" xfId="38700" xr:uid="{00000000-0005-0000-0000-0000332F0000}"/>
    <cellStyle name="Normal 6 2 2 6 4 2 2 2 3" xfId="28682" xr:uid="{00000000-0005-0000-0000-0000342F0000}"/>
    <cellStyle name="Normal 6 2 2 6 4 2 2 3" xfId="6342" xr:uid="{00000000-0005-0000-0000-0000352F0000}"/>
    <cellStyle name="Normal 6 2 2 6 4 2 2 3 2" xfId="6343" xr:uid="{00000000-0005-0000-0000-0000362F0000}"/>
    <cellStyle name="Normal 6 2 2 6 4 2 2 3 2 2" xfId="38701" xr:uid="{00000000-0005-0000-0000-0000372F0000}"/>
    <cellStyle name="Normal 6 2 2 6 4 2 2 3 3" xfId="28683" xr:uid="{00000000-0005-0000-0000-0000382F0000}"/>
    <cellStyle name="Normal 6 2 2 6 4 2 2 4" xfId="6344" xr:uid="{00000000-0005-0000-0000-0000392F0000}"/>
    <cellStyle name="Normal 6 2 2 6 4 2 2 4 2" xfId="34771" xr:uid="{00000000-0005-0000-0000-00003A2F0000}"/>
    <cellStyle name="Normal 6 2 2 6 4 2 2 5" xfId="24175" xr:uid="{00000000-0005-0000-0000-00003B2F0000}"/>
    <cellStyle name="Normal 6 2 2 6 4 2 3" xfId="6345" xr:uid="{00000000-0005-0000-0000-00003C2F0000}"/>
    <cellStyle name="Normal 6 2 2 6 4 2 3 2" xfId="6346" xr:uid="{00000000-0005-0000-0000-00003D2F0000}"/>
    <cellStyle name="Normal 6 2 2 6 4 2 3 2 2" xfId="6347" xr:uid="{00000000-0005-0000-0000-00003E2F0000}"/>
    <cellStyle name="Normal 6 2 2 6 4 2 3 2 2 2" xfId="38702" xr:uid="{00000000-0005-0000-0000-00003F2F0000}"/>
    <cellStyle name="Normal 6 2 2 6 4 2 3 2 3" xfId="28684" xr:uid="{00000000-0005-0000-0000-0000402F0000}"/>
    <cellStyle name="Normal 6 2 2 6 4 2 3 3" xfId="6348" xr:uid="{00000000-0005-0000-0000-0000412F0000}"/>
    <cellStyle name="Normal 6 2 2 6 4 2 3 3 2" xfId="6349" xr:uid="{00000000-0005-0000-0000-0000422F0000}"/>
    <cellStyle name="Normal 6 2 2 6 4 2 3 3 2 2" xfId="38703" xr:uid="{00000000-0005-0000-0000-0000432F0000}"/>
    <cellStyle name="Normal 6 2 2 6 4 2 3 3 3" xfId="28685" xr:uid="{00000000-0005-0000-0000-0000442F0000}"/>
    <cellStyle name="Normal 6 2 2 6 4 2 3 4" xfId="6350" xr:uid="{00000000-0005-0000-0000-0000452F0000}"/>
    <cellStyle name="Normal 6 2 2 6 4 2 3 4 2" xfId="34772" xr:uid="{00000000-0005-0000-0000-0000462F0000}"/>
    <cellStyle name="Normal 6 2 2 6 4 2 3 5" xfId="24176" xr:uid="{00000000-0005-0000-0000-0000472F0000}"/>
    <cellStyle name="Normal 6 2 2 6 4 2 4" xfId="6351" xr:uid="{00000000-0005-0000-0000-0000482F0000}"/>
    <cellStyle name="Normal 6 2 2 6 4 2 4 2" xfId="6352" xr:uid="{00000000-0005-0000-0000-0000492F0000}"/>
    <cellStyle name="Normal 6 2 2 6 4 2 4 2 2" xfId="38704" xr:uid="{00000000-0005-0000-0000-00004A2F0000}"/>
    <cellStyle name="Normal 6 2 2 6 4 2 4 3" xfId="28686" xr:uid="{00000000-0005-0000-0000-00004B2F0000}"/>
    <cellStyle name="Normal 6 2 2 6 4 2 5" xfId="6353" xr:uid="{00000000-0005-0000-0000-00004C2F0000}"/>
    <cellStyle name="Normal 6 2 2 6 4 2 5 2" xfId="6354" xr:uid="{00000000-0005-0000-0000-00004D2F0000}"/>
    <cellStyle name="Normal 6 2 2 6 4 2 5 2 2" xfId="38705" xr:uid="{00000000-0005-0000-0000-00004E2F0000}"/>
    <cellStyle name="Normal 6 2 2 6 4 2 5 3" xfId="28687" xr:uid="{00000000-0005-0000-0000-00004F2F0000}"/>
    <cellStyle name="Normal 6 2 2 6 4 2 6" xfId="6355" xr:uid="{00000000-0005-0000-0000-0000502F0000}"/>
    <cellStyle name="Normal 6 2 2 6 4 2 6 2" xfId="34770" xr:uid="{00000000-0005-0000-0000-0000512F0000}"/>
    <cellStyle name="Normal 6 2 2 6 4 2 7" xfId="24174" xr:uid="{00000000-0005-0000-0000-0000522F0000}"/>
    <cellStyle name="Normal 6 2 2 6 4 3" xfId="6356" xr:uid="{00000000-0005-0000-0000-0000532F0000}"/>
    <cellStyle name="Normal 6 2 2 6 4 3 2" xfId="6357" xr:uid="{00000000-0005-0000-0000-0000542F0000}"/>
    <cellStyle name="Normal 6 2 2 6 4 3 2 2" xfId="6358" xr:uid="{00000000-0005-0000-0000-0000552F0000}"/>
    <cellStyle name="Normal 6 2 2 6 4 3 2 2 2" xfId="38706" xr:uid="{00000000-0005-0000-0000-0000562F0000}"/>
    <cellStyle name="Normal 6 2 2 6 4 3 2 3" xfId="28688" xr:uid="{00000000-0005-0000-0000-0000572F0000}"/>
    <cellStyle name="Normal 6 2 2 6 4 3 3" xfId="6359" xr:uid="{00000000-0005-0000-0000-0000582F0000}"/>
    <cellStyle name="Normal 6 2 2 6 4 3 3 2" xfId="6360" xr:uid="{00000000-0005-0000-0000-0000592F0000}"/>
    <cellStyle name="Normal 6 2 2 6 4 3 3 2 2" xfId="38707" xr:uid="{00000000-0005-0000-0000-00005A2F0000}"/>
    <cellStyle name="Normal 6 2 2 6 4 3 3 3" xfId="28689" xr:uid="{00000000-0005-0000-0000-00005B2F0000}"/>
    <cellStyle name="Normal 6 2 2 6 4 3 4" xfId="6361" xr:uid="{00000000-0005-0000-0000-00005C2F0000}"/>
    <cellStyle name="Normal 6 2 2 6 4 3 4 2" xfId="34773" xr:uid="{00000000-0005-0000-0000-00005D2F0000}"/>
    <cellStyle name="Normal 6 2 2 6 4 3 5" xfId="24177" xr:uid="{00000000-0005-0000-0000-00005E2F0000}"/>
    <cellStyle name="Normal 6 2 2 6 4 4" xfId="6362" xr:uid="{00000000-0005-0000-0000-00005F2F0000}"/>
    <cellStyle name="Normal 6 2 2 6 4 4 2" xfId="6363" xr:uid="{00000000-0005-0000-0000-0000602F0000}"/>
    <cellStyle name="Normal 6 2 2 6 4 4 2 2" xfId="6364" xr:uid="{00000000-0005-0000-0000-0000612F0000}"/>
    <cellStyle name="Normal 6 2 2 6 4 4 2 2 2" xfId="38708" xr:uid="{00000000-0005-0000-0000-0000622F0000}"/>
    <cellStyle name="Normal 6 2 2 6 4 4 2 3" xfId="28690" xr:uid="{00000000-0005-0000-0000-0000632F0000}"/>
    <cellStyle name="Normal 6 2 2 6 4 4 3" xfId="6365" xr:uid="{00000000-0005-0000-0000-0000642F0000}"/>
    <cellStyle name="Normal 6 2 2 6 4 4 3 2" xfId="6366" xr:uid="{00000000-0005-0000-0000-0000652F0000}"/>
    <cellStyle name="Normal 6 2 2 6 4 4 3 2 2" xfId="38709" xr:uid="{00000000-0005-0000-0000-0000662F0000}"/>
    <cellStyle name="Normal 6 2 2 6 4 4 3 3" xfId="28691" xr:uid="{00000000-0005-0000-0000-0000672F0000}"/>
    <cellStyle name="Normal 6 2 2 6 4 4 4" xfId="6367" xr:uid="{00000000-0005-0000-0000-0000682F0000}"/>
    <cellStyle name="Normal 6 2 2 6 4 4 4 2" xfId="34774" xr:uid="{00000000-0005-0000-0000-0000692F0000}"/>
    <cellStyle name="Normal 6 2 2 6 4 4 5" xfId="24178" xr:uid="{00000000-0005-0000-0000-00006A2F0000}"/>
    <cellStyle name="Normal 6 2 2 6 4 5" xfId="6368" xr:uid="{00000000-0005-0000-0000-00006B2F0000}"/>
    <cellStyle name="Normal 6 2 2 6 4 5 2" xfId="6369" xr:uid="{00000000-0005-0000-0000-00006C2F0000}"/>
    <cellStyle name="Normal 6 2 2 6 4 5 2 2" xfId="38710" xr:uid="{00000000-0005-0000-0000-00006D2F0000}"/>
    <cellStyle name="Normal 6 2 2 6 4 5 3" xfId="28692" xr:uid="{00000000-0005-0000-0000-00006E2F0000}"/>
    <cellStyle name="Normal 6 2 2 6 4 6" xfId="6370" xr:uid="{00000000-0005-0000-0000-00006F2F0000}"/>
    <cellStyle name="Normal 6 2 2 6 4 6 2" xfId="6371" xr:uid="{00000000-0005-0000-0000-0000702F0000}"/>
    <cellStyle name="Normal 6 2 2 6 4 6 2 2" xfId="38711" xr:uid="{00000000-0005-0000-0000-0000712F0000}"/>
    <cellStyle name="Normal 6 2 2 6 4 6 3" xfId="28693" xr:uid="{00000000-0005-0000-0000-0000722F0000}"/>
    <cellStyle name="Normal 6 2 2 6 4 7" xfId="6372" xr:uid="{00000000-0005-0000-0000-0000732F0000}"/>
    <cellStyle name="Normal 6 2 2 6 4 7 2" xfId="34769" xr:uid="{00000000-0005-0000-0000-0000742F0000}"/>
    <cellStyle name="Normal 6 2 2 6 4 8" xfId="24173" xr:uid="{00000000-0005-0000-0000-0000752F0000}"/>
    <cellStyle name="Normal 6 2 2 6 5" xfId="6373" xr:uid="{00000000-0005-0000-0000-0000762F0000}"/>
    <cellStyle name="Normal 6 2 2 6 5 2" xfId="6374" xr:uid="{00000000-0005-0000-0000-0000772F0000}"/>
    <cellStyle name="Normal 6 2 2 6 5 2 2" xfId="6375" xr:uid="{00000000-0005-0000-0000-0000782F0000}"/>
    <cellStyle name="Normal 6 2 2 6 5 2 2 2" xfId="6376" xr:uid="{00000000-0005-0000-0000-0000792F0000}"/>
    <cellStyle name="Normal 6 2 2 6 5 2 2 2 2" xfId="38712" xr:uid="{00000000-0005-0000-0000-00007A2F0000}"/>
    <cellStyle name="Normal 6 2 2 6 5 2 2 3" xfId="28694" xr:uid="{00000000-0005-0000-0000-00007B2F0000}"/>
    <cellStyle name="Normal 6 2 2 6 5 2 3" xfId="6377" xr:uid="{00000000-0005-0000-0000-00007C2F0000}"/>
    <cellStyle name="Normal 6 2 2 6 5 2 3 2" xfId="6378" xr:uid="{00000000-0005-0000-0000-00007D2F0000}"/>
    <cellStyle name="Normal 6 2 2 6 5 2 3 2 2" xfId="38713" xr:uid="{00000000-0005-0000-0000-00007E2F0000}"/>
    <cellStyle name="Normal 6 2 2 6 5 2 3 3" xfId="28695" xr:uid="{00000000-0005-0000-0000-00007F2F0000}"/>
    <cellStyle name="Normal 6 2 2 6 5 2 4" xfId="6379" xr:uid="{00000000-0005-0000-0000-0000802F0000}"/>
    <cellStyle name="Normal 6 2 2 6 5 2 4 2" xfId="34776" xr:uid="{00000000-0005-0000-0000-0000812F0000}"/>
    <cellStyle name="Normal 6 2 2 6 5 2 5" xfId="24180" xr:uid="{00000000-0005-0000-0000-0000822F0000}"/>
    <cellStyle name="Normal 6 2 2 6 5 3" xfId="6380" xr:uid="{00000000-0005-0000-0000-0000832F0000}"/>
    <cellStyle name="Normal 6 2 2 6 5 3 2" xfId="6381" xr:uid="{00000000-0005-0000-0000-0000842F0000}"/>
    <cellStyle name="Normal 6 2 2 6 5 3 2 2" xfId="6382" xr:uid="{00000000-0005-0000-0000-0000852F0000}"/>
    <cellStyle name="Normal 6 2 2 6 5 3 2 2 2" xfId="38714" xr:uid="{00000000-0005-0000-0000-0000862F0000}"/>
    <cellStyle name="Normal 6 2 2 6 5 3 2 3" xfId="28696" xr:uid="{00000000-0005-0000-0000-0000872F0000}"/>
    <cellStyle name="Normal 6 2 2 6 5 3 3" xfId="6383" xr:uid="{00000000-0005-0000-0000-0000882F0000}"/>
    <cellStyle name="Normal 6 2 2 6 5 3 3 2" xfId="6384" xr:uid="{00000000-0005-0000-0000-0000892F0000}"/>
    <cellStyle name="Normal 6 2 2 6 5 3 3 2 2" xfId="38715" xr:uid="{00000000-0005-0000-0000-00008A2F0000}"/>
    <cellStyle name="Normal 6 2 2 6 5 3 3 3" xfId="28697" xr:uid="{00000000-0005-0000-0000-00008B2F0000}"/>
    <cellStyle name="Normal 6 2 2 6 5 3 4" xfId="6385" xr:uid="{00000000-0005-0000-0000-00008C2F0000}"/>
    <cellStyle name="Normal 6 2 2 6 5 3 4 2" xfId="34777" xr:uid="{00000000-0005-0000-0000-00008D2F0000}"/>
    <cellStyle name="Normal 6 2 2 6 5 3 5" xfId="24181" xr:uid="{00000000-0005-0000-0000-00008E2F0000}"/>
    <cellStyle name="Normal 6 2 2 6 5 4" xfId="6386" xr:uid="{00000000-0005-0000-0000-00008F2F0000}"/>
    <cellStyle name="Normal 6 2 2 6 5 4 2" xfId="6387" xr:uid="{00000000-0005-0000-0000-0000902F0000}"/>
    <cellStyle name="Normal 6 2 2 6 5 4 2 2" xfId="38716" xr:uid="{00000000-0005-0000-0000-0000912F0000}"/>
    <cellStyle name="Normal 6 2 2 6 5 4 3" xfId="28698" xr:uid="{00000000-0005-0000-0000-0000922F0000}"/>
    <cellStyle name="Normal 6 2 2 6 5 5" xfId="6388" xr:uid="{00000000-0005-0000-0000-0000932F0000}"/>
    <cellStyle name="Normal 6 2 2 6 5 5 2" xfId="6389" xr:uid="{00000000-0005-0000-0000-0000942F0000}"/>
    <cellStyle name="Normal 6 2 2 6 5 5 2 2" xfId="38717" xr:uid="{00000000-0005-0000-0000-0000952F0000}"/>
    <cellStyle name="Normal 6 2 2 6 5 5 3" xfId="28699" xr:uid="{00000000-0005-0000-0000-0000962F0000}"/>
    <cellStyle name="Normal 6 2 2 6 5 6" xfId="6390" xr:uid="{00000000-0005-0000-0000-0000972F0000}"/>
    <cellStyle name="Normal 6 2 2 6 5 6 2" xfId="34775" xr:uid="{00000000-0005-0000-0000-0000982F0000}"/>
    <cellStyle name="Normal 6 2 2 6 5 7" xfId="24179" xr:uid="{00000000-0005-0000-0000-0000992F0000}"/>
    <cellStyle name="Normal 6 2 2 6 6" xfId="6391" xr:uid="{00000000-0005-0000-0000-00009A2F0000}"/>
    <cellStyle name="Normal 6 2 2 6 6 2" xfId="6392" xr:uid="{00000000-0005-0000-0000-00009B2F0000}"/>
    <cellStyle name="Normal 6 2 2 6 6 2 2" xfId="6393" xr:uid="{00000000-0005-0000-0000-00009C2F0000}"/>
    <cellStyle name="Normal 6 2 2 6 6 2 2 2" xfId="38718" xr:uid="{00000000-0005-0000-0000-00009D2F0000}"/>
    <cellStyle name="Normal 6 2 2 6 6 2 3" xfId="28700" xr:uid="{00000000-0005-0000-0000-00009E2F0000}"/>
    <cellStyle name="Normal 6 2 2 6 6 3" xfId="6394" xr:uid="{00000000-0005-0000-0000-00009F2F0000}"/>
    <cellStyle name="Normal 6 2 2 6 6 3 2" xfId="6395" xr:uid="{00000000-0005-0000-0000-0000A02F0000}"/>
    <cellStyle name="Normal 6 2 2 6 6 3 2 2" xfId="38719" xr:uid="{00000000-0005-0000-0000-0000A12F0000}"/>
    <cellStyle name="Normal 6 2 2 6 6 3 3" xfId="28701" xr:uid="{00000000-0005-0000-0000-0000A22F0000}"/>
    <cellStyle name="Normal 6 2 2 6 6 4" xfId="6396" xr:uid="{00000000-0005-0000-0000-0000A32F0000}"/>
    <cellStyle name="Normal 6 2 2 6 6 4 2" xfId="34778" xr:uid="{00000000-0005-0000-0000-0000A42F0000}"/>
    <cellStyle name="Normal 6 2 2 6 6 5" xfId="24182" xr:uid="{00000000-0005-0000-0000-0000A52F0000}"/>
    <cellStyle name="Normal 6 2 2 6 7" xfId="6397" xr:uid="{00000000-0005-0000-0000-0000A62F0000}"/>
    <cellStyle name="Normal 6 2 2 6 7 2" xfId="6398" xr:uid="{00000000-0005-0000-0000-0000A72F0000}"/>
    <cellStyle name="Normal 6 2 2 6 7 2 2" xfId="6399" xr:uid="{00000000-0005-0000-0000-0000A82F0000}"/>
    <cellStyle name="Normal 6 2 2 6 7 2 2 2" xfId="38720" xr:uid="{00000000-0005-0000-0000-0000A92F0000}"/>
    <cellStyle name="Normal 6 2 2 6 7 2 3" xfId="28702" xr:uid="{00000000-0005-0000-0000-0000AA2F0000}"/>
    <cellStyle name="Normal 6 2 2 6 7 3" xfId="6400" xr:uid="{00000000-0005-0000-0000-0000AB2F0000}"/>
    <cellStyle name="Normal 6 2 2 6 7 3 2" xfId="6401" xr:uid="{00000000-0005-0000-0000-0000AC2F0000}"/>
    <cellStyle name="Normal 6 2 2 6 7 3 2 2" xfId="38721" xr:uid="{00000000-0005-0000-0000-0000AD2F0000}"/>
    <cellStyle name="Normal 6 2 2 6 7 3 3" xfId="28703" xr:uid="{00000000-0005-0000-0000-0000AE2F0000}"/>
    <cellStyle name="Normal 6 2 2 6 7 4" xfId="6402" xr:uid="{00000000-0005-0000-0000-0000AF2F0000}"/>
    <cellStyle name="Normal 6 2 2 6 7 4 2" xfId="34779" xr:uid="{00000000-0005-0000-0000-0000B02F0000}"/>
    <cellStyle name="Normal 6 2 2 6 7 5" xfId="24183" xr:uid="{00000000-0005-0000-0000-0000B12F0000}"/>
    <cellStyle name="Normal 6 2 2 6 8" xfId="6403" xr:uid="{00000000-0005-0000-0000-0000B22F0000}"/>
    <cellStyle name="Normal 6 2 2 6 8 2" xfId="6404" xr:uid="{00000000-0005-0000-0000-0000B32F0000}"/>
    <cellStyle name="Normal 6 2 2 6 8 2 2" xfId="38722" xr:uid="{00000000-0005-0000-0000-0000B42F0000}"/>
    <cellStyle name="Normal 6 2 2 6 8 3" xfId="28704" xr:uid="{00000000-0005-0000-0000-0000B52F0000}"/>
    <cellStyle name="Normal 6 2 2 6 9" xfId="6405" xr:uid="{00000000-0005-0000-0000-0000B62F0000}"/>
    <cellStyle name="Normal 6 2 2 6 9 2" xfId="6406" xr:uid="{00000000-0005-0000-0000-0000B72F0000}"/>
    <cellStyle name="Normal 6 2 2 6 9 2 2" xfId="38723" xr:uid="{00000000-0005-0000-0000-0000B82F0000}"/>
    <cellStyle name="Normal 6 2 2 6 9 3" xfId="28705" xr:uid="{00000000-0005-0000-0000-0000B92F0000}"/>
    <cellStyle name="Normal 6 2 2 7" xfId="6407" xr:uid="{00000000-0005-0000-0000-0000BA2F0000}"/>
    <cellStyle name="Normal 6 2 2 7 10" xfId="24184" xr:uid="{00000000-0005-0000-0000-0000BB2F0000}"/>
    <cellStyle name="Normal 6 2 2 7 2" xfId="6408" xr:uid="{00000000-0005-0000-0000-0000BC2F0000}"/>
    <cellStyle name="Normal 6 2 2 7 2 2" xfId="6409" xr:uid="{00000000-0005-0000-0000-0000BD2F0000}"/>
    <cellStyle name="Normal 6 2 2 7 2 2 2" xfId="6410" xr:uid="{00000000-0005-0000-0000-0000BE2F0000}"/>
    <cellStyle name="Normal 6 2 2 7 2 2 2 2" xfId="6411" xr:uid="{00000000-0005-0000-0000-0000BF2F0000}"/>
    <cellStyle name="Normal 6 2 2 7 2 2 2 2 2" xfId="6412" xr:uid="{00000000-0005-0000-0000-0000C02F0000}"/>
    <cellStyle name="Normal 6 2 2 7 2 2 2 2 2 2" xfId="38724" xr:uid="{00000000-0005-0000-0000-0000C12F0000}"/>
    <cellStyle name="Normal 6 2 2 7 2 2 2 2 3" xfId="28706" xr:uid="{00000000-0005-0000-0000-0000C22F0000}"/>
    <cellStyle name="Normal 6 2 2 7 2 2 2 3" xfId="6413" xr:uid="{00000000-0005-0000-0000-0000C32F0000}"/>
    <cellStyle name="Normal 6 2 2 7 2 2 2 3 2" xfId="6414" xr:uid="{00000000-0005-0000-0000-0000C42F0000}"/>
    <cellStyle name="Normal 6 2 2 7 2 2 2 3 2 2" xfId="38725" xr:uid="{00000000-0005-0000-0000-0000C52F0000}"/>
    <cellStyle name="Normal 6 2 2 7 2 2 2 3 3" xfId="28707" xr:uid="{00000000-0005-0000-0000-0000C62F0000}"/>
    <cellStyle name="Normal 6 2 2 7 2 2 2 4" xfId="6415" xr:uid="{00000000-0005-0000-0000-0000C72F0000}"/>
    <cellStyle name="Normal 6 2 2 7 2 2 2 4 2" xfId="34783" xr:uid="{00000000-0005-0000-0000-0000C82F0000}"/>
    <cellStyle name="Normal 6 2 2 7 2 2 2 5" xfId="24187" xr:uid="{00000000-0005-0000-0000-0000C92F0000}"/>
    <cellStyle name="Normal 6 2 2 7 2 2 3" xfId="6416" xr:uid="{00000000-0005-0000-0000-0000CA2F0000}"/>
    <cellStyle name="Normal 6 2 2 7 2 2 3 2" xfId="6417" xr:uid="{00000000-0005-0000-0000-0000CB2F0000}"/>
    <cellStyle name="Normal 6 2 2 7 2 2 3 2 2" xfId="6418" xr:uid="{00000000-0005-0000-0000-0000CC2F0000}"/>
    <cellStyle name="Normal 6 2 2 7 2 2 3 2 2 2" xfId="38726" xr:uid="{00000000-0005-0000-0000-0000CD2F0000}"/>
    <cellStyle name="Normal 6 2 2 7 2 2 3 2 3" xfId="28708" xr:uid="{00000000-0005-0000-0000-0000CE2F0000}"/>
    <cellStyle name="Normal 6 2 2 7 2 2 3 3" xfId="6419" xr:uid="{00000000-0005-0000-0000-0000CF2F0000}"/>
    <cellStyle name="Normal 6 2 2 7 2 2 3 3 2" xfId="6420" xr:uid="{00000000-0005-0000-0000-0000D02F0000}"/>
    <cellStyle name="Normal 6 2 2 7 2 2 3 3 2 2" xfId="38727" xr:uid="{00000000-0005-0000-0000-0000D12F0000}"/>
    <cellStyle name="Normal 6 2 2 7 2 2 3 3 3" xfId="28709" xr:uid="{00000000-0005-0000-0000-0000D22F0000}"/>
    <cellStyle name="Normal 6 2 2 7 2 2 3 4" xfId="6421" xr:uid="{00000000-0005-0000-0000-0000D32F0000}"/>
    <cellStyle name="Normal 6 2 2 7 2 2 3 4 2" xfId="34784" xr:uid="{00000000-0005-0000-0000-0000D42F0000}"/>
    <cellStyle name="Normal 6 2 2 7 2 2 3 5" xfId="24188" xr:uid="{00000000-0005-0000-0000-0000D52F0000}"/>
    <cellStyle name="Normal 6 2 2 7 2 2 4" xfId="6422" xr:uid="{00000000-0005-0000-0000-0000D62F0000}"/>
    <cellStyle name="Normal 6 2 2 7 2 2 4 2" xfId="6423" xr:uid="{00000000-0005-0000-0000-0000D72F0000}"/>
    <cellStyle name="Normal 6 2 2 7 2 2 4 2 2" xfId="38728" xr:uid="{00000000-0005-0000-0000-0000D82F0000}"/>
    <cellStyle name="Normal 6 2 2 7 2 2 4 3" xfId="28710" xr:uid="{00000000-0005-0000-0000-0000D92F0000}"/>
    <cellStyle name="Normal 6 2 2 7 2 2 5" xfId="6424" xr:uid="{00000000-0005-0000-0000-0000DA2F0000}"/>
    <cellStyle name="Normal 6 2 2 7 2 2 5 2" xfId="6425" xr:uid="{00000000-0005-0000-0000-0000DB2F0000}"/>
    <cellStyle name="Normal 6 2 2 7 2 2 5 2 2" xfId="38729" xr:uid="{00000000-0005-0000-0000-0000DC2F0000}"/>
    <cellStyle name="Normal 6 2 2 7 2 2 5 3" xfId="28711" xr:uid="{00000000-0005-0000-0000-0000DD2F0000}"/>
    <cellStyle name="Normal 6 2 2 7 2 2 6" xfId="6426" xr:uid="{00000000-0005-0000-0000-0000DE2F0000}"/>
    <cellStyle name="Normal 6 2 2 7 2 2 6 2" xfId="34782" xr:uid="{00000000-0005-0000-0000-0000DF2F0000}"/>
    <cellStyle name="Normal 6 2 2 7 2 2 7" xfId="24186" xr:uid="{00000000-0005-0000-0000-0000E02F0000}"/>
    <cellStyle name="Normal 6 2 2 7 2 3" xfId="6427" xr:uid="{00000000-0005-0000-0000-0000E12F0000}"/>
    <cellStyle name="Normal 6 2 2 7 2 3 2" xfId="6428" xr:uid="{00000000-0005-0000-0000-0000E22F0000}"/>
    <cellStyle name="Normal 6 2 2 7 2 3 2 2" xfId="6429" xr:uid="{00000000-0005-0000-0000-0000E32F0000}"/>
    <cellStyle name="Normal 6 2 2 7 2 3 2 2 2" xfId="38730" xr:uid="{00000000-0005-0000-0000-0000E42F0000}"/>
    <cellStyle name="Normal 6 2 2 7 2 3 2 3" xfId="28712" xr:uid="{00000000-0005-0000-0000-0000E52F0000}"/>
    <cellStyle name="Normal 6 2 2 7 2 3 3" xfId="6430" xr:uid="{00000000-0005-0000-0000-0000E62F0000}"/>
    <cellStyle name="Normal 6 2 2 7 2 3 3 2" xfId="6431" xr:uid="{00000000-0005-0000-0000-0000E72F0000}"/>
    <cellStyle name="Normal 6 2 2 7 2 3 3 2 2" xfId="38731" xr:uid="{00000000-0005-0000-0000-0000E82F0000}"/>
    <cellStyle name="Normal 6 2 2 7 2 3 3 3" xfId="28713" xr:uid="{00000000-0005-0000-0000-0000E92F0000}"/>
    <cellStyle name="Normal 6 2 2 7 2 3 4" xfId="6432" xr:uid="{00000000-0005-0000-0000-0000EA2F0000}"/>
    <cellStyle name="Normal 6 2 2 7 2 3 4 2" xfId="34785" xr:uid="{00000000-0005-0000-0000-0000EB2F0000}"/>
    <cellStyle name="Normal 6 2 2 7 2 3 5" xfId="24189" xr:uid="{00000000-0005-0000-0000-0000EC2F0000}"/>
    <cellStyle name="Normal 6 2 2 7 2 4" xfId="6433" xr:uid="{00000000-0005-0000-0000-0000ED2F0000}"/>
    <cellStyle name="Normal 6 2 2 7 2 4 2" xfId="6434" xr:uid="{00000000-0005-0000-0000-0000EE2F0000}"/>
    <cellStyle name="Normal 6 2 2 7 2 4 2 2" xfId="6435" xr:uid="{00000000-0005-0000-0000-0000EF2F0000}"/>
    <cellStyle name="Normal 6 2 2 7 2 4 2 2 2" xfId="38732" xr:uid="{00000000-0005-0000-0000-0000F02F0000}"/>
    <cellStyle name="Normal 6 2 2 7 2 4 2 3" xfId="28714" xr:uid="{00000000-0005-0000-0000-0000F12F0000}"/>
    <cellStyle name="Normal 6 2 2 7 2 4 3" xfId="6436" xr:uid="{00000000-0005-0000-0000-0000F22F0000}"/>
    <cellStyle name="Normal 6 2 2 7 2 4 3 2" xfId="6437" xr:uid="{00000000-0005-0000-0000-0000F32F0000}"/>
    <cellStyle name="Normal 6 2 2 7 2 4 3 2 2" xfId="38733" xr:uid="{00000000-0005-0000-0000-0000F42F0000}"/>
    <cellStyle name="Normal 6 2 2 7 2 4 3 3" xfId="28715" xr:uid="{00000000-0005-0000-0000-0000F52F0000}"/>
    <cellStyle name="Normal 6 2 2 7 2 4 4" xfId="6438" xr:uid="{00000000-0005-0000-0000-0000F62F0000}"/>
    <cellStyle name="Normal 6 2 2 7 2 4 4 2" xfId="34786" xr:uid="{00000000-0005-0000-0000-0000F72F0000}"/>
    <cellStyle name="Normal 6 2 2 7 2 4 5" xfId="24190" xr:uid="{00000000-0005-0000-0000-0000F82F0000}"/>
    <cellStyle name="Normal 6 2 2 7 2 5" xfId="6439" xr:uid="{00000000-0005-0000-0000-0000F92F0000}"/>
    <cellStyle name="Normal 6 2 2 7 2 5 2" xfId="6440" xr:uid="{00000000-0005-0000-0000-0000FA2F0000}"/>
    <cellStyle name="Normal 6 2 2 7 2 5 2 2" xfId="38734" xr:uid="{00000000-0005-0000-0000-0000FB2F0000}"/>
    <cellStyle name="Normal 6 2 2 7 2 5 3" xfId="28716" xr:uid="{00000000-0005-0000-0000-0000FC2F0000}"/>
    <cellStyle name="Normal 6 2 2 7 2 6" xfId="6441" xr:uid="{00000000-0005-0000-0000-0000FD2F0000}"/>
    <cellStyle name="Normal 6 2 2 7 2 6 2" xfId="6442" xr:uid="{00000000-0005-0000-0000-0000FE2F0000}"/>
    <cellStyle name="Normal 6 2 2 7 2 6 2 2" xfId="38735" xr:uid="{00000000-0005-0000-0000-0000FF2F0000}"/>
    <cellStyle name="Normal 6 2 2 7 2 6 3" xfId="28717" xr:uid="{00000000-0005-0000-0000-000000300000}"/>
    <cellStyle name="Normal 6 2 2 7 2 7" xfId="6443" xr:uid="{00000000-0005-0000-0000-000001300000}"/>
    <cellStyle name="Normal 6 2 2 7 2 7 2" xfId="34781" xr:uid="{00000000-0005-0000-0000-000002300000}"/>
    <cellStyle name="Normal 6 2 2 7 2 8" xfId="24185" xr:uid="{00000000-0005-0000-0000-000003300000}"/>
    <cellStyle name="Normal 6 2 2 7 3" xfId="6444" xr:uid="{00000000-0005-0000-0000-000004300000}"/>
    <cellStyle name="Normal 6 2 2 7 3 2" xfId="6445" xr:uid="{00000000-0005-0000-0000-000005300000}"/>
    <cellStyle name="Normal 6 2 2 7 3 2 2" xfId="6446" xr:uid="{00000000-0005-0000-0000-000006300000}"/>
    <cellStyle name="Normal 6 2 2 7 3 2 2 2" xfId="6447" xr:uid="{00000000-0005-0000-0000-000007300000}"/>
    <cellStyle name="Normal 6 2 2 7 3 2 2 2 2" xfId="6448" xr:uid="{00000000-0005-0000-0000-000008300000}"/>
    <cellStyle name="Normal 6 2 2 7 3 2 2 2 2 2" xfId="38736" xr:uid="{00000000-0005-0000-0000-000009300000}"/>
    <cellStyle name="Normal 6 2 2 7 3 2 2 2 3" xfId="28718" xr:uid="{00000000-0005-0000-0000-00000A300000}"/>
    <cellStyle name="Normal 6 2 2 7 3 2 2 3" xfId="6449" xr:uid="{00000000-0005-0000-0000-00000B300000}"/>
    <cellStyle name="Normal 6 2 2 7 3 2 2 3 2" xfId="6450" xr:uid="{00000000-0005-0000-0000-00000C300000}"/>
    <cellStyle name="Normal 6 2 2 7 3 2 2 3 2 2" xfId="38737" xr:uid="{00000000-0005-0000-0000-00000D300000}"/>
    <cellStyle name="Normal 6 2 2 7 3 2 2 3 3" xfId="28719" xr:uid="{00000000-0005-0000-0000-00000E300000}"/>
    <cellStyle name="Normal 6 2 2 7 3 2 2 4" xfId="6451" xr:uid="{00000000-0005-0000-0000-00000F300000}"/>
    <cellStyle name="Normal 6 2 2 7 3 2 2 4 2" xfId="34789" xr:uid="{00000000-0005-0000-0000-000010300000}"/>
    <cellStyle name="Normal 6 2 2 7 3 2 2 5" xfId="24193" xr:uid="{00000000-0005-0000-0000-000011300000}"/>
    <cellStyle name="Normal 6 2 2 7 3 2 3" xfId="6452" xr:uid="{00000000-0005-0000-0000-000012300000}"/>
    <cellStyle name="Normal 6 2 2 7 3 2 3 2" xfId="6453" xr:uid="{00000000-0005-0000-0000-000013300000}"/>
    <cellStyle name="Normal 6 2 2 7 3 2 3 2 2" xfId="6454" xr:uid="{00000000-0005-0000-0000-000014300000}"/>
    <cellStyle name="Normal 6 2 2 7 3 2 3 2 2 2" xfId="38738" xr:uid="{00000000-0005-0000-0000-000015300000}"/>
    <cellStyle name="Normal 6 2 2 7 3 2 3 2 3" xfId="28720" xr:uid="{00000000-0005-0000-0000-000016300000}"/>
    <cellStyle name="Normal 6 2 2 7 3 2 3 3" xfId="6455" xr:uid="{00000000-0005-0000-0000-000017300000}"/>
    <cellStyle name="Normal 6 2 2 7 3 2 3 3 2" xfId="6456" xr:uid="{00000000-0005-0000-0000-000018300000}"/>
    <cellStyle name="Normal 6 2 2 7 3 2 3 3 2 2" xfId="38739" xr:uid="{00000000-0005-0000-0000-000019300000}"/>
    <cellStyle name="Normal 6 2 2 7 3 2 3 3 3" xfId="28721" xr:uid="{00000000-0005-0000-0000-00001A300000}"/>
    <cellStyle name="Normal 6 2 2 7 3 2 3 4" xfId="6457" xr:uid="{00000000-0005-0000-0000-00001B300000}"/>
    <cellStyle name="Normal 6 2 2 7 3 2 3 4 2" xfId="34790" xr:uid="{00000000-0005-0000-0000-00001C300000}"/>
    <cellStyle name="Normal 6 2 2 7 3 2 3 5" xfId="24194" xr:uid="{00000000-0005-0000-0000-00001D300000}"/>
    <cellStyle name="Normal 6 2 2 7 3 2 4" xfId="6458" xr:uid="{00000000-0005-0000-0000-00001E300000}"/>
    <cellStyle name="Normal 6 2 2 7 3 2 4 2" xfId="6459" xr:uid="{00000000-0005-0000-0000-00001F300000}"/>
    <cellStyle name="Normal 6 2 2 7 3 2 4 2 2" xfId="38740" xr:uid="{00000000-0005-0000-0000-000020300000}"/>
    <cellStyle name="Normal 6 2 2 7 3 2 4 3" xfId="28722" xr:uid="{00000000-0005-0000-0000-000021300000}"/>
    <cellStyle name="Normal 6 2 2 7 3 2 5" xfId="6460" xr:uid="{00000000-0005-0000-0000-000022300000}"/>
    <cellStyle name="Normal 6 2 2 7 3 2 5 2" xfId="6461" xr:uid="{00000000-0005-0000-0000-000023300000}"/>
    <cellStyle name="Normal 6 2 2 7 3 2 5 2 2" xfId="38741" xr:uid="{00000000-0005-0000-0000-000024300000}"/>
    <cellStyle name="Normal 6 2 2 7 3 2 5 3" xfId="28723" xr:uid="{00000000-0005-0000-0000-000025300000}"/>
    <cellStyle name="Normal 6 2 2 7 3 2 6" xfId="6462" xr:uid="{00000000-0005-0000-0000-000026300000}"/>
    <cellStyle name="Normal 6 2 2 7 3 2 6 2" xfId="34788" xr:uid="{00000000-0005-0000-0000-000027300000}"/>
    <cellStyle name="Normal 6 2 2 7 3 2 7" xfId="24192" xr:uid="{00000000-0005-0000-0000-000028300000}"/>
    <cellStyle name="Normal 6 2 2 7 3 3" xfId="6463" xr:uid="{00000000-0005-0000-0000-000029300000}"/>
    <cellStyle name="Normal 6 2 2 7 3 3 2" xfId="6464" xr:uid="{00000000-0005-0000-0000-00002A300000}"/>
    <cellStyle name="Normal 6 2 2 7 3 3 2 2" xfId="6465" xr:uid="{00000000-0005-0000-0000-00002B300000}"/>
    <cellStyle name="Normal 6 2 2 7 3 3 2 2 2" xfId="38742" xr:uid="{00000000-0005-0000-0000-00002C300000}"/>
    <cellStyle name="Normal 6 2 2 7 3 3 2 3" xfId="28724" xr:uid="{00000000-0005-0000-0000-00002D300000}"/>
    <cellStyle name="Normal 6 2 2 7 3 3 3" xfId="6466" xr:uid="{00000000-0005-0000-0000-00002E300000}"/>
    <cellStyle name="Normal 6 2 2 7 3 3 3 2" xfId="6467" xr:uid="{00000000-0005-0000-0000-00002F300000}"/>
    <cellStyle name="Normal 6 2 2 7 3 3 3 2 2" xfId="38743" xr:uid="{00000000-0005-0000-0000-000030300000}"/>
    <cellStyle name="Normal 6 2 2 7 3 3 3 3" xfId="28725" xr:uid="{00000000-0005-0000-0000-000031300000}"/>
    <cellStyle name="Normal 6 2 2 7 3 3 4" xfId="6468" xr:uid="{00000000-0005-0000-0000-000032300000}"/>
    <cellStyle name="Normal 6 2 2 7 3 3 4 2" xfId="34791" xr:uid="{00000000-0005-0000-0000-000033300000}"/>
    <cellStyle name="Normal 6 2 2 7 3 3 5" xfId="24195" xr:uid="{00000000-0005-0000-0000-000034300000}"/>
    <cellStyle name="Normal 6 2 2 7 3 4" xfId="6469" xr:uid="{00000000-0005-0000-0000-000035300000}"/>
    <cellStyle name="Normal 6 2 2 7 3 4 2" xfId="6470" xr:uid="{00000000-0005-0000-0000-000036300000}"/>
    <cellStyle name="Normal 6 2 2 7 3 4 2 2" xfId="6471" xr:uid="{00000000-0005-0000-0000-000037300000}"/>
    <cellStyle name="Normal 6 2 2 7 3 4 2 2 2" xfId="38744" xr:uid="{00000000-0005-0000-0000-000038300000}"/>
    <cellStyle name="Normal 6 2 2 7 3 4 2 3" xfId="28726" xr:uid="{00000000-0005-0000-0000-000039300000}"/>
    <cellStyle name="Normal 6 2 2 7 3 4 3" xfId="6472" xr:uid="{00000000-0005-0000-0000-00003A300000}"/>
    <cellStyle name="Normal 6 2 2 7 3 4 3 2" xfId="6473" xr:uid="{00000000-0005-0000-0000-00003B300000}"/>
    <cellStyle name="Normal 6 2 2 7 3 4 3 2 2" xfId="38745" xr:uid="{00000000-0005-0000-0000-00003C300000}"/>
    <cellStyle name="Normal 6 2 2 7 3 4 3 3" xfId="28727" xr:uid="{00000000-0005-0000-0000-00003D300000}"/>
    <cellStyle name="Normal 6 2 2 7 3 4 4" xfId="6474" xr:uid="{00000000-0005-0000-0000-00003E300000}"/>
    <cellStyle name="Normal 6 2 2 7 3 4 4 2" xfId="34792" xr:uid="{00000000-0005-0000-0000-00003F300000}"/>
    <cellStyle name="Normal 6 2 2 7 3 4 5" xfId="24196" xr:uid="{00000000-0005-0000-0000-000040300000}"/>
    <cellStyle name="Normal 6 2 2 7 3 5" xfId="6475" xr:uid="{00000000-0005-0000-0000-000041300000}"/>
    <cellStyle name="Normal 6 2 2 7 3 5 2" xfId="6476" xr:uid="{00000000-0005-0000-0000-000042300000}"/>
    <cellStyle name="Normal 6 2 2 7 3 5 2 2" xfId="38746" xr:uid="{00000000-0005-0000-0000-000043300000}"/>
    <cellStyle name="Normal 6 2 2 7 3 5 3" xfId="28728" xr:uid="{00000000-0005-0000-0000-000044300000}"/>
    <cellStyle name="Normal 6 2 2 7 3 6" xfId="6477" xr:uid="{00000000-0005-0000-0000-000045300000}"/>
    <cellStyle name="Normal 6 2 2 7 3 6 2" xfId="6478" xr:uid="{00000000-0005-0000-0000-000046300000}"/>
    <cellStyle name="Normal 6 2 2 7 3 6 2 2" xfId="38747" xr:uid="{00000000-0005-0000-0000-000047300000}"/>
    <cellStyle name="Normal 6 2 2 7 3 6 3" xfId="28729" xr:uid="{00000000-0005-0000-0000-000048300000}"/>
    <cellStyle name="Normal 6 2 2 7 3 7" xfId="6479" xr:uid="{00000000-0005-0000-0000-000049300000}"/>
    <cellStyle name="Normal 6 2 2 7 3 7 2" xfId="34787" xr:uid="{00000000-0005-0000-0000-00004A300000}"/>
    <cellStyle name="Normal 6 2 2 7 3 8" xfId="24191" xr:uid="{00000000-0005-0000-0000-00004B300000}"/>
    <cellStyle name="Normal 6 2 2 7 4" xfId="6480" xr:uid="{00000000-0005-0000-0000-00004C300000}"/>
    <cellStyle name="Normal 6 2 2 7 4 2" xfId="6481" xr:uid="{00000000-0005-0000-0000-00004D300000}"/>
    <cellStyle name="Normal 6 2 2 7 4 2 2" xfId="6482" xr:uid="{00000000-0005-0000-0000-00004E300000}"/>
    <cellStyle name="Normal 6 2 2 7 4 2 2 2" xfId="6483" xr:uid="{00000000-0005-0000-0000-00004F300000}"/>
    <cellStyle name="Normal 6 2 2 7 4 2 2 2 2" xfId="38748" xr:uid="{00000000-0005-0000-0000-000050300000}"/>
    <cellStyle name="Normal 6 2 2 7 4 2 2 3" xfId="28730" xr:uid="{00000000-0005-0000-0000-000051300000}"/>
    <cellStyle name="Normal 6 2 2 7 4 2 3" xfId="6484" xr:uid="{00000000-0005-0000-0000-000052300000}"/>
    <cellStyle name="Normal 6 2 2 7 4 2 3 2" xfId="6485" xr:uid="{00000000-0005-0000-0000-000053300000}"/>
    <cellStyle name="Normal 6 2 2 7 4 2 3 2 2" xfId="38749" xr:uid="{00000000-0005-0000-0000-000054300000}"/>
    <cellStyle name="Normal 6 2 2 7 4 2 3 3" xfId="28731" xr:uid="{00000000-0005-0000-0000-000055300000}"/>
    <cellStyle name="Normal 6 2 2 7 4 2 4" xfId="6486" xr:uid="{00000000-0005-0000-0000-000056300000}"/>
    <cellStyle name="Normal 6 2 2 7 4 2 4 2" xfId="34794" xr:uid="{00000000-0005-0000-0000-000057300000}"/>
    <cellStyle name="Normal 6 2 2 7 4 2 5" xfId="24198" xr:uid="{00000000-0005-0000-0000-000058300000}"/>
    <cellStyle name="Normal 6 2 2 7 4 3" xfId="6487" xr:uid="{00000000-0005-0000-0000-000059300000}"/>
    <cellStyle name="Normal 6 2 2 7 4 3 2" xfId="6488" xr:uid="{00000000-0005-0000-0000-00005A300000}"/>
    <cellStyle name="Normal 6 2 2 7 4 3 2 2" xfId="6489" xr:uid="{00000000-0005-0000-0000-00005B300000}"/>
    <cellStyle name="Normal 6 2 2 7 4 3 2 2 2" xfId="38750" xr:uid="{00000000-0005-0000-0000-00005C300000}"/>
    <cellStyle name="Normal 6 2 2 7 4 3 2 3" xfId="28732" xr:uid="{00000000-0005-0000-0000-00005D300000}"/>
    <cellStyle name="Normal 6 2 2 7 4 3 3" xfId="6490" xr:uid="{00000000-0005-0000-0000-00005E300000}"/>
    <cellStyle name="Normal 6 2 2 7 4 3 3 2" xfId="6491" xr:uid="{00000000-0005-0000-0000-00005F300000}"/>
    <cellStyle name="Normal 6 2 2 7 4 3 3 2 2" xfId="38751" xr:uid="{00000000-0005-0000-0000-000060300000}"/>
    <cellStyle name="Normal 6 2 2 7 4 3 3 3" xfId="28733" xr:uid="{00000000-0005-0000-0000-000061300000}"/>
    <cellStyle name="Normal 6 2 2 7 4 3 4" xfId="6492" xr:uid="{00000000-0005-0000-0000-000062300000}"/>
    <cellStyle name="Normal 6 2 2 7 4 3 4 2" xfId="34795" xr:uid="{00000000-0005-0000-0000-000063300000}"/>
    <cellStyle name="Normal 6 2 2 7 4 3 5" xfId="24199" xr:uid="{00000000-0005-0000-0000-000064300000}"/>
    <cellStyle name="Normal 6 2 2 7 4 4" xfId="6493" xr:uid="{00000000-0005-0000-0000-000065300000}"/>
    <cellStyle name="Normal 6 2 2 7 4 4 2" xfId="6494" xr:uid="{00000000-0005-0000-0000-000066300000}"/>
    <cellStyle name="Normal 6 2 2 7 4 4 2 2" xfId="38752" xr:uid="{00000000-0005-0000-0000-000067300000}"/>
    <cellStyle name="Normal 6 2 2 7 4 4 3" xfId="28734" xr:uid="{00000000-0005-0000-0000-000068300000}"/>
    <cellStyle name="Normal 6 2 2 7 4 5" xfId="6495" xr:uid="{00000000-0005-0000-0000-000069300000}"/>
    <cellStyle name="Normal 6 2 2 7 4 5 2" xfId="6496" xr:uid="{00000000-0005-0000-0000-00006A300000}"/>
    <cellStyle name="Normal 6 2 2 7 4 5 2 2" xfId="38753" xr:uid="{00000000-0005-0000-0000-00006B300000}"/>
    <cellStyle name="Normal 6 2 2 7 4 5 3" xfId="28735" xr:uid="{00000000-0005-0000-0000-00006C300000}"/>
    <cellStyle name="Normal 6 2 2 7 4 6" xfId="6497" xr:uid="{00000000-0005-0000-0000-00006D300000}"/>
    <cellStyle name="Normal 6 2 2 7 4 6 2" xfId="34793" xr:uid="{00000000-0005-0000-0000-00006E300000}"/>
    <cellStyle name="Normal 6 2 2 7 4 7" xfId="24197" xr:uid="{00000000-0005-0000-0000-00006F300000}"/>
    <cellStyle name="Normal 6 2 2 7 5" xfId="6498" xr:uid="{00000000-0005-0000-0000-000070300000}"/>
    <cellStyle name="Normal 6 2 2 7 5 2" xfId="6499" xr:uid="{00000000-0005-0000-0000-000071300000}"/>
    <cellStyle name="Normal 6 2 2 7 5 2 2" xfId="6500" xr:uid="{00000000-0005-0000-0000-000072300000}"/>
    <cellStyle name="Normal 6 2 2 7 5 2 2 2" xfId="38754" xr:uid="{00000000-0005-0000-0000-000073300000}"/>
    <cellStyle name="Normal 6 2 2 7 5 2 3" xfId="28736" xr:uid="{00000000-0005-0000-0000-000074300000}"/>
    <cellStyle name="Normal 6 2 2 7 5 3" xfId="6501" xr:uid="{00000000-0005-0000-0000-000075300000}"/>
    <cellStyle name="Normal 6 2 2 7 5 3 2" xfId="6502" xr:uid="{00000000-0005-0000-0000-000076300000}"/>
    <cellStyle name="Normal 6 2 2 7 5 3 2 2" xfId="38755" xr:uid="{00000000-0005-0000-0000-000077300000}"/>
    <cellStyle name="Normal 6 2 2 7 5 3 3" xfId="28737" xr:uid="{00000000-0005-0000-0000-000078300000}"/>
    <cellStyle name="Normal 6 2 2 7 5 4" xfId="6503" xr:uid="{00000000-0005-0000-0000-000079300000}"/>
    <cellStyle name="Normal 6 2 2 7 5 4 2" xfId="34796" xr:uid="{00000000-0005-0000-0000-00007A300000}"/>
    <cellStyle name="Normal 6 2 2 7 5 5" xfId="24200" xr:uid="{00000000-0005-0000-0000-00007B300000}"/>
    <cellStyle name="Normal 6 2 2 7 6" xfId="6504" xr:uid="{00000000-0005-0000-0000-00007C300000}"/>
    <cellStyle name="Normal 6 2 2 7 6 2" xfId="6505" xr:uid="{00000000-0005-0000-0000-00007D300000}"/>
    <cellStyle name="Normal 6 2 2 7 6 2 2" xfId="6506" xr:uid="{00000000-0005-0000-0000-00007E300000}"/>
    <cellStyle name="Normal 6 2 2 7 6 2 2 2" xfId="38756" xr:uid="{00000000-0005-0000-0000-00007F300000}"/>
    <cellStyle name="Normal 6 2 2 7 6 2 3" xfId="28738" xr:uid="{00000000-0005-0000-0000-000080300000}"/>
    <cellStyle name="Normal 6 2 2 7 6 3" xfId="6507" xr:uid="{00000000-0005-0000-0000-000081300000}"/>
    <cellStyle name="Normal 6 2 2 7 6 3 2" xfId="6508" xr:uid="{00000000-0005-0000-0000-000082300000}"/>
    <cellStyle name="Normal 6 2 2 7 6 3 2 2" xfId="38757" xr:uid="{00000000-0005-0000-0000-000083300000}"/>
    <cellStyle name="Normal 6 2 2 7 6 3 3" xfId="28739" xr:uid="{00000000-0005-0000-0000-000084300000}"/>
    <cellStyle name="Normal 6 2 2 7 6 4" xfId="6509" xr:uid="{00000000-0005-0000-0000-000085300000}"/>
    <cellStyle name="Normal 6 2 2 7 6 4 2" xfId="34797" xr:uid="{00000000-0005-0000-0000-000086300000}"/>
    <cellStyle name="Normal 6 2 2 7 6 5" xfId="24201" xr:uid="{00000000-0005-0000-0000-000087300000}"/>
    <cellStyle name="Normal 6 2 2 7 7" xfId="6510" xr:uid="{00000000-0005-0000-0000-000088300000}"/>
    <cellStyle name="Normal 6 2 2 7 7 2" xfId="6511" xr:uid="{00000000-0005-0000-0000-000089300000}"/>
    <cellStyle name="Normal 6 2 2 7 7 2 2" xfId="38758" xr:uid="{00000000-0005-0000-0000-00008A300000}"/>
    <cellStyle name="Normal 6 2 2 7 7 3" xfId="28740" xr:uid="{00000000-0005-0000-0000-00008B300000}"/>
    <cellStyle name="Normal 6 2 2 7 8" xfId="6512" xr:uid="{00000000-0005-0000-0000-00008C300000}"/>
    <cellStyle name="Normal 6 2 2 7 8 2" xfId="6513" xr:uid="{00000000-0005-0000-0000-00008D300000}"/>
    <cellStyle name="Normal 6 2 2 7 8 2 2" xfId="38759" xr:uid="{00000000-0005-0000-0000-00008E300000}"/>
    <cellStyle name="Normal 6 2 2 7 8 3" xfId="28741" xr:uid="{00000000-0005-0000-0000-00008F300000}"/>
    <cellStyle name="Normal 6 2 2 7 9" xfId="6514" xr:uid="{00000000-0005-0000-0000-000090300000}"/>
    <cellStyle name="Normal 6 2 2 7 9 2" xfId="34780" xr:uid="{00000000-0005-0000-0000-000091300000}"/>
    <cellStyle name="Normal 6 2 2 8" xfId="6515" xr:uid="{00000000-0005-0000-0000-000092300000}"/>
    <cellStyle name="Normal 6 2 2 8 10" xfId="24202" xr:uid="{00000000-0005-0000-0000-000093300000}"/>
    <cellStyle name="Normal 6 2 2 8 2" xfId="6516" xr:uid="{00000000-0005-0000-0000-000094300000}"/>
    <cellStyle name="Normal 6 2 2 8 2 2" xfId="6517" xr:uid="{00000000-0005-0000-0000-000095300000}"/>
    <cellStyle name="Normal 6 2 2 8 2 2 2" xfId="6518" xr:uid="{00000000-0005-0000-0000-000096300000}"/>
    <cellStyle name="Normal 6 2 2 8 2 2 2 2" xfId="6519" xr:uid="{00000000-0005-0000-0000-000097300000}"/>
    <cellStyle name="Normal 6 2 2 8 2 2 2 2 2" xfId="6520" xr:uid="{00000000-0005-0000-0000-000098300000}"/>
    <cellStyle name="Normal 6 2 2 8 2 2 2 2 2 2" xfId="38760" xr:uid="{00000000-0005-0000-0000-000099300000}"/>
    <cellStyle name="Normal 6 2 2 8 2 2 2 2 3" xfId="28742" xr:uid="{00000000-0005-0000-0000-00009A300000}"/>
    <cellStyle name="Normal 6 2 2 8 2 2 2 3" xfId="6521" xr:uid="{00000000-0005-0000-0000-00009B300000}"/>
    <cellStyle name="Normal 6 2 2 8 2 2 2 3 2" xfId="6522" xr:uid="{00000000-0005-0000-0000-00009C300000}"/>
    <cellStyle name="Normal 6 2 2 8 2 2 2 3 2 2" xfId="38761" xr:uid="{00000000-0005-0000-0000-00009D300000}"/>
    <cellStyle name="Normal 6 2 2 8 2 2 2 3 3" xfId="28743" xr:uid="{00000000-0005-0000-0000-00009E300000}"/>
    <cellStyle name="Normal 6 2 2 8 2 2 2 4" xfId="6523" xr:uid="{00000000-0005-0000-0000-00009F300000}"/>
    <cellStyle name="Normal 6 2 2 8 2 2 2 4 2" xfId="34801" xr:uid="{00000000-0005-0000-0000-0000A0300000}"/>
    <cellStyle name="Normal 6 2 2 8 2 2 2 5" xfId="24205" xr:uid="{00000000-0005-0000-0000-0000A1300000}"/>
    <cellStyle name="Normal 6 2 2 8 2 2 3" xfId="6524" xr:uid="{00000000-0005-0000-0000-0000A2300000}"/>
    <cellStyle name="Normal 6 2 2 8 2 2 3 2" xfId="6525" xr:uid="{00000000-0005-0000-0000-0000A3300000}"/>
    <cellStyle name="Normal 6 2 2 8 2 2 3 2 2" xfId="6526" xr:uid="{00000000-0005-0000-0000-0000A4300000}"/>
    <cellStyle name="Normal 6 2 2 8 2 2 3 2 2 2" xfId="38762" xr:uid="{00000000-0005-0000-0000-0000A5300000}"/>
    <cellStyle name="Normal 6 2 2 8 2 2 3 2 3" xfId="28744" xr:uid="{00000000-0005-0000-0000-0000A6300000}"/>
    <cellStyle name="Normal 6 2 2 8 2 2 3 3" xfId="6527" xr:uid="{00000000-0005-0000-0000-0000A7300000}"/>
    <cellStyle name="Normal 6 2 2 8 2 2 3 3 2" xfId="6528" xr:uid="{00000000-0005-0000-0000-0000A8300000}"/>
    <cellStyle name="Normal 6 2 2 8 2 2 3 3 2 2" xfId="38763" xr:uid="{00000000-0005-0000-0000-0000A9300000}"/>
    <cellStyle name="Normal 6 2 2 8 2 2 3 3 3" xfId="28745" xr:uid="{00000000-0005-0000-0000-0000AA300000}"/>
    <cellStyle name="Normal 6 2 2 8 2 2 3 4" xfId="6529" xr:uid="{00000000-0005-0000-0000-0000AB300000}"/>
    <cellStyle name="Normal 6 2 2 8 2 2 3 4 2" xfId="34802" xr:uid="{00000000-0005-0000-0000-0000AC300000}"/>
    <cellStyle name="Normal 6 2 2 8 2 2 3 5" xfId="24206" xr:uid="{00000000-0005-0000-0000-0000AD300000}"/>
    <cellStyle name="Normal 6 2 2 8 2 2 4" xfId="6530" xr:uid="{00000000-0005-0000-0000-0000AE300000}"/>
    <cellStyle name="Normal 6 2 2 8 2 2 4 2" xfId="6531" xr:uid="{00000000-0005-0000-0000-0000AF300000}"/>
    <cellStyle name="Normal 6 2 2 8 2 2 4 2 2" xfId="38764" xr:uid="{00000000-0005-0000-0000-0000B0300000}"/>
    <cellStyle name="Normal 6 2 2 8 2 2 4 3" xfId="28746" xr:uid="{00000000-0005-0000-0000-0000B1300000}"/>
    <cellStyle name="Normal 6 2 2 8 2 2 5" xfId="6532" xr:uid="{00000000-0005-0000-0000-0000B2300000}"/>
    <cellStyle name="Normal 6 2 2 8 2 2 5 2" xfId="6533" xr:uid="{00000000-0005-0000-0000-0000B3300000}"/>
    <cellStyle name="Normal 6 2 2 8 2 2 5 2 2" xfId="38765" xr:uid="{00000000-0005-0000-0000-0000B4300000}"/>
    <cellStyle name="Normal 6 2 2 8 2 2 5 3" xfId="28747" xr:uid="{00000000-0005-0000-0000-0000B5300000}"/>
    <cellStyle name="Normal 6 2 2 8 2 2 6" xfId="6534" xr:uid="{00000000-0005-0000-0000-0000B6300000}"/>
    <cellStyle name="Normal 6 2 2 8 2 2 6 2" xfId="34800" xr:uid="{00000000-0005-0000-0000-0000B7300000}"/>
    <cellStyle name="Normal 6 2 2 8 2 2 7" xfId="24204" xr:uid="{00000000-0005-0000-0000-0000B8300000}"/>
    <cellStyle name="Normal 6 2 2 8 2 3" xfId="6535" xr:uid="{00000000-0005-0000-0000-0000B9300000}"/>
    <cellStyle name="Normal 6 2 2 8 2 3 2" xfId="6536" xr:uid="{00000000-0005-0000-0000-0000BA300000}"/>
    <cellStyle name="Normal 6 2 2 8 2 3 2 2" xfId="6537" xr:uid="{00000000-0005-0000-0000-0000BB300000}"/>
    <cellStyle name="Normal 6 2 2 8 2 3 2 2 2" xfId="38766" xr:uid="{00000000-0005-0000-0000-0000BC300000}"/>
    <cellStyle name="Normal 6 2 2 8 2 3 2 3" xfId="28748" xr:uid="{00000000-0005-0000-0000-0000BD300000}"/>
    <cellStyle name="Normal 6 2 2 8 2 3 3" xfId="6538" xr:uid="{00000000-0005-0000-0000-0000BE300000}"/>
    <cellStyle name="Normal 6 2 2 8 2 3 3 2" xfId="6539" xr:uid="{00000000-0005-0000-0000-0000BF300000}"/>
    <cellStyle name="Normal 6 2 2 8 2 3 3 2 2" xfId="38767" xr:uid="{00000000-0005-0000-0000-0000C0300000}"/>
    <cellStyle name="Normal 6 2 2 8 2 3 3 3" xfId="28749" xr:uid="{00000000-0005-0000-0000-0000C1300000}"/>
    <cellStyle name="Normal 6 2 2 8 2 3 4" xfId="6540" xr:uid="{00000000-0005-0000-0000-0000C2300000}"/>
    <cellStyle name="Normal 6 2 2 8 2 3 4 2" xfId="34803" xr:uid="{00000000-0005-0000-0000-0000C3300000}"/>
    <cellStyle name="Normal 6 2 2 8 2 3 5" xfId="24207" xr:uid="{00000000-0005-0000-0000-0000C4300000}"/>
    <cellStyle name="Normal 6 2 2 8 2 4" xfId="6541" xr:uid="{00000000-0005-0000-0000-0000C5300000}"/>
    <cellStyle name="Normal 6 2 2 8 2 4 2" xfId="6542" xr:uid="{00000000-0005-0000-0000-0000C6300000}"/>
    <cellStyle name="Normal 6 2 2 8 2 4 2 2" xfId="6543" xr:uid="{00000000-0005-0000-0000-0000C7300000}"/>
    <cellStyle name="Normal 6 2 2 8 2 4 2 2 2" xfId="38768" xr:uid="{00000000-0005-0000-0000-0000C8300000}"/>
    <cellStyle name="Normal 6 2 2 8 2 4 2 3" xfId="28750" xr:uid="{00000000-0005-0000-0000-0000C9300000}"/>
    <cellStyle name="Normal 6 2 2 8 2 4 3" xfId="6544" xr:uid="{00000000-0005-0000-0000-0000CA300000}"/>
    <cellStyle name="Normal 6 2 2 8 2 4 3 2" xfId="6545" xr:uid="{00000000-0005-0000-0000-0000CB300000}"/>
    <cellStyle name="Normal 6 2 2 8 2 4 3 2 2" xfId="38769" xr:uid="{00000000-0005-0000-0000-0000CC300000}"/>
    <cellStyle name="Normal 6 2 2 8 2 4 3 3" xfId="28751" xr:uid="{00000000-0005-0000-0000-0000CD300000}"/>
    <cellStyle name="Normal 6 2 2 8 2 4 4" xfId="6546" xr:uid="{00000000-0005-0000-0000-0000CE300000}"/>
    <cellStyle name="Normal 6 2 2 8 2 4 4 2" xfId="34804" xr:uid="{00000000-0005-0000-0000-0000CF300000}"/>
    <cellStyle name="Normal 6 2 2 8 2 4 5" xfId="24208" xr:uid="{00000000-0005-0000-0000-0000D0300000}"/>
    <cellStyle name="Normal 6 2 2 8 2 5" xfId="6547" xr:uid="{00000000-0005-0000-0000-0000D1300000}"/>
    <cellStyle name="Normal 6 2 2 8 2 5 2" xfId="6548" xr:uid="{00000000-0005-0000-0000-0000D2300000}"/>
    <cellStyle name="Normal 6 2 2 8 2 5 2 2" xfId="38770" xr:uid="{00000000-0005-0000-0000-0000D3300000}"/>
    <cellStyle name="Normal 6 2 2 8 2 5 3" xfId="28752" xr:uid="{00000000-0005-0000-0000-0000D4300000}"/>
    <cellStyle name="Normal 6 2 2 8 2 6" xfId="6549" xr:uid="{00000000-0005-0000-0000-0000D5300000}"/>
    <cellStyle name="Normal 6 2 2 8 2 6 2" xfId="6550" xr:uid="{00000000-0005-0000-0000-0000D6300000}"/>
    <cellStyle name="Normal 6 2 2 8 2 6 2 2" xfId="38771" xr:uid="{00000000-0005-0000-0000-0000D7300000}"/>
    <cellStyle name="Normal 6 2 2 8 2 6 3" xfId="28753" xr:uid="{00000000-0005-0000-0000-0000D8300000}"/>
    <cellStyle name="Normal 6 2 2 8 2 7" xfId="6551" xr:uid="{00000000-0005-0000-0000-0000D9300000}"/>
    <cellStyle name="Normal 6 2 2 8 2 7 2" xfId="34799" xr:uid="{00000000-0005-0000-0000-0000DA300000}"/>
    <cellStyle name="Normal 6 2 2 8 2 8" xfId="24203" xr:uid="{00000000-0005-0000-0000-0000DB300000}"/>
    <cellStyle name="Normal 6 2 2 8 3" xfId="6552" xr:uid="{00000000-0005-0000-0000-0000DC300000}"/>
    <cellStyle name="Normal 6 2 2 8 3 2" xfId="6553" xr:uid="{00000000-0005-0000-0000-0000DD300000}"/>
    <cellStyle name="Normal 6 2 2 8 3 2 2" xfId="6554" xr:uid="{00000000-0005-0000-0000-0000DE300000}"/>
    <cellStyle name="Normal 6 2 2 8 3 2 2 2" xfId="6555" xr:uid="{00000000-0005-0000-0000-0000DF300000}"/>
    <cellStyle name="Normal 6 2 2 8 3 2 2 2 2" xfId="6556" xr:uid="{00000000-0005-0000-0000-0000E0300000}"/>
    <cellStyle name="Normal 6 2 2 8 3 2 2 2 2 2" xfId="38772" xr:uid="{00000000-0005-0000-0000-0000E1300000}"/>
    <cellStyle name="Normal 6 2 2 8 3 2 2 2 3" xfId="28754" xr:uid="{00000000-0005-0000-0000-0000E2300000}"/>
    <cellStyle name="Normal 6 2 2 8 3 2 2 3" xfId="6557" xr:uid="{00000000-0005-0000-0000-0000E3300000}"/>
    <cellStyle name="Normal 6 2 2 8 3 2 2 3 2" xfId="6558" xr:uid="{00000000-0005-0000-0000-0000E4300000}"/>
    <cellStyle name="Normal 6 2 2 8 3 2 2 3 2 2" xfId="38773" xr:uid="{00000000-0005-0000-0000-0000E5300000}"/>
    <cellStyle name="Normal 6 2 2 8 3 2 2 3 3" xfId="28755" xr:uid="{00000000-0005-0000-0000-0000E6300000}"/>
    <cellStyle name="Normal 6 2 2 8 3 2 2 4" xfId="6559" xr:uid="{00000000-0005-0000-0000-0000E7300000}"/>
    <cellStyle name="Normal 6 2 2 8 3 2 2 4 2" xfId="34807" xr:uid="{00000000-0005-0000-0000-0000E8300000}"/>
    <cellStyle name="Normal 6 2 2 8 3 2 2 5" xfId="24211" xr:uid="{00000000-0005-0000-0000-0000E9300000}"/>
    <cellStyle name="Normal 6 2 2 8 3 2 3" xfId="6560" xr:uid="{00000000-0005-0000-0000-0000EA300000}"/>
    <cellStyle name="Normal 6 2 2 8 3 2 3 2" xfId="6561" xr:uid="{00000000-0005-0000-0000-0000EB300000}"/>
    <cellStyle name="Normal 6 2 2 8 3 2 3 2 2" xfId="6562" xr:uid="{00000000-0005-0000-0000-0000EC300000}"/>
    <cellStyle name="Normal 6 2 2 8 3 2 3 2 2 2" xfId="38774" xr:uid="{00000000-0005-0000-0000-0000ED300000}"/>
    <cellStyle name="Normal 6 2 2 8 3 2 3 2 3" xfId="28756" xr:uid="{00000000-0005-0000-0000-0000EE300000}"/>
    <cellStyle name="Normal 6 2 2 8 3 2 3 3" xfId="6563" xr:uid="{00000000-0005-0000-0000-0000EF300000}"/>
    <cellStyle name="Normal 6 2 2 8 3 2 3 3 2" xfId="6564" xr:uid="{00000000-0005-0000-0000-0000F0300000}"/>
    <cellStyle name="Normal 6 2 2 8 3 2 3 3 2 2" xfId="38775" xr:uid="{00000000-0005-0000-0000-0000F1300000}"/>
    <cellStyle name="Normal 6 2 2 8 3 2 3 3 3" xfId="28757" xr:uid="{00000000-0005-0000-0000-0000F2300000}"/>
    <cellStyle name="Normal 6 2 2 8 3 2 3 4" xfId="6565" xr:uid="{00000000-0005-0000-0000-0000F3300000}"/>
    <cellStyle name="Normal 6 2 2 8 3 2 3 4 2" xfId="34808" xr:uid="{00000000-0005-0000-0000-0000F4300000}"/>
    <cellStyle name="Normal 6 2 2 8 3 2 3 5" xfId="24212" xr:uid="{00000000-0005-0000-0000-0000F5300000}"/>
    <cellStyle name="Normal 6 2 2 8 3 2 4" xfId="6566" xr:uid="{00000000-0005-0000-0000-0000F6300000}"/>
    <cellStyle name="Normal 6 2 2 8 3 2 4 2" xfId="6567" xr:uid="{00000000-0005-0000-0000-0000F7300000}"/>
    <cellStyle name="Normal 6 2 2 8 3 2 4 2 2" xfId="38776" xr:uid="{00000000-0005-0000-0000-0000F8300000}"/>
    <cellStyle name="Normal 6 2 2 8 3 2 4 3" xfId="28758" xr:uid="{00000000-0005-0000-0000-0000F9300000}"/>
    <cellStyle name="Normal 6 2 2 8 3 2 5" xfId="6568" xr:uid="{00000000-0005-0000-0000-0000FA300000}"/>
    <cellStyle name="Normal 6 2 2 8 3 2 5 2" xfId="6569" xr:uid="{00000000-0005-0000-0000-0000FB300000}"/>
    <cellStyle name="Normal 6 2 2 8 3 2 5 2 2" xfId="38777" xr:uid="{00000000-0005-0000-0000-0000FC300000}"/>
    <cellStyle name="Normal 6 2 2 8 3 2 5 3" xfId="28759" xr:uid="{00000000-0005-0000-0000-0000FD300000}"/>
    <cellStyle name="Normal 6 2 2 8 3 2 6" xfId="6570" xr:uid="{00000000-0005-0000-0000-0000FE300000}"/>
    <cellStyle name="Normal 6 2 2 8 3 2 6 2" xfId="34806" xr:uid="{00000000-0005-0000-0000-0000FF300000}"/>
    <cellStyle name="Normal 6 2 2 8 3 2 7" xfId="24210" xr:uid="{00000000-0005-0000-0000-000000310000}"/>
    <cellStyle name="Normal 6 2 2 8 3 3" xfId="6571" xr:uid="{00000000-0005-0000-0000-000001310000}"/>
    <cellStyle name="Normal 6 2 2 8 3 3 2" xfId="6572" xr:uid="{00000000-0005-0000-0000-000002310000}"/>
    <cellStyle name="Normal 6 2 2 8 3 3 2 2" xfId="6573" xr:uid="{00000000-0005-0000-0000-000003310000}"/>
    <cellStyle name="Normal 6 2 2 8 3 3 2 2 2" xfId="38778" xr:uid="{00000000-0005-0000-0000-000004310000}"/>
    <cellStyle name="Normal 6 2 2 8 3 3 2 3" xfId="28760" xr:uid="{00000000-0005-0000-0000-000005310000}"/>
    <cellStyle name="Normal 6 2 2 8 3 3 3" xfId="6574" xr:uid="{00000000-0005-0000-0000-000006310000}"/>
    <cellStyle name="Normal 6 2 2 8 3 3 3 2" xfId="6575" xr:uid="{00000000-0005-0000-0000-000007310000}"/>
    <cellStyle name="Normal 6 2 2 8 3 3 3 2 2" xfId="38779" xr:uid="{00000000-0005-0000-0000-000008310000}"/>
    <cellStyle name="Normal 6 2 2 8 3 3 3 3" xfId="28761" xr:uid="{00000000-0005-0000-0000-000009310000}"/>
    <cellStyle name="Normal 6 2 2 8 3 3 4" xfId="6576" xr:uid="{00000000-0005-0000-0000-00000A310000}"/>
    <cellStyle name="Normal 6 2 2 8 3 3 4 2" xfId="34809" xr:uid="{00000000-0005-0000-0000-00000B310000}"/>
    <cellStyle name="Normal 6 2 2 8 3 3 5" xfId="24213" xr:uid="{00000000-0005-0000-0000-00000C310000}"/>
    <cellStyle name="Normal 6 2 2 8 3 4" xfId="6577" xr:uid="{00000000-0005-0000-0000-00000D310000}"/>
    <cellStyle name="Normal 6 2 2 8 3 4 2" xfId="6578" xr:uid="{00000000-0005-0000-0000-00000E310000}"/>
    <cellStyle name="Normal 6 2 2 8 3 4 2 2" xfId="6579" xr:uid="{00000000-0005-0000-0000-00000F310000}"/>
    <cellStyle name="Normal 6 2 2 8 3 4 2 2 2" xfId="38780" xr:uid="{00000000-0005-0000-0000-000010310000}"/>
    <cellStyle name="Normal 6 2 2 8 3 4 2 3" xfId="28762" xr:uid="{00000000-0005-0000-0000-000011310000}"/>
    <cellStyle name="Normal 6 2 2 8 3 4 3" xfId="6580" xr:uid="{00000000-0005-0000-0000-000012310000}"/>
    <cellStyle name="Normal 6 2 2 8 3 4 3 2" xfId="6581" xr:uid="{00000000-0005-0000-0000-000013310000}"/>
    <cellStyle name="Normal 6 2 2 8 3 4 3 2 2" xfId="38781" xr:uid="{00000000-0005-0000-0000-000014310000}"/>
    <cellStyle name="Normal 6 2 2 8 3 4 3 3" xfId="28763" xr:uid="{00000000-0005-0000-0000-000015310000}"/>
    <cellStyle name="Normal 6 2 2 8 3 4 4" xfId="6582" xr:uid="{00000000-0005-0000-0000-000016310000}"/>
    <cellStyle name="Normal 6 2 2 8 3 4 4 2" xfId="34810" xr:uid="{00000000-0005-0000-0000-000017310000}"/>
    <cellStyle name="Normal 6 2 2 8 3 4 5" xfId="24214" xr:uid="{00000000-0005-0000-0000-000018310000}"/>
    <cellStyle name="Normal 6 2 2 8 3 5" xfId="6583" xr:uid="{00000000-0005-0000-0000-000019310000}"/>
    <cellStyle name="Normal 6 2 2 8 3 5 2" xfId="6584" xr:uid="{00000000-0005-0000-0000-00001A310000}"/>
    <cellStyle name="Normal 6 2 2 8 3 5 2 2" xfId="38782" xr:uid="{00000000-0005-0000-0000-00001B310000}"/>
    <cellStyle name="Normal 6 2 2 8 3 5 3" xfId="28764" xr:uid="{00000000-0005-0000-0000-00001C310000}"/>
    <cellStyle name="Normal 6 2 2 8 3 6" xfId="6585" xr:uid="{00000000-0005-0000-0000-00001D310000}"/>
    <cellStyle name="Normal 6 2 2 8 3 6 2" xfId="6586" xr:uid="{00000000-0005-0000-0000-00001E310000}"/>
    <cellStyle name="Normal 6 2 2 8 3 6 2 2" xfId="38783" xr:uid="{00000000-0005-0000-0000-00001F310000}"/>
    <cellStyle name="Normal 6 2 2 8 3 6 3" xfId="28765" xr:uid="{00000000-0005-0000-0000-000020310000}"/>
    <cellStyle name="Normal 6 2 2 8 3 7" xfId="6587" xr:uid="{00000000-0005-0000-0000-000021310000}"/>
    <cellStyle name="Normal 6 2 2 8 3 7 2" xfId="34805" xr:uid="{00000000-0005-0000-0000-000022310000}"/>
    <cellStyle name="Normal 6 2 2 8 3 8" xfId="24209" xr:uid="{00000000-0005-0000-0000-000023310000}"/>
    <cellStyle name="Normal 6 2 2 8 4" xfId="6588" xr:uid="{00000000-0005-0000-0000-000024310000}"/>
    <cellStyle name="Normal 6 2 2 8 4 2" xfId="6589" xr:uid="{00000000-0005-0000-0000-000025310000}"/>
    <cellStyle name="Normal 6 2 2 8 4 2 2" xfId="6590" xr:uid="{00000000-0005-0000-0000-000026310000}"/>
    <cellStyle name="Normal 6 2 2 8 4 2 2 2" xfId="6591" xr:uid="{00000000-0005-0000-0000-000027310000}"/>
    <cellStyle name="Normal 6 2 2 8 4 2 2 2 2" xfId="38784" xr:uid="{00000000-0005-0000-0000-000028310000}"/>
    <cellStyle name="Normal 6 2 2 8 4 2 2 3" xfId="28766" xr:uid="{00000000-0005-0000-0000-000029310000}"/>
    <cellStyle name="Normal 6 2 2 8 4 2 3" xfId="6592" xr:uid="{00000000-0005-0000-0000-00002A310000}"/>
    <cellStyle name="Normal 6 2 2 8 4 2 3 2" xfId="6593" xr:uid="{00000000-0005-0000-0000-00002B310000}"/>
    <cellStyle name="Normal 6 2 2 8 4 2 3 2 2" xfId="38785" xr:uid="{00000000-0005-0000-0000-00002C310000}"/>
    <cellStyle name="Normal 6 2 2 8 4 2 3 3" xfId="28767" xr:uid="{00000000-0005-0000-0000-00002D310000}"/>
    <cellStyle name="Normal 6 2 2 8 4 2 4" xfId="6594" xr:uid="{00000000-0005-0000-0000-00002E310000}"/>
    <cellStyle name="Normal 6 2 2 8 4 2 4 2" xfId="34812" xr:uid="{00000000-0005-0000-0000-00002F310000}"/>
    <cellStyle name="Normal 6 2 2 8 4 2 5" xfId="24216" xr:uid="{00000000-0005-0000-0000-000030310000}"/>
    <cellStyle name="Normal 6 2 2 8 4 3" xfId="6595" xr:uid="{00000000-0005-0000-0000-000031310000}"/>
    <cellStyle name="Normal 6 2 2 8 4 3 2" xfId="6596" xr:uid="{00000000-0005-0000-0000-000032310000}"/>
    <cellStyle name="Normal 6 2 2 8 4 3 2 2" xfId="6597" xr:uid="{00000000-0005-0000-0000-000033310000}"/>
    <cellStyle name="Normal 6 2 2 8 4 3 2 2 2" xfId="38786" xr:uid="{00000000-0005-0000-0000-000034310000}"/>
    <cellStyle name="Normal 6 2 2 8 4 3 2 3" xfId="28768" xr:uid="{00000000-0005-0000-0000-000035310000}"/>
    <cellStyle name="Normal 6 2 2 8 4 3 3" xfId="6598" xr:uid="{00000000-0005-0000-0000-000036310000}"/>
    <cellStyle name="Normal 6 2 2 8 4 3 3 2" xfId="6599" xr:uid="{00000000-0005-0000-0000-000037310000}"/>
    <cellStyle name="Normal 6 2 2 8 4 3 3 2 2" xfId="38787" xr:uid="{00000000-0005-0000-0000-000038310000}"/>
    <cellStyle name="Normal 6 2 2 8 4 3 3 3" xfId="28769" xr:uid="{00000000-0005-0000-0000-000039310000}"/>
    <cellStyle name="Normal 6 2 2 8 4 3 4" xfId="6600" xr:uid="{00000000-0005-0000-0000-00003A310000}"/>
    <cellStyle name="Normal 6 2 2 8 4 3 4 2" xfId="34813" xr:uid="{00000000-0005-0000-0000-00003B310000}"/>
    <cellStyle name="Normal 6 2 2 8 4 3 5" xfId="24217" xr:uid="{00000000-0005-0000-0000-00003C310000}"/>
    <cellStyle name="Normal 6 2 2 8 4 4" xfId="6601" xr:uid="{00000000-0005-0000-0000-00003D310000}"/>
    <cellStyle name="Normal 6 2 2 8 4 4 2" xfId="6602" xr:uid="{00000000-0005-0000-0000-00003E310000}"/>
    <cellStyle name="Normal 6 2 2 8 4 4 2 2" xfId="38788" xr:uid="{00000000-0005-0000-0000-00003F310000}"/>
    <cellStyle name="Normal 6 2 2 8 4 4 3" xfId="28770" xr:uid="{00000000-0005-0000-0000-000040310000}"/>
    <cellStyle name="Normal 6 2 2 8 4 5" xfId="6603" xr:uid="{00000000-0005-0000-0000-000041310000}"/>
    <cellStyle name="Normal 6 2 2 8 4 5 2" xfId="6604" xr:uid="{00000000-0005-0000-0000-000042310000}"/>
    <cellStyle name="Normal 6 2 2 8 4 5 2 2" xfId="38789" xr:uid="{00000000-0005-0000-0000-000043310000}"/>
    <cellStyle name="Normal 6 2 2 8 4 5 3" xfId="28771" xr:uid="{00000000-0005-0000-0000-000044310000}"/>
    <cellStyle name="Normal 6 2 2 8 4 6" xfId="6605" xr:uid="{00000000-0005-0000-0000-000045310000}"/>
    <cellStyle name="Normal 6 2 2 8 4 6 2" xfId="34811" xr:uid="{00000000-0005-0000-0000-000046310000}"/>
    <cellStyle name="Normal 6 2 2 8 4 7" xfId="24215" xr:uid="{00000000-0005-0000-0000-000047310000}"/>
    <cellStyle name="Normal 6 2 2 8 5" xfId="6606" xr:uid="{00000000-0005-0000-0000-000048310000}"/>
    <cellStyle name="Normal 6 2 2 8 5 2" xfId="6607" xr:uid="{00000000-0005-0000-0000-000049310000}"/>
    <cellStyle name="Normal 6 2 2 8 5 2 2" xfId="6608" xr:uid="{00000000-0005-0000-0000-00004A310000}"/>
    <cellStyle name="Normal 6 2 2 8 5 2 2 2" xfId="38790" xr:uid="{00000000-0005-0000-0000-00004B310000}"/>
    <cellStyle name="Normal 6 2 2 8 5 2 3" xfId="28772" xr:uid="{00000000-0005-0000-0000-00004C310000}"/>
    <cellStyle name="Normal 6 2 2 8 5 3" xfId="6609" xr:uid="{00000000-0005-0000-0000-00004D310000}"/>
    <cellStyle name="Normal 6 2 2 8 5 3 2" xfId="6610" xr:uid="{00000000-0005-0000-0000-00004E310000}"/>
    <cellStyle name="Normal 6 2 2 8 5 3 2 2" xfId="38791" xr:uid="{00000000-0005-0000-0000-00004F310000}"/>
    <cellStyle name="Normal 6 2 2 8 5 3 3" xfId="28773" xr:uid="{00000000-0005-0000-0000-000050310000}"/>
    <cellStyle name="Normal 6 2 2 8 5 4" xfId="6611" xr:uid="{00000000-0005-0000-0000-000051310000}"/>
    <cellStyle name="Normal 6 2 2 8 5 4 2" xfId="34814" xr:uid="{00000000-0005-0000-0000-000052310000}"/>
    <cellStyle name="Normal 6 2 2 8 5 5" xfId="24218" xr:uid="{00000000-0005-0000-0000-000053310000}"/>
    <cellStyle name="Normal 6 2 2 8 6" xfId="6612" xr:uid="{00000000-0005-0000-0000-000054310000}"/>
    <cellStyle name="Normal 6 2 2 8 6 2" xfId="6613" xr:uid="{00000000-0005-0000-0000-000055310000}"/>
    <cellStyle name="Normal 6 2 2 8 6 2 2" xfId="6614" xr:uid="{00000000-0005-0000-0000-000056310000}"/>
    <cellStyle name="Normal 6 2 2 8 6 2 2 2" xfId="38792" xr:uid="{00000000-0005-0000-0000-000057310000}"/>
    <cellStyle name="Normal 6 2 2 8 6 2 3" xfId="28774" xr:uid="{00000000-0005-0000-0000-000058310000}"/>
    <cellStyle name="Normal 6 2 2 8 6 3" xfId="6615" xr:uid="{00000000-0005-0000-0000-000059310000}"/>
    <cellStyle name="Normal 6 2 2 8 6 3 2" xfId="6616" xr:uid="{00000000-0005-0000-0000-00005A310000}"/>
    <cellStyle name="Normal 6 2 2 8 6 3 2 2" xfId="38793" xr:uid="{00000000-0005-0000-0000-00005B310000}"/>
    <cellStyle name="Normal 6 2 2 8 6 3 3" xfId="28775" xr:uid="{00000000-0005-0000-0000-00005C310000}"/>
    <cellStyle name="Normal 6 2 2 8 6 4" xfId="6617" xr:uid="{00000000-0005-0000-0000-00005D310000}"/>
    <cellStyle name="Normal 6 2 2 8 6 4 2" xfId="34815" xr:uid="{00000000-0005-0000-0000-00005E310000}"/>
    <cellStyle name="Normal 6 2 2 8 6 5" xfId="24219" xr:uid="{00000000-0005-0000-0000-00005F310000}"/>
    <cellStyle name="Normal 6 2 2 8 7" xfId="6618" xr:uid="{00000000-0005-0000-0000-000060310000}"/>
    <cellStyle name="Normal 6 2 2 8 7 2" xfId="6619" xr:uid="{00000000-0005-0000-0000-000061310000}"/>
    <cellStyle name="Normal 6 2 2 8 7 2 2" xfId="38794" xr:uid="{00000000-0005-0000-0000-000062310000}"/>
    <cellStyle name="Normal 6 2 2 8 7 3" xfId="28776" xr:uid="{00000000-0005-0000-0000-000063310000}"/>
    <cellStyle name="Normal 6 2 2 8 8" xfId="6620" xr:uid="{00000000-0005-0000-0000-000064310000}"/>
    <cellStyle name="Normal 6 2 2 8 8 2" xfId="6621" xr:uid="{00000000-0005-0000-0000-000065310000}"/>
    <cellStyle name="Normal 6 2 2 8 8 2 2" xfId="38795" xr:uid="{00000000-0005-0000-0000-000066310000}"/>
    <cellStyle name="Normal 6 2 2 8 8 3" xfId="28777" xr:uid="{00000000-0005-0000-0000-000067310000}"/>
    <cellStyle name="Normal 6 2 2 8 9" xfId="6622" xr:uid="{00000000-0005-0000-0000-000068310000}"/>
    <cellStyle name="Normal 6 2 2 8 9 2" xfId="34798" xr:uid="{00000000-0005-0000-0000-000069310000}"/>
    <cellStyle name="Normal 6 2 2 9" xfId="6623" xr:uid="{00000000-0005-0000-0000-00006A310000}"/>
    <cellStyle name="Normal 6 2 2 9 2" xfId="6624" xr:uid="{00000000-0005-0000-0000-00006B310000}"/>
    <cellStyle name="Normal 6 2 2 9 2 2" xfId="6625" xr:uid="{00000000-0005-0000-0000-00006C310000}"/>
    <cellStyle name="Normal 6 2 2 9 2 2 2" xfId="6626" xr:uid="{00000000-0005-0000-0000-00006D310000}"/>
    <cellStyle name="Normal 6 2 2 9 2 2 2 2" xfId="6627" xr:uid="{00000000-0005-0000-0000-00006E310000}"/>
    <cellStyle name="Normal 6 2 2 9 2 2 2 2 2" xfId="38796" xr:uid="{00000000-0005-0000-0000-00006F310000}"/>
    <cellStyle name="Normal 6 2 2 9 2 2 2 3" xfId="28778" xr:uid="{00000000-0005-0000-0000-000070310000}"/>
    <cellStyle name="Normal 6 2 2 9 2 2 3" xfId="6628" xr:uid="{00000000-0005-0000-0000-000071310000}"/>
    <cellStyle name="Normal 6 2 2 9 2 2 3 2" xfId="6629" xr:uid="{00000000-0005-0000-0000-000072310000}"/>
    <cellStyle name="Normal 6 2 2 9 2 2 3 2 2" xfId="38797" xr:uid="{00000000-0005-0000-0000-000073310000}"/>
    <cellStyle name="Normal 6 2 2 9 2 2 3 3" xfId="28779" xr:uid="{00000000-0005-0000-0000-000074310000}"/>
    <cellStyle name="Normal 6 2 2 9 2 2 4" xfId="6630" xr:uid="{00000000-0005-0000-0000-000075310000}"/>
    <cellStyle name="Normal 6 2 2 9 2 2 4 2" xfId="34818" xr:uid="{00000000-0005-0000-0000-000076310000}"/>
    <cellStyle name="Normal 6 2 2 9 2 2 5" xfId="24222" xr:uid="{00000000-0005-0000-0000-000077310000}"/>
    <cellStyle name="Normal 6 2 2 9 2 3" xfId="6631" xr:uid="{00000000-0005-0000-0000-000078310000}"/>
    <cellStyle name="Normal 6 2 2 9 2 3 2" xfId="6632" xr:uid="{00000000-0005-0000-0000-000079310000}"/>
    <cellStyle name="Normal 6 2 2 9 2 3 2 2" xfId="6633" xr:uid="{00000000-0005-0000-0000-00007A310000}"/>
    <cellStyle name="Normal 6 2 2 9 2 3 2 2 2" xfId="38798" xr:uid="{00000000-0005-0000-0000-00007B310000}"/>
    <cellStyle name="Normal 6 2 2 9 2 3 2 3" xfId="28780" xr:uid="{00000000-0005-0000-0000-00007C310000}"/>
    <cellStyle name="Normal 6 2 2 9 2 3 3" xfId="6634" xr:uid="{00000000-0005-0000-0000-00007D310000}"/>
    <cellStyle name="Normal 6 2 2 9 2 3 3 2" xfId="6635" xr:uid="{00000000-0005-0000-0000-00007E310000}"/>
    <cellStyle name="Normal 6 2 2 9 2 3 3 2 2" xfId="38799" xr:uid="{00000000-0005-0000-0000-00007F310000}"/>
    <cellStyle name="Normal 6 2 2 9 2 3 3 3" xfId="28781" xr:uid="{00000000-0005-0000-0000-000080310000}"/>
    <cellStyle name="Normal 6 2 2 9 2 3 4" xfId="6636" xr:uid="{00000000-0005-0000-0000-000081310000}"/>
    <cellStyle name="Normal 6 2 2 9 2 3 4 2" xfId="34819" xr:uid="{00000000-0005-0000-0000-000082310000}"/>
    <cellStyle name="Normal 6 2 2 9 2 3 5" xfId="24223" xr:uid="{00000000-0005-0000-0000-000083310000}"/>
    <cellStyle name="Normal 6 2 2 9 2 4" xfId="6637" xr:uid="{00000000-0005-0000-0000-000084310000}"/>
    <cellStyle name="Normal 6 2 2 9 2 4 2" xfId="6638" xr:uid="{00000000-0005-0000-0000-000085310000}"/>
    <cellStyle name="Normal 6 2 2 9 2 4 2 2" xfId="38800" xr:uid="{00000000-0005-0000-0000-000086310000}"/>
    <cellStyle name="Normal 6 2 2 9 2 4 3" xfId="28782" xr:uid="{00000000-0005-0000-0000-000087310000}"/>
    <cellStyle name="Normal 6 2 2 9 2 5" xfId="6639" xr:uid="{00000000-0005-0000-0000-000088310000}"/>
    <cellStyle name="Normal 6 2 2 9 2 5 2" xfId="6640" xr:uid="{00000000-0005-0000-0000-000089310000}"/>
    <cellStyle name="Normal 6 2 2 9 2 5 2 2" xfId="38801" xr:uid="{00000000-0005-0000-0000-00008A310000}"/>
    <cellStyle name="Normal 6 2 2 9 2 5 3" xfId="28783" xr:uid="{00000000-0005-0000-0000-00008B310000}"/>
    <cellStyle name="Normal 6 2 2 9 2 6" xfId="6641" xr:uid="{00000000-0005-0000-0000-00008C310000}"/>
    <cellStyle name="Normal 6 2 2 9 2 6 2" xfId="34817" xr:uid="{00000000-0005-0000-0000-00008D310000}"/>
    <cellStyle name="Normal 6 2 2 9 2 7" xfId="24221" xr:uid="{00000000-0005-0000-0000-00008E310000}"/>
    <cellStyle name="Normal 6 2 2 9 3" xfId="6642" xr:uid="{00000000-0005-0000-0000-00008F310000}"/>
    <cellStyle name="Normal 6 2 2 9 3 2" xfId="6643" xr:uid="{00000000-0005-0000-0000-000090310000}"/>
    <cellStyle name="Normal 6 2 2 9 3 2 2" xfId="6644" xr:uid="{00000000-0005-0000-0000-000091310000}"/>
    <cellStyle name="Normal 6 2 2 9 3 2 2 2" xfId="38802" xr:uid="{00000000-0005-0000-0000-000092310000}"/>
    <cellStyle name="Normal 6 2 2 9 3 2 3" xfId="28784" xr:uid="{00000000-0005-0000-0000-000093310000}"/>
    <cellStyle name="Normal 6 2 2 9 3 3" xfId="6645" xr:uid="{00000000-0005-0000-0000-000094310000}"/>
    <cellStyle name="Normal 6 2 2 9 3 3 2" xfId="6646" xr:uid="{00000000-0005-0000-0000-000095310000}"/>
    <cellStyle name="Normal 6 2 2 9 3 3 2 2" xfId="38803" xr:uid="{00000000-0005-0000-0000-000096310000}"/>
    <cellStyle name="Normal 6 2 2 9 3 3 3" xfId="28785" xr:uid="{00000000-0005-0000-0000-000097310000}"/>
    <cellStyle name="Normal 6 2 2 9 3 4" xfId="6647" xr:uid="{00000000-0005-0000-0000-000098310000}"/>
    <cellStyle name="Normal 6 2 2 9 3 4 2" xfId="34820" xr:uid="{00000000-0005-0000-0000-000099310000}"/>
    <cellStyle name="Normal 6 2 2 9 3 5" xfId="24224" xr:uid="{00000000-0005-0000-0000-00009A310000}"/>
    <cellStyle name="Normal 6 2 2 9 4" xfId="6648" xr:uid="{00000000-0005-0000-0000-00009B310000}"/>
    <cellStyle name="Normal 6 2 2 9 4 2" xfId="6649" xr:uid="{00000000-0005-0000-0000-00009C310000}"/>
    <cellStyle name="Normal 6 2 2 9 4 2 2" xfId="6650" xr:uid="{00000000-0005-0000-0000-00009D310000}"/>
    <cellStyle name="Normal 6 2 2 9 4 2 2 2" xfId="38804" xr:uid="{00000000-0005-0000-0000-00009E310000}"/>
    <cellStyle name="Normal 6 2 2 9 4 2 3" xfId="28786" xr:uid="{00000000-0005-0000-0000-00009F310000}"/>
    <cellStyle name="Normal 6 2 2 9 4 3" xfId="6651" xr:uid="{00000000-0005-0000-0000-0000A0310000}"/>
    <cellStyle name="Normal 6 2 2 9 4 3 2" xfId="6652" xr:uid="{00000000-0005-0000-0000-0000A1310000}"/>
    <cellStyle name="Normal 6 2 2 9 4 3 2 2" xfId="38805" xr:uid="{00000000-0005-0000-0000-0000A2310000}"/>
    <cellStyle name="Normal 6 2 2 9 4 3 3" xfId="28787" xr:uid="{00000000-0005-0000-0000-0000A3310000}"/>
    <cellStyle name="Normal 6 2 2 9 4 4" xfId="6653" xr:uid="{00000000-0005-0000-0000-0000A4310000}"/>
    <cellStyle name="Normal 6 2 2 9 4 4 2" xfId="34821" xr:uid="{00000000-0005-0000-0000-0000A5310000}"/>
    <cellStyle name="Normal 6 2 2 9 4 5" xfId="24225" xr:uid="{00000000-0005-0000-0000-0000A6310000}"/>
    <cellStyle name="Normal 6 2 2 9 5" xfId="6654" xr:uid="{00000000-0005-0000-0000-0000A7310000}"/>
    <cellStyle name="Normal 6 2 2 9 5 2" xfId="6655" xr:uid="{00000000-0005-0000-0000-0000A8310000}"/>
    <cellStyle name="Normal 6 2 2 9 5 2 2" xfId="38806" xr:uid="{00000000-0005-0000-0000-0000A9310000}"/>
    <cellStyle name="Normal 6 2 2 9 5 3" xfId="28788" xr:uid="{00000000-0005-0000-0000-0000AA310000}"/>
    <cellStyle name="Normal 6 2 2 9 6" xfId="6656" xr:uid="{00000000-0005-0000-0000-0000AB310000}"/>
    <cellStyle name="Normal 6 2 2 9 6 2" xfId="6657" xr:uid="{00000000-0005-0000-0000-0000AC310000}"/>
    <cellStyle name="Normal 6 2 2 9 6 2 2" xfId="38807" xr:uid="{00000000-0005-0000-0000-0000AD310000}"/>
    <cellStyle name="Normal 6 2 2 9 6 3" xfId="28789" xr:uid="{00000000-0005-0000-0000-0000AE310000}"/>
    <cellStyle name="Normal 6 2 2 9 7" xfId="6658" xr:uid="{00000000-0005-0000-0000-0000AF310000}"/>
    <cellStyle name="Normal 6 2 2 9 7 2" xfId="34816" xr:uid="{00000000-0005-0000-0000-0000B0310000}"/>
    <cellStyle name="Normal 6 2 2 9 8" xfId="24220" xr:uid="{00000000-0005-0000-0000-0000B1310000}"/>
    <cellStyle name="Normal 6 2 20" xfId="23143" xr:uid="{00000000-0005-0000-0000-0000B2310000}"/>
    <cellStyle name="Normal 6 2 3" xfId="6659" xr:uid="{00000000-0005-0000-0000-0000B3310000}"/>
    <cellStyle name="Normal 6 2 3 10" xfId="6660" xr:uid="{00000000-0005-0000-0000-0000B4310000}"/>
    <cellStyle name="Normal 6 2 3 10 2" xfId="6661" xr:uid="{00000000-0005-0000-0000-0000B5310000}"/>
    <cellStyle name="Normal 6 2 3 10 2 2" xfId="34822" xr:uid="{00000000-0005-0000-0000-0000B6310000}"/>
    <cellStyle name="Normal 6 2 3 10 3" xfId="24226" xr:uid="{00000000-0005-0000-0000-0000B7310000}"/>
    <cellStyle name="Normal 6 2 3 11" xfId="6662" xr:uid="{00000000-0005-0000-0000-0000B8310000}"/>
    <cellStyle name="Normal 6 2 3 11 2" xfId="6663" xr:uid="{00000000-0005-0000-0000-0000B9310000}"/>
    <cellStyle name="Normal 6 2 3 11 2 2" xfId="38808" xr:uid="{00000000-0005-0000-0000-0000BA310000}"/>
    <cellStyle name="Normal 6 2 3 11 3" xfId="28790" xr:uid="{00000000-0005-0000-0000-0000BB310000}"/>
    <cellStyle name="Normal 6 2 3 12" xfId="6664" xr:uid="{00000000-0005-0000-0000-0000BC310000}"/>
    <cellStyle name="Normal 6 2 3 12 2" xfId="6665" xr:uid="{00000000-0005-0000-0000-0000BD310000}"/>
    <cellStyle name="Normal 6 2 3 12 2 2" xfId="38809" xr:uid="{00000000-0005-0000-0000-0000BE310000}"/>
    <cellStyle name="Normal 6 2 3 12 3" xfId="28791" xr:uid="{00000000-0005-0000-0000-0000BF310000}"/>
    <cellStyle name="Normal 6 2 3 2" xfId="6666" xr:uid="{00000000-0005-0000-0000-0000C0310000}"/>
    <cellStyle name="Normal 6 2 3 2 10" xfId="6667" xr:uid="{00000000-0005-0000-0000-0000C1310000}"/>
    <cellStyle name="Normal 6 2 3 2 10 2" xfId="6668" xr:uid="{00000000-0005-0000-0000-0000C2310000}"/>
    <cellStyle name="Normal 6 2 3 2 10 2 2" xfId="38810" xr:uid="{00000000-0005-0000-0000-0000C3310000}"/>
    <cellStyle name="Normal 6 2 3 2 10 3" xfId="28792" xr:uid="{00000000-0005-0000-0000-0000C4310000}"/>
    <cellStyle name="Normal 6 2 3 2 11" xfId="6669" xr:uid="{00000000-0005-0000-0000-0000C5310000}"/>
    <cellStyle name="Normal 6 2 3 2 11 2" xfId="34823" xr:uid="{00000000-0005-0000-0000-0000C6310000}"/>
    <cellStyle name="Normal 6 2 3 2 12" xfId="24227" xr:uid="{00000000-0005-0000-0000-0000C7310000}"/>
    <cellStyle name="Normal 6 2 3 2 2" xfId="6670" xr:uid="{00000000-0005-0000-0000-0000C8310000}"/>
    <cellStyle name="Normal 6 2 3 2 2 10" xfId="24228" xr:uid="{00000000-0005-0000-0000-0000C9310000}"/>
    <cellStyle name="Normal 6 2 3 2 2 2" xfId="6671" xr:uid="{00000000-0005-0000-0000-0000CA310000}"/>
    <cellStyle name="Normal 6 2 3 2 2 2 2" xfId="6672" xr:uid="{00000000-0005-0000-0000-0000CB310000}"/>
    <cellStyle name="Normal 6 2 3 2 2 2 2 2" xfId="6673" xr:uid="{00000000-0005-0000-0000-0000CC310000}"/>
    <cellStyle name="Normal 6 2 3 2 2 2 2 2 2" xfId="6674" xr:uid="{00000000-0005-0000-0000-0000CD310000}"/>
    <cellStyle name="Normal 6 2 3 2 2 2 2 2 2 2" xfId="6675" xr:uid="{00000000-0005-0000-0000-0000CE310000}"/>
    <cellStyle name="Normal 6 2 3 2 2 2 2 2 2 2 2" xfId="38811" xr:uid="{00000000-0005-0000-0000-0000CF310000}"/>
    <cellStyle name="Normal 6 2 3 2 2 2 2 2 2 3" xfId="28793" xr:uid="{00000000-0005-0000-0000-0000D0310000}"/>
    <cellStyle name="Normal 6 2 3 2 2 2 2 2 3" xfId="6676" xr:uid="{00000000-0005-0000-0000-0000D1310000}"/>
    <cellStyle name="Normal 6 2 3 2 2 2 2 2 3 2" xfId="6677" xr:uid="{00000000-0005-0000-0000-0000D2310000}"/>
    <cellStyle name="Normal 6 2 3 2 2 2 2 2 3 2 2" xfId="38812" xr:uid="{00000000-0005-0000-0000-0000D3310000}"/>
    <cellStyle name="Normal 6 2 3 2 2 2 2 2 3 3" xfId="28794" xr:uid="{00000000-0005-0000-0000-0000D4310000}"/>
    <cellStyle name="Normal 6 2 3 2 2 2 2 2 4" xfId="6678" xr:uid="{00000000-0005-0000-0000-0000D5310000}"/>
    <cellStyle name="Normal 6 2 3 2 2 2 2 2 4 2" xfId="34827" xr:uid="{00000000-0005-0000-0000-0000D6310000}"/>
    <cellStyle name="Normal 6 2 3 2 2 2 2 2 5" xfId="24231" xr:uid="{00000000-0005-0000-0000-0000D7310000}"/>
    <cellStyle name="Normal 6 2 3 2 2 2 2 3" xfId="6679" xr:uid="{00000000-0005-0000-0000-0000D8310000}"/>
    <cellStyle name="Normal 6 2 3 2 2 2 2 3 2" xfId="6680" xr:uid="{00000000-0005-0000-0000-0000D9310000}"/>
    <cellStyle name="Normal 6 2 3 2 2 2 2 3 2 2" xfId="6681" xr:uid="{00000000-0005-0000-0000-0000DA310000}"/>
    <cellStyle name="Normal 6 2 3 2 2 2 2 3 2 2 2" xfId="38813" xr:uid="{00000000-0005-0000-0000-0000DB310000}"/>
    <cellStyle name="Normal 6 2 3 2 2 2 2 3 2 3" xfId="28795" xr:uid="{00000000-0005-0000-0000-0000DC310000}"/>
    <cellStyle name="Normal 6 2 3 2 2 2 2 3 3" xfId="6682" xr:uid="{00000000-0005-0000-0000-0000DD310000}"/>
    <cellStyle name="Normal 6 2 3 2 2 2 2 3 3 2" xfId="6683" xr:uid="{00000000-0005-0000-0000-0000DE310000}"/>
    <cellStyle name="Normal 6 2 3 2 2 2 2 3 3 2 2" xfId="38814" xr:uid="{00000000-0005-0000-0000-0000DF310000}"/>
    <cellStyle name="Normal 6 2 3 2 2 2 2 3 3 3" xfId="28796" xr:uid="{00000000-0005-0000-0000-0000E0310000}"/>
    <cellStyle name="Normal 6 2 3 2 2 2 2 3 4" xfId="6684" xr:uid="{00000000-0005-0000-0000-0000E1310000}"/>
    <cellStyle name="Normal 6 2 3 2 2 2 2 3 4 2" xfId="34828" xr:uid="{00000000-0005-0000-0000-0000E2310000}"/>
    <cellStyle name="Normal 6 2 3 2 2 2 2 3 5" xfId="24232" xr:uid="{00000000-0005-0000-0000-0000E3310000}"/>
    <cellStyle name="Normal 6 2 3 2 2 2 2 4" xfId="6685" xr:uid="{00000000-0005-0000-0000-0000E4310000}"/>
    <cellStyle name="Normal 6 2 3 2 2 2 2 4 2" xfId="6686" xr:uid="{00000000-0005-0000-0000-0000E5310000}"/>
    <cellStyle name="Normal 6 2 3 2 2 2 2 4 2 2" xfId="38815" xr:uid="{00000000-0005-0000-0000-0000E6310000}"/>
    <cellStyle name="Normal 6 2 3 2 2 2 2 4 3" xfId="28797" xr:uid="{00000000-0005-0000-0000-0000E7310000}"/>
    <cellStyle name="Normal 6 2 3 2 2 2 2 5" xfId="6687" xr:uid="{00000000-0005-0000-0000-0000E8310000}"/>
    <cellStyle name="Normal 6 2 3 2 2 2 2 5 2" xfId="6688" xr:uid="{00000000-0005-0000-0000-0000E9310000}"/>
    <cellStyle name="Normal 6 2 3 2 2 2 2 5 2 2" xfId="38816" xr:uid="{00000000-0005-0000-0000-0000EA310000}"/>
    <cellStyle name="Normal 6 2 3 2 2 2 2 5 3" xfId="28798" xr:uid="{00000000-0005-0000-0000-0000EB310000}"/>
    <cellStyle name="Normal 6 2 3 2 2 2 2 6" xfId="6689" xr:uid="{00000000-0005-0000-0000-0000EC310000}"/>
    <cellStyle name="Normal 6 2 3 2 2 2 2 6 2" xfId="34826" xr:uid="{00000000-0005-0000-0000-0000ED310000}"/>
    <cellStyle name="Normal 6 2 3 2 2 2 2 7" xfId="24230" xr:uid="{00000000-0005-0000-0000-0000EE310000}"/>
    <cellStyle name="Normal 6 2 3 2 2 2 3" xfId="6690" xr:uid="{00000000-0005-0000-0000-0000EF310000}"/>
    <cellStyle name="Normal 6 2 3 2 2 2 3 2" xfId="6691" xr:uid="{00000000-0005-0000-0000-0000F0310000}"/>
    <cellStyle name="Normal 6 2 3 2 2 2 3 2 2" xfId="6692" xr:uid="{00000000-0005-0000-0000-0000F1310000}"/>
    <cellStyle name="Normal 6 2 3 2 2 2 3 2 2 2" xfId="38817" xr:uid="{00000000-0005-0000-0000-0000F2310000}"/>
    <cellStyle name="Normal 6 2 3 2 2 2 3 2 3" xfId="28799" xr:uid="{00000000-0005-0000-0000-0000F3310000}"/>
    <cellStyle name="Normal 6 2 3 2 2 2 3 3" xfId="6693" xr:uid="{00000000-0005-0000-0000-0000F4310000}"/>
    <cellStyle name="Normal 6 2 3 2 2 2 3 3 2" xfId="6694" xr:uid="{00000000-0005-0000-0000-0000F5310000}"/>
    <cellStyle name="Normal 6 2 3 2 2 2 3 3 2 2" xfId="38818" xr:uid="{00000000-0005-0000-0000-0000F6310000}"/>
    <cellStyle name="Normal 6 2 3 2 2 2 3 3 3" xfId="28800" xr:uid="{00000000-0005-0000-0000-0000F7310000}"/>
    <cellStyle name="Normal 6 2 3 2 2 2 3 4" xfId="6695" xr:uid="{00000000-0005-0000-0000-0000F8310000}"/>
    <cellStyle name="Normal 6 2 3 2 2 2 3 4 2" xfId="34829" xr:uid="{00000000-0005-0000-0000-0000F9310000}"/>
    <cellStyle name="Normal 6 2 3 2 2 2 3 5" xfId="24233" xr:uid="{00000000-0005-0000-0000-0000FA310000}"/>
    <cellStyle name="Normal 6 2 3 2 2 2 4" xfId="6696" xr:uid="{00000000-0005-0000-0000-0000FB310000}"/>
    <cellStyle name="Normal 6 2 3 2 2 2 4 2" xfId="6697" xr:uid="{00000000-0005-0000-0000-0000FC310000}"/>
    <cellStyle name="Normal 6 2 3 2 2 2 4 2 2" xfId="6698" xr:uid="{00000000-0005-0000-0000-0000FD310000}"/>
    <cellStyle name="Normal 6 2 3 2 2 2 4 2 2 2" xfId="38819" xr:uid="{00000000-0005-0000-0000-0000FE310000}"/>
    <cellStyle name="Normal 6 2 3 2 2 2 4 2 3" xfId="28801" xr:uid="{00000000-0005-0000-0000-0000FF310000}"/>
    <cellStyle name="Normal 6 2 3 2 2 2 4 3" xfId="6699" xr:uid="{00000000-0005-0000-0000-000000320000}"/>
    <cellStyle name="Normal 6 2 3 2 2 2 4 3 2" xfId="6700" xr:uid="{00000000-0005-0000-0000-000001320000}"/>
    <cellStyle name="Normal 6 2 3 2 2 2 4 3 2 2" xfId="38820" xr:uid="{00000000-0005-0000-0000-000002320000}"/>
    <cellStyle name="Normal 6 2 3 2 2 2 4 3 3" xfId="28802" xr:uid="{00000000-0005-0000-0000-000003320000}"/>
    <cellStyle name="Normal 6 2 3 2 2 2 4 4" xfId="6701" xr:uid="{00000000-0005-0000-0000-000004320000}"/>
    <cellStyle name="Normal 6 2 3 2 2 2 4 4 2" xfId="34830" xr:uid="{00000000-0005-0000-0000-000005320000}"/>
    <cellStyle name="Normal 6 2 3 2 2 2 4 5" xfId="24234" xr:uid="{00000000-0005-0000-0000-000006320000}"/>
    <cellStyle name="Normal 6 2 3 2 2 2 5" xfId="6702" xr:uid="{00000000-0005-0000-0000-000007320000}"/>
    <cellStyle name="Normal 6 2 3 2 2 2 5 2" xfId="6703" xr:uid="{00000000-0005-0000-0000-000008320000}"/>
    <cellStyle name="Normal 6 2 3 2 2 2 5 2 2" xfId="38821" xr:uid="{00000000-0005-0000-0000-000009320000}"/>
    <cellStyle name="Normal 6 2 3 2 2 2 5 3" xfId="28803" xr:uid="{00000000-0005-0000-0000-00000A320000}"/>
    <cellStyle name="Normal 6 2 3 2 2 2 6" xfId="6704" xr:uid="{00000000-0005-0000-0000-00000B320000}"/>
    <cellStyle name="Normal 6 2 3 2 2 2 6 2" xfId="6705" xr:uid="{00000000-0005-0000-0000-00000C320000}"/>
    <cellStyle name="Normal 6 2 3 2 2 2 6 2 2" xfId="38822" xr:uid="{00000000-0005-0000-0000-00000D320000}"/>
    <cellStyle name="Normal 6 2 3 2 2 2 6 3" xfId="28804" xr:uid="{00000000-0005-0000-0000-00000E320000}"/>
    <cellStyle name="Normal 6 2 3 2 2 2 7" xfId="6706" xr:uid="{00000000-0005-0000-0000-00000F320000}"/>
    <cellStyle name="Normal 6 2 3 2 2 2 7 2" xfId="34825" xr:uid="{00000000-0005-0000-0000-000010320000}"/>
    <cellStyle name="Normal 6 2 3 2 2 2 8" xfId="24229" xr:uid="{00000000-0005-0000-0000-000011320000}"/>
    <cellStyle name="Normal 6 2 3 2 2 3" xfId="6707" xr:uid="{00000000-0005-0000-0000-000012320000}"/>
    <cellStyle name="Normal 6 2 3 2 2 3 2" xfId="6708" xr:uid="{00000000-0005-0000-0000-000013320000}"/>
    <cellStyle name="Normal 6 2 3 2 2 3 2 2" xfId="6709" xr:uid="{00000000-0005-0000-0000-000014320000}"/>
    <cellStyle name="Normal 6 2 3 2 2 3 2 2 2" xfId="6710" xr:uid="{00000000-0005-0000-0000-000015320000}"/>
    <cellStyle name="Normal 6 2 3 2 2 3 2 2 2 2" xfId="6711" xr:uid="{00000000-0005-0000-0000-000016320000}"/>
    <cellStyle name="Normal 6 2 3 2 2 3 2 2 2 2 2" xfId="38823" xr:uid="{00000000-0005-0000-0000-000017320000}"/>
    <cellStyle name="Normal 6 2 3 2 2 3 2 2 2 3" xfId="28805" xr:uid="{00000000-0005-0000-0000-000018320000}"/>
    <cellStyle name="Normal 6 2 3 2 2 3 2 2 3" xfId="6712" xr:uid="{00000000-0005-0000-0000-000019320000}"/>
    <cellStyle name="Normal 6 2 3 2 2 3 2 2 3 2" xfId="6713" xr:uid="{00000000-0005-0000-0000-00001A320000}"/>
    <cellStyle name="Normal 6 2 3 2 2 3 2 2 3 2 2" xfId="38824" xr:uid="{00000000-0005-0000-0000-00001B320000}"/>
    <cellStyle name="Normal 6 2 3 2 2 3 2 2 3 3" xfId="28806" xr:uid="{00000000-0005-0000-0000-00001C320000}"/>
    <cellStyle name="Normal 6 2 3 2 2 3 2 2 4" xfId="6714" xr:uid="{00000000-0005-0000-0000-00001D320000}"/>
    <cellStyle name="Normal 6 2 3 2 2 3 2 2 4 2" xfId="34833" xr:uid="{00000000-0005-0000-0000-00001E320000}"/>
    <cellStyle name="Normal 6 2 3 2 2 3 2 2 5" xfId="24237" xr:uid="{00000000-0005-0000-0000-00001F320000}"/>
    <cellStyle name="Normal 6 2 3 2 2 3 2 3" xfId="6715" xr:uid="{00000000-0005-0000-0000-000020320000}"/>
    <cellStyle name="Normal 6 2 3 2 2 3 2 3 2" xfId="6716" xr:uid="{00000000-0005-0000-0000-000021320000}"/>
    <cellStyle name="Normal 6 2 3 2 2 3 2 3 2 2" xfId="6717" xr:uid="{00000000-0005-0000-0000-000022320000}"/>
    <cellStyle name="Normal 6 2 3 2 2 3 2 3 2 2 2" xfId="38825" xr:uid="{00000000-0005-0000-0000-000023320000}"/>
    <cellStyle name="Normal 6 2 3 2 2 3 2 3 2 3" xfId="28807" xr:uid="{00000000-0005-0000-0000-000024320000}"/>
    <cellStyle name="Normal 6 2 3 2 2 3 2 3 3" xfId="6718" xr:uid="{00000000-0005-0000-0000-000025320000}"/>
    <cellStyle name="Normal 6 2 3 2 2 3 2 3 3 2" xfId="6719" xr:uid="{00000000-0005-0000-0000-000026320000}"/>
    <cellStyle name="Normal 6 2 3 2 2 3 2 3 3 2 2" xfId="38826" xr:uid="{00000000-0005-0000-0000-000027320000}"/>
    <cellStyle name="Normal 6 2 3 2 2 3 2 3 3 3" xfId="28808" xr:uid="{00000000-0005-0000-0000-000028320000}"/>
    <cellStyle name="Normal 6 2 3 2 2 3 2 3 4" xfId="6720" xr:uid="{00000000-0005-0000-0000-000029320000}"/>
    <cellStyle name="Normal 6 2 3 2 2 3 2 3 4 2" xfId="34834" xr:uid="{00000000-0005-0000-0000-00002A320000}"/>
    <cellStyle name="Normal 6 2 3 2 2 3 2 3 5" xfId="24238" xr:uid="{00000000-0005-0000-0000-00002B320000}"/>
    <cellStyle name="Normal 6 2 3 2 2 3 2 4" xfId="6721" xr:uid="{00000000-0005-0000-0000-00002C320000}"/>
    <cellStyle name="Normal 6 2 3 2 2 3 2 4 2" xfId="6722" xr:uid="{00000000-0005-0000-0000-00002D320000}"/>
    <cellStyle name="Normal 6 2 3 2 2 3 2 4 2 2" xfId="38827" xr:uid="{00000000-0005-0000-0000-00002E320000}"/>
    <cellStyle name="Normal 6 2 3 2 2 3 2 4 3" xfId="28809" xr:uid="{00000000-0005-0000-0000-00002F320000}"/>
    <cellStyle name="Normal 6 2 3 2 2 3 2 5" xfId="6723" xr:uid="{00000000-0005-0000-0000-000030320000}"/>
    <cellStyle name="Normal 6 2 3 2 2 3 2 5 2" xfId="6724" xr:uid="{00000000-0005-0000-0000-000031320000}"/>
    <cellStyle name="Normal 6 2 3 2 2 3 2 5 2 2" xfId="38828" xr:uid="{00000000-0005-0000-0000-000032320000}"/>
    <cellStyle name="Normal 6 2 3 2 2 3 2 5 3" xfId="28810" xr:uid="{00000000-0005-0000-0000-000033320000}"/>
    <cellStyle name="Normal 6 2 3 2 2 3 2 6" xfId="6725" xr:uid="{00000000-0005-0000-0000-000034320000}"/>
    <cellStyle name="Normal 6 2 3 2 2 3 2 6 2" xfId="34832" xr:uid="{00000000-0005-0000-0000-000035320000}"/>
    <cellStyle name="Normal 6 2 3 2 2 3 2 7" xfId="24236" xr:uid="{00000000-0005-0000-0000-000036320000}"/>
    <cellStyle name="Normal 6 2 3 2 2 3 3" xfId="6726" xr:uid="{00000000-0005-0000-0000-000037320000}"/>
    <cellStyle name="Normal 6 2 3 2 2 3 3 2" xfId="6727" xr:uid="{00000000-0005-0000-0000-000038320000}"/>
    <cellStyle name="Normal 6 2 3 2 2 3 3 2 2" xfId="6728" xr:uid="{00000000-0005-0000-0000-000039320000}"/>
    <cellStyle name="Normal 6 2 3 2 2 3 3 2 2 2" xfId="38829" xr:uid="{00000000-0005-0000-0000-00003A320000}"/>
    <cellStyle name="Normal 6 2 3 2 2 3 3 2 3" xfId="28811" xr:uid="{00000000-0005-0000-0000-00003B320000}"/>
    <cellStyle name="Normal 6 2 3 2 2 3 3 3" xfId="6729" xr:uid="{00000000-0005-0000-0000-00003C320000}"/>
    <cellStyle name="Normal 6 2 3 2 2 3 3 3 2" xfId="6730" xr:uid="{00000000-0005-0000-0000-00003D320000}"/>
    <cellStyle name="Normal 6 2 3 2 2 3 3 3 2 2" xfId="38830" xr:uid="{00000000-0005-0000-0000-00003E320000}"/>
    <cellStyle name="Normal 6 2 3 2 2 3 3 3 3" xfId="28812" xr:uid="{00000000-0005-0000-0000-00003F320000}"/>
    <cellStyle name="Normal 6 2 3 2 2 3 3 4" xfId="6731" xr:uid="{00000000-0005-0000-0000-000040320000}"/>
    <cellStyle name="Normal 6 2 3 2 2 3 3 4 2" xfId="34835" xr:uid="{00000000-0005-0000-0000-000041320000}"/>
    <cellStyle name="Normal 6 2 3 2 2 3 3 5" xfId="24239" xr:uid="{00000000-0005-0000-0000-000042320000}"/>
    <cellStyle name="Normal 6 2 3 2 2 3 4" xfId="6732" xr:uid="{00000000-0005-0000-0000-000043320000}"/>
    <cellStyle name="Normal 6 2 3 2 2 3 4 2" xfId="6733" xr:uid="{00000000-0005-0000-0000-000044320000}"/>
    <cellStyle name="Normal 6 2 3 2 2 3 4 2 2" xfId="6734" xr:uid="{00000000-0005-0000-0000-000045320000}"/>
    <cellStyle name="Normal 6 2 3 2 2 3 4 2 2 2" xfId="38831" xr:uid="{00000000-0005-0000-0000-000046320000}"/>
    <cellStyle name="Normal 6 2 3 2 2 3 4 2 3" xfId="28813" xr:uid="{00000000-0005-0000-0000-000047320000}"/>
    <cellStyle name="Normal 6 2 3 2 2 3 4 3" xfId="6735" xr:uid="{00000000-0005-0000-0000-000048320000}"/>
    <cellStyle name="Normal 6 2 3 2 2 3 4 3 2" xfId="6736" xr:uid="{00000000-0005-0000-0000-000049320000}"/>
    <cellStyle name="Normal 6 2 3 2 2 3 4 3 2 2" xfId="38832" xr:uid="{00000000-0005-0000-0000-00004A320000}"/>
    <cellStyle name="Normal 6 2 3 2 2 3 4 3 3" xfId="28814" xr:uid="{00000000-0005-0000-0000-00004B320000}"/>
    <cellStyle name="Normal 6 2 3 2 2 3 4 4" xfId="6737" xr:uid="{00000000-0005-0000-0000-00004C320000}"/>
    <cellStyle name="Normal 6 2 3 2 2 3 4 4 2" xfId="34836" xr:uid="{00000000-0005-0000-0000-00004D320000}"/>
    <cellStyle name="Normal 6 2 3 2 2 3 4 5" xfId="24240" xr:uid="{00000000-0005-0000-0000-00004E320000}"/>
    <cellStyle name="Normal 6 2 3 2 2 3 5" xfId="6738" xr:uid="{00000000-0005-0000-0000-00004F320000}"/>
    <cellStyle name="Normal 6 2 3 2 2 3 5 2" xfId="6739" xr:uid="{00000000-0005-0000-0000-000050320000}"/>
    <cellStyle name="Normal 6 2 3 2 2 3 5 2 2" xfId="38833" xr:uid="{00000000-0005-0000-0000-000051320000}"/>
    <cellStyle name="Normal 6 2 3 2 2 3 5 3" xfId="28815" xr:uid="{00000000-0005-0000-0000-000052320000}"/>
    <cellStyle name="Normal 6 2 3 2 2 3 6" xfId="6740" xr:uid="{00000000-0005-0000-0000-000053320000}"/>
    <cellStyle name="Normal 6 2 3 2 2 3 6 2" xfId="6741" xr:uid="{00000000-0005-0000-0000-000054320000}"/>
    <cellStyle name="Normal 6 2 3 2 2 3 6 2 2" xfId="38834" xr:uid="{00000000-0005-0000-0000-000055320000}"/>
    <cellStyle name="Normal 6 2 3 2 2 3 6 3" xfId="28816" xr:uid="{00000000-0005-0000-0000-000056320000}"/>
    <cellStyle name="Normal 6 2 3 2 2 3 7" xfId="6742" xr:uid="{00000000-0005-0000-0000-000057320000}"/>
    <cellStyle name="Normal 6 2 3 2 2 3 7 2" xfId="34831" xr:uid="{00000000-0005-0000-0000-000058320000}"/>
    <cellStyle name="Normal 6 2 3 2 2 3 8" xfId="24235" xr:uid="{00000000-0005-0000-0000-000059320000}"/>
    <cellStyle name="Normal 6 2 3 2 2 4" xfId="6743" xr:uid="{00000000-0005-0000-0000-00005A320000}"/>
    <cellStyle name="Normal 6 2 3 2 2 4 2" xfId="6744" xr:uid="{00000000-0005-0000-0000-00005B320000}"/>
    <cellStyle name="Normal 6 2 3 2 2 4 2 2" xfId="6745" xr:uid="{00000000-0005-0000-0000-00005C320000}"/>
    <cellStyle name="Normal 6 2 3 2 2 4 2 2 2" xfId="6746" xr:uid="{00000000-0005-0000-0000-00005D320000}"/>
    <cellStyle name="Normal 6 2 3 2 2 4 2 2 2 2" xfId="38835" xr:uid="{00000000-0005-0000-0000-00005E320000}"/>
    <cellStyle name="Normal 6 2 3 2 2 4 2 2 3" xfId="28817" xr:uid="{00000000-0005-0000-0000-00005F320000}"/>
    <cellStyle name="Normal 6 2 3 2 2 4 2 3" xfId="6747" xr:uid="{00000000-0005-0000-0000-000060320000}"/>
    <cellStyle name="Normal 6 2 3 2 2 4 2 3 2" xfId="6748" xr:uid="{00000000-0005-0000-0000-000061320000}"/>
    <cellStyle name="Normal 6 2 3 2 2 4 2 3 2 2" xfId="38836" xr:uid="{00000000-0005-0000-0000-000062320000}"/>
    <cellStyle name="Normal 6 2 3 2 2 4 2 3 3" xfId="28818" xr:uid="{00000000-0005-0000-0000-000063320000}"/>
    <cellStyle name="Normal 6 2 3 2 2 4 2 4" xfId="6749" xr:uid="{00000000-0005-0000-0000-000064320000}"/>
    <cellStyle name="Normal 6 2 3 2 2 4 2 4 2" xfId="34838" xr:uid="{00000000-0005-0000-0000-000065320000}"/>
    <cellStyle name="Normal 6 2 3 2 2 4 2 5" xfId="24242" xr:uid="{00000000-0005-0000-0000-000066320000}"/>
    <cellStyle name="Normal 6 2 3 2 2 4 3" xfId="6750" xr:uid="{00000000-0005-0000-0000-000067320000}"/>
    <cellStyle name="Normal 6 2 3 2 2 4 3 2" xfId="6751" xr:uid="{00000000-0005-0000-0000-000068320000}"/>
    <cellStyle name="Normal 6 2 3 2 2 4 3 2 2" xfId="6752" xr:uid="{00000000-0005-0000-0000-000069320000}"/>
    <cellStyle name="Normal 6 2 3 2 2 4 3 2 2 2" xfId="38837" xr:uid="{00000000-0005-0000-0000-00006A320000}"/>
    <cellStyle name="Normal 6 2 3 2 2 4 3 2 3" xfId="28819" xr:uid="{00000000-0005-0000-0000-00006B320000}"/>
    <cellStyle name="Normal 6 2 3 2 2 4 3 3" xfId="6753" xr:uid="{00000000-0005-0000-0000-00006C320000}"/>
    <cellStyle name="Normal 6 2 3 2 2 4 3 3 2" xfId="6754" xr:uid="{00000000-0005-0000-0000-00006D320000}"/>
    <cellStyle name="Normal 6 2 3 2 2 4 3 3 2 2" xfId="38838" xr:uid="{00000000-0005-0000-0000-00006E320000}"/>
    <cellStyle name="Normal 6 2 3 2 2 4 3 3 3" xfId="28820" xr:uid="{00000000-0005-0000-0000-00006F320000}"/>
    <cellStyle name="Normal 6 2 3 2 2 4 3 4" xfId="6755" xr:uid="{00000000-0005-0000-0000-000070320000}"/>
    <cellStyle name="Normal 6 2 3 2 2 4 3 4 2" xfId="34839" xr:uid="{00000000-0005-0000-0000-000071320000}"/>
    <cellStyle name="Normal 6 2 3 2 2 4 3 5" xfId="24243" xr:uid="{00000000-0005-0000-0000-000072320000}"/>
    <cellStyle name="Normal 6 2 3 2 2 4 4" xfId="6756" xr:uid="{00000000-0005-0000-0000-000073320000}"/>
    <cellStyle name="Normal 6 2 3 2 2 4 4 2" xfId="6757" xr:uid="{00000000-0005-0000-0000-000074320000}"/>
    <cellStyle name="Normal 6 2 3 2 2 4 4 2 2" xfId="38839" xr:uid="{00000000-0005-0000-0000-000075320000}"/>
    <cellStyle name="Normal 6 2 3 2 2 4 4 3" xfId="28821" xr:uid="{00000000-0005-0000-0000-000076320000}"/>
    <cellStyle name="Normal 6 2 3 2 2 4 5" xfId="6758" xr:uid="{00000000-0005-0000-0000-000077320000}"/>
    <cellStyle name="Normal 6 2 3 2 2 4 5 2" xfId="6759" xr:uid="{00000000-0005-0000-0000-000078320000}"/>
    <cellStyle name="Normal 6 2 3 2 2 4 5 2 2" xfId="38840" xr:uid="{00000000-0005-0000-0000-000079320000}"/>
    <cellStyle name="Normal 6 2 3 2 2 4 5 3" xfId="28822" xr:uid="{00000000-0005-0000-0000-00007A320000}"/>
    <cellStyle name="Normal 6 2 3 2 2 4 6" xfId="6760" xr:uid="{00000000-0005-0000-0000-00007B320000}"/>
    <cellStyle name="Normal 6 2 3 2 2 4 6 2" xfId="34837" xr:uid="{00000000-0005-0000-0000-00007C320000}"/>
    <cellStyle name="Normal 6 2 3 2 2 4 7" xfId="24241" xr:uid="{00000000-0005-0000-0000-00007D320000}"/>
    <cellStyle name="Normal 6 2 3 2 2 5" xfId="6761" xr:uid="{00000000-0005-0000-0000-00007E320000}"/>
    <cellStyle name="Normal 6 2 3 2 2 5 2" xfId="6762" xr:uid="{00000000-0005-0000-0000-00007F320000}"/>
    <cellStyle name="Normal 6 2 3 2 2 5 2 2" xfId="6763" xr:uid="{00000000-0005-0000-0000-000080320000}"/>
    <cellStyle name="Normal 6 2 3 2 2 5 2 2 2" xfId="38841" xr:uid="{00000000-0005-0000-0000-000081320000}"/>
    <cellStyle name="Normal 6 2 3 2 2 5 2 3" xfId="28823" xr:uid="{00000000-0005-0000-0000-000082320000}"/>
    <cellStyle name="Normal 6 2 3 2 2 5 3" xfId="6764" xr:uid="{00000000-0005-0000-0000-000083320000}"/>
    <cellStyle name="Normal 6 2 3 2 2 5 3 2" xfId="6765" xr:uid="{00000000-0005-0000-0000-000084320000}"/>
    <cellStyle name="Normal 6 2 3 2 2 5 3 2 2" xfId="38842" xr:uid="{00000000-0005-0000-0000-000085320000}"/>
    <cellStyle name="Normal 6 2 3 2 2 5 3 3" xfId="28824" xr:uid="{00000000-0005-0000-0000-000086320000}"/>
    <cellStyle name="Normal 6 2 3 2 2 5 4" xfId="6766" xr:uid="{00000000-0005-0000-0000-000087320000}"/>
    <cellStyle name="Normal 6 2 3 2 2 5 4 2" xfId="34840" xr:uid="{00000000-0005-0000-0000-000088320000}"/>
    <cellStyle name="Normal 6 2 3 2 2 5 5" xfId="24244" xr:uid="{00000000-0005-0000-0000-000089320000}"/>
    <cellStyle name="Normal 6 2 3 2 2 6" xfId="6767" xr:uid="{00000000-0005-0000-0000-00008A320000}"/>
    <cellStyle name="Normal 6 2 3 2 2 6 2" xfId="6768" xr:uid="{00000000-0005-0000-0000-00008B320000}"/>
    <cellStyle name="Normal 6 2 3 2 2 6 2 2" xfId="6769" xr:uid="{00000000-0005-0000-0000-00008C320000}"/>
    <cellStyle name="Normal 6 2 3 2 2 6 2 2 2" xfId="38843" xr:uid="{00000000-0005-0000-0000-00008D320000}"/>
    <cellStyle name="Normal 6 2 3 2 2 6 2 3" xfId="28825" xr:uid="{00000000-0005-0000-0000-00008E320000}"/>
    <cellStyle name="Normal 6 2 3 2 2 6 3" xfId="6770" xr:uid="{00000000-0005-0000-0000-00008F320000}"/>
    <cellStyle name="Normal 6 2 3 2 2 6 3 2" xfId="6771" xr:uid="{00000000-0005-0000-0000-000090320000}"/>
    <cellStyle name="Normal 6 2 3 2 2 6 3 2 2" xfId="38844" xr:uid="{00000000-0005-0000-0000-000091320000}"/>
    <cellStyle name="Normal 6 2 3 2 2 6 3 3" xfId="28826" xr:uid="{00000000-0005-0000-0000-000092320000}"/>
    <cellStyle name="Normal 6 2 3 2 2 6 4" xfId="6772" xr:uid="{00000000-0005-0000-0000-000093320000}"/>
    <cellStyle name="Normal 6 2 3 2 2 6 4 2" xfId="34841" xr:uid="{00000000-0005-0000-0000-000094320000}"/>
    <cellStyle name="Normal 6 2 3 2 2 6 5" xfId="24245" xr:uid="{00000000-0005-0000-0000-000095320000}"/>
    <cellStyle name="Normal 6 2 3 2 2 7" xfId="6773" xr:uid="{00000000-0005-0000-0000-000096320000}"/>
    <cellStyle name="Normal 6 2 3 2 2 7 2" xfId="6774" xr:uid="{00000000-0005-0000-0000-000097320000}"/>
    <cellStyle name="Normal 6 2 3 2 2 7 2 2" xfId="38845" xr:uid="{00000000-0005-0000-0000-000098320000}"/>
    <cellStyle name="Normal 6 2 3 2 2 7 3" xfId="28827" xr:uid="{00000000-0005-0000-0000-000099320000}"/>
    <cellStyle name="Normal 6 2 3 2 2 8" xfId="6775" xr:uid="{00000000-0005-0000-0000-00009A320000}"/>
    <cellStyle name="Normal 6 2 3 2 2 8 2" xfId="6776" xr:uid="{00000000-0005-0000-0000-00009B320000}"/>
    <cellStyle name="Normal 6 2 3 2 2 8 2 2" xfId="38846" xr:uid="{00000000-0005-0000-0000-00009C320000}"/>
    <cellStyle name="Normal 6 2 3 2 2 8 3" xfId="28828" xr:uid="{00000000-0005-0000-0000-00009D320000}"/>
    <cellStyle name="Normal 6 2 3 2 2 9" xfId="6777" xr:uid="{00000000-0005-0000-0000-00009E320000}"/>
    <cellStyle name="Normal 6 2 3 2 2 9 2" xfId="34824" xr:uid="{00000000-0005-0000-0000-00009F320000}"/>
    <cellStyle name="Normal 6 2 3 2 3" xfId="6778" xr:uid="{00000000-0005-0000-0000-0000A0320000}"/>
    <cellStyle name="Normal 6 2 3 2 3 2" xfId="6779" xr:uid="{00000000-0005-0000-0000-0000A1320000}"/>
    <cellStyle name="Normal 6 2 3 2 3 2 2" xfId="6780" xr:uid="{00000000-0005-0000-0000-0000A2320000}"/>
    <cellStyle name="Normal 6 2 3 2 3 2 2 2" xfId="6781" xr:uid="{00000000-0005-0000-0000-0000A3320000}"/>
    <cellStyle name="Normal 6 2 3 2 3 2 2 2 2" xfId="6782" xr:uid="{00000000-0005-0000-0000-0000A4320000}"/>
    <cellStyle name="Normal 6 2 3 2 3 2 2 2 2 2" xfId="38847" xr:uid="{00000000-0005-0000-0000-0000A5320000}"/>
    <cellStyle name="Normal 6 2 3 2 3 2 2 2 3" xfId="28829" xr:uid="{00000000-0005-0000-0000-0000A6320000}"/>
    <cellStyle name="Normal 6 2 3 2 3 2 2 3" xfId="6783" xr:uid="{00000000-0005-0000-0000-0000A7320000}"/>
    <cellStyle name="Normal 6 2 3 2 3 2 2 3 2" xfId="6784" xr:uid="{00000000-0005-0000-0000-0000A8320000}"/>
    <cellStyle name="Normal 6 2 3 2 3 2 2 3 2 2" xfId="38848" xr:uid="{00000000-0005-0000-0000-0000A9320000}"/>
    <cellStyle name="Normal 6 2 3 2 3 2 2 3 3" xfId="28830" xr:uid="{00000000-0005-0000-0000-0000AA320000}"/>
    <cellStyle name="Normal 6 2 3 2 3 2 2 4" xfId="6785" xr:uid="{00000000-0005-0000-0000-0000AB320000}"/>
    <cellStyle name="Normal 6 2 3 2 3 2 2 4 2" xfId="34844" xr:uid="{00000000-0005-0000-0000-0000AC320000}"/>
    <cellStyle name="Normal 6 2 3 2 3 2 2 5" xfId="24248" xr:uid="{00000000-0005-0000-0000-0000AD320000}"/>
    <cellStyle name="Normal 6 2 3 2 3 2 3" xfId="6786" xr:uid="{00000000-0005-0000-0000-0000AE320000}"/>
    <cellStyle name="Normal 6 2 3 2 3 2 3 2" xfId="6787" xr:uid="{00000000-0005-0000-0000-0000AF320000}"/>
    <cellStyle name="Normal 6 2 3 2 3 2 3 2 2" xfId="6788" xr:uid="{00000000-0005-0000-0000-0000B0320000}"/>
    <cellStyle name="Normal 6 2 3 2 3 2 3 2 2 2" xfId="38849" xr:uid="{00000000-0005-0000-0000-0000B1320000}"/>
    <cellStyle name="Normal 6 2 3 2 3 2 3 2 3" xfId="28831" xr:uid="{00000000-0005-0000-0000-0000B2320000}"/>
    <cellStyle name="Normal 6 2 3 2 3 2 3 3" xfId="6789" xr:uid="{00000000-0005-0000-0000-0000B3320000}"/>
    <cellStyle name="Normal 6 2 3 2 3 2 3 3 2" xfId="6790" xr:uid="{00000000-0005-0000-0000-0000B4320000}"/>
    <cellStyle name="Normal 6 2 3 2 3 2 3 3 2 2" xfId="38850" xr:uid="{00000000-0005-0000-0000-0000B5320000}"/>
    <cellStyle name="Normal 6 2 3 2 3 2 3 3 3" xfId="28832" xr:uid="{00000000-0005-0000-0000-0000B6320000}"/>
    <cellStyle name="Normal 6 2 3 2 3 2 3 4" xfId="6791" xr:uid="{00000000-0005-0000-0000-0000B7320000}"/>
    <cellStyle name="Normal 6 2 3 2 3 2 3 4 2" xfId="34845" xr:uid="{00000000-0005-0000-0000-0000B8320000}"/>
    <cellStyle name="Normal 6 2 3 2 3 2 3 5" xfId="24249" xr:uid="{00000000-0005-0000-0000-0000B9320000}"/>
    <cellStyle name="Normal 6 2 3 2 3 2 4" xfId="6792" xr:uid="{00000000-0005-0000-0000-0000BA320000}"/>
    <cellStyle name="Normal 6 2 3 2 3 2 4 2" xfId="6793" xr:uid="{00000000-0005-0000-0000-0000BB320000}"/>
    <cellStyle name="Normal 6 2 3 2 3 2 4 2 2" xfId="38851" xr:uid="{00000000-0005-0000-0000-0000BC320000}"/>
    <cellStyle name="Normal 6 2 3 2 3 2 4 3" xfId="28833" xr:uid="{00000000-0005-0000-0000-0000BD320000}"/>
    <cellStyle name="Normal 6 2 3 2 3 2 5" xfId="6794" xr:uid="{00000000-0005-0000-0000-0000BE320000}"/>
    <cellStyle name="Normal 6 2 3 2 3 2 5 2" xfId="6795" xr:uid="{00000000-0005-0000-0000-0000BF320000}"/>
    <cellStyle name="Normal 6 2 3 2 3 2 5 2 2" xfId="38852" xr:uid="{00000000-0005-0000-0000-0000C0320000}"/>
    <cellStyle name="Normal 6 2 3 2 3 2 5 3" xfId="28834" xr:uid="{00000000-0005-0000-0000-0000C1320000}"/>
    <cellStyle name="Normal 6 2 3 2 3 2 6" xfId="6796" xr:uid="{00000000-0005-0000-0000-0000C2320000}"/>
    <cellStyle name="Normal 6 2 3 2 3 2 6 2" xfId="34843" xr:uid="{00000000-0005-0000-0000-0000C3320000}"/>
    <cellStyle name="Normal 6 2 3 2 3 2 7" xfId="24247" xr:uid="{00000000-0005-0000-0000-0000C4320000}"/>
    <cellStyle name="Normal 6 2 3 2 3 3" xfId="6797" xr:uid="{00000000-0005-0000-0000-0000C5320000}"/>
    <cellStyle name="Normal 6 2 3 2 3 3 2" xfId="6798" xr:uid="{00000000-0005-0000-0000-0000C6320000}"/>
    <cellStyle name="Normal 6 2 3 2 3 3 2 2" xfId="6799" xr:uid="{00000000-0005-0000-0000-0000C7320000}"/>
    <cellStyle name="Normal 6 2 3 2 3 3 2 2 2" xfId="38853" xr:uid="{00000000-0005-0000-0000-0000C8320000}"/>
    <cellStyle name="Normal 6 2 3 2 3 3 2 3" xfId="28835" xr:uid="{00000000-0005-0000-0000-0000C9320000}"/>
    <cellStyle name="Normal 6 2 3 2 3 3 3" xfId="6800" xr:uid="{00000000-0005-0000-0000-0000CA320000}"/>
    <cellStyle name="Normal 6 2 3 2 3 3 3 2" xfId="6801" xr:uid="{00000000-0005-0000-0000-0000CB320000}"/>
    <cellStyle name="Normal 6 2 3 2 3 3 3 2 2" xfId="38854" xr:uid="{00000000-0005-0000-0000-0000CC320000}"/>
    <cellStyle name="Normal 6 2 3 2 3 3 3 3" xfId="28836" xr:uid="{00000000-0005-0000-0000-0000CD320000}"/>
    <cellStyle name="Normal 6 2 3 2 3 3 4" xfId="6802" xr:uid="{00000000-0005-0000-0000-0000CE320000}"/>
    <cellStyle name="Normal 6 2 3 2 3 3 4 2" xfId="34846" xr:uid="{00000000-0005-0000-0000-0000CF320000}"/>
    <cellStyle name="Normal 6 2 3 2 3 3 5" xfId="24250" xr:uid="{00000000-0005-0000-0000-0000D0320000}"/>
    <cellStyle name="Normal 6 2 3 2 3 4" xfId="6803" xr:uid="{00000000-0005-0000-0000-0000D1320000}"/>
    <cellStyle name="Normal 6 2 3 2 3 4 2" xfId="6804" xr:uid="{00000000-0005-0000-0000-0000D2320000}"/>
    <cellStyle name="Normal 6 2 3 2 3 4 2 2" xfId="6805" xr:uid="{00000000-0005-0000-0000-0000D3320000}"/>
    <cellStyle name="Normal 6 2 3 2 3 4 2 2 2" xfId="38855" xr:uid="{00000000-0005-0000-0000-0000D4320000}"/>
    <cellStyle name="Normal 6 2 3 2 3 4 2 3" xfId="28837" xr:uid="{00000000-0005-0000-0000-0000D5320000}"/>
    <cellStyle name="Normal 6 2 3 2 3 4 3" xfId="6806" xr:uid="{00000000-0005-0000-0000-0000D6320000}"/>
    <cellStyle name="Normal 6 2 3 2 3 4 3 2" xfId="6807" xr:uid="{00000000-0005-0000-0000-0000D7320000}"/>
    <cellStyle name="Normal 6 2 3 2 3 4 3 2 2" xfId="38856" xr:uid="{00000000-0005-0000-0000-0000D8320000}"/>
    <cellStyle name="Normal 6 2 3 2 3 4 3 3" xfId="28838" xr:uid="{00000000-0005-0000-0000-0000D9320000}"/>
    <cellStyle name="Normal 6 2 3 2 3 4 4" xfId="6808" xr:uid="{00000000-0005-0000-0000-0000DA320000}"/>
    <cellStyle name="Normal 6 2 3 2 3 4 4 2" xfId="34847" xr:uid="{00000000-0005-0000-0000-0000DB320000}"/>
    <cellStyle name="Normal 6 2 3 2 3 4 5" xfId="24251" xr:uid="{00000000-0005-0000-0000-0000DC320000}"/>
    <cellStyle name="Normal 6 2 3 2 3 5" xfId="6809" xr:uid="{00000000-0005-0000-0000-0000DD320000}"/>
    <cellStyle name="Normal 6 2 3 2 3 5 2" xfId="6810" xr:uid="{00000000-0005-0000-0000-0000DE320000}"/>
    <cellStyle name="Normal 6 2 3 2 3 5 2 2" xfId="38857" xr:uid="{00000000-0005-0000-0000-0000DF320000}"/>
    <cellStyle name="Normal 6 2 3 2 3 5 3" xfId="28839" xr:uid="{00000000-0005-0000-0000-0000E0320000}"/>
    <cellStyle name="Normal 6 2 3 2 3 6" xfId="6811" xr:uid="{00000000-0005-0000-0000-0000E1320000}"/>
    <cellStyle name="Normal 6 2 3 2 3 6 2" xfId="6812" xr:uid="{00000000-0005-0000-0000-0000E2320000}"/>
    <cellStyle name="Normal 6 2 3 2 3 6 2 2" xfId="38858" xr:uid="{00000000-0005-0000-0000-0000E3320000}"/>
    <cellStyle name="Normal 6 2 3 2 3 6 3" xfId="28840" xr:uid="{00000000-0005-0000-0000-0000E4320000}"/>
    <cellStyle name="Normal 6 2 3 2 3 7" xfId="6813" xr:uid="{00000000-0005-0000-0000-0000E5320000}"/>
    <cellStyle name="Normal 6 2 3 2 3 7 2" xfId="34842" xr:uid="{00000000-0005-0000-0000-0000E6320000}"/>
    <cellStyle name="Normal 6 2 3 2 3 8" xfId="24246" xr:uid="{00000000-0005-0000-0000-0000E7320000}"/>
    <cellStyle name="Normal 6 2 3 2 4" xfId="6814" xr:uid="{00000000-0005-0000-0000-0000E8320000}"/>
    <cellStyle name="Normal 6 2 3 2 4 2" xfId="6815" xr:uid="{00000000-0005-0000-0000-0000E9320000}"/>
    <cellStyle name="Normal 6 2 3 2 4 2 2" xfId="6816" xr:uid="{00000000-0005-0000-0000-0000EA320000}"/>
    <cellStyle name="Normal 6 2 3 2 4 2 2 2" xfId="6817" xr:uid="{00000000-0005-0000-0000-0000EB320000}"/>
    <cellStyle name="Normal 6 2 3 2 4 2 2 2 2" xfId="6818" xr:uid="{00000000-0005-0000-0000-0000EC320000}"/>
    <cellStyle name="Normal 6 2 3 2 4 2 2 2 2 2" xfId="38859" xr:uid="{00000000-0005-0000-0000-0000ED320000}"/>
    <cellStyle name="Normal 6 2 3 2 4 2 2 2 3" xfId="28841" xr:uid="{00000000-0005-0000-0000-0000EE320000}"/>
    <cellStyle name="Normal 6 2 3 2 4 2 2 3" xfId="6819" xr:uid="{00000000-0005-0000-0000-0000EF320000}"/>
    <cellStyle name="Normal 6 2 3 2 4 2 2 3 2" xfId="6820" xr:uid="{00000000-0005-0000-0000-0000F0320000}"/>
    <cellStyle name="Normal 6 2 3 2 4 2 2 3 2 2" xfId="38860" xr:uid="{00000000-0005-0000-0000-0000F1320000}"/>
    <cellStyle name="Normal 6 2 3 2 4 2 2 3 3" xfId="28842" xr:uid="{00000000-0005-0000-0000-0000F2320000}"/>
    <cellStyle name="Normal 6 2 3 2 4 2 2 4" xfId="6821" xr:uid="{00000000-0005-0000-0000-0000F3320000}"/>
    <cellStyle name="Normal 6 2 3 2 4 2 2 4 2" xfId="34850" xr:uid="{00000000-0005-0000-0000-0000F4320000}"/>
    <cellStyle name="Normal 6 2 3 2 4 2 2 5" xfId="24254" xr:uid="{00000000-0005-0000-0000-0000F5320000}"/>
    <cellStyle name="Normal 6 2 3 2 4 2 3" xfId="6822" xr:uid="{00000000-0005-0000-0000-0000F6320000}"/>
    <cellStyle name="Normal 6 2 3 2 4 2 3 2" xfId="6823" xr:uid="{00000000-0005-0000-0000-0000F7320000}"/>
    <cellStyle name="Normal 6 2 3 2 4 2 3 2 2" xfId="6824" xr:uid="{00000000-0005-0000-0000-0000F8320000}"/>
    <cellStyle name="Normal 6 2 3 2 4 2 3 2 2 2" xfId="38861" xr:uid="{00000000-0005-0000-0000-0000F9320000}"/>
    <cellStyle name="Normal 6 2 3 2 4 2 3 2 3" xfId="28843" xr:uid="{00000000-0005-0000-0000-0000FA320000}"/>
    <cellStyle name="Normal 6 2 3 2 4 2 3 3" xfId="6825" xr:uid="{00000000-0005-0000-0000-0000FB320000}"/>
    <cellStyle name="Normal 6 2 3 2 4 2 3 3 2" xfId="6826" xr:uid="{00000000-0005-0000-0000-0000FC320000}"/>
    <cellStyle name="Normal 6 2 3 2 4 2 3 3 2 2" xfId="38862" xr:uid="{00000000-0005-0000-0000-0000FD320000}"/>
    <cellStyle name="Normal 6 2 3 2 4 2 3 3 3" xfId="28844" xr:uid="{00000000-0005-0000-0000-0000FE320000}"/>
    <cellStyle name="Normal 6 2 3 2 4 2 3 4" xfId="6827" xr:uid="{00000000-0005-0000-0000-0000FF320000}"/>
    <cellStyle name="Normal 6 2 3 2 4 2 3 4 2" xfId="34851" xr:uid="{00000000-0005-0000-0000-000000330000}"/>
    <cellStyle name="Normal 6 2 3 2 4 2 3 5" xfId="24255" xr:uid="{00000000-0005-0000-0000-000001330000}"/>
    <cellStyle name="Normal 6 2 3 2 4 2 4" xfId="6828" xr:uid="{00000000-0005-0000-0000-000002330000}"/>
    <cellStyle name="Normal 6 2 3 2 4 2 4 2" xfId="6829" xr:uid="{00000000-0005-0000-0000-000003330000}"/>
    <cellStyle name="Normal 6 2 3 2 4 2 4 2 2" xfId="38863" xr:uid="{00000000-0005-0000-0000-000004330000}"/>
    <cellStyle name="Normal 6 2 3 2 4 2 4 3" xfId="28845" xr:uid="{00000000-0005-0000-0000-000005330000}"/>
    <cellStyle name="Normal 6 2 3 2 4 2 5" xfId="6830" xr:uid="{00000000-0005-0000-0000-000006330000}"/>
    <cellStyle name="Normal 6 2 3 2 4 2 5 2" xfId="6831" xr:uid="{00000000-0005-0000-0000-000007330000}"/>
    <cellStyle name="Normal 6 2 3 2 4 2 5 2 2" xfId="38864" xr:uid="{00000000-0005-0000-0000-000008330000}"/>
    <cellStyle name="Normal 6 2 3 2 4 2 5 3" xfId="28846" xr:uid="{00000000-0005-0000-0000-000009330000}"/>
    <cellStyle name="Normal 6 2 3 2 4 2 6" xfId="6832" xr:uid="{00000000-0005-0000-0000-00000A330000}"/>
    <cellStyle name="Normal 6 2 3 2 4 2 6 2" xfId="34849" xr:uid="{00000000-0005-0000-0000-00000B330000}"/>
    <cellStyle name="Normal 6 2 3 2 4 2 7" xfId="24253" xr:uid="{00000000-0005-0000-0000-00000C330000}"/>
    <cellStyle name="Normal 6 2 3 2 4 3" xfId="6833" xr:uid="{00000000-0005-0000-0000-00000D330000}"/>
    <cellStyle name="Normal 6 2 3 2 4 3 2" xfId="6834" xr:uid="{00000000-0005-0000-0000-00000E330000}"/>
    <cellStyle name="Normal 6 2 3 2 4 3 2 2" xfId="6835" xr:uid="{00000000-0005-0000-0000-00000F330000}"/>
    <cellStyle name="Normal 6 2 3 2 4 3 2 2 2" xfId="38865" xr:uid="{00000000-0005-0000-0000-000010330000}"/>
    <cellStyle name="Normal 6 2 3 2 4 3 2 3" xfId="28847" xr:uid="{00000000-0005-0000-0000-000011330000}"/>
    <cellStyle name="Normal 6 2 3 2 4 3 3" xfId="6836" xr:uid="{00000000-0005-0000-0000-000012330000}"/>
    <cellStyle name="Normal 6 2 3 2 4 3 3 2" xfId="6837" xr:uid="{00000000-0005-0000-0000-000013330000}"/>
    <cellStyle name="Normal 6 2 3 2 4 3 3 2 2" xfId="38866" xr:uid="{00000000-0005-0000-0000-000014330000}"/>
    <cellStyle name="Normal 6 2 3 2 4 3 3 3" xfId="28848" xr:uid="{00000000-0005-0000-0000-000015330000}"/>
    <cellStyle name="Normal 6 2 3 2 4 3 4" xfId="6838" xr:uid="{00000000-0005-0000-0000-000016330000}"/>
    <cellStyle name="Normal 6 2 3 2 4 3 4 2" xfId="34852" xr:uid="{00000000-0005-0000-0000-000017330000}"/>
    <cellStyle name="Normal 6 2 3 2 4 3 5" xfId="24256" xr:uid="{00000000-0005-0000-0000-000018330000}"/>
    <cellStyle name="Normal 6 2 3 2 4 4" xfId="6839" xr:uid="{00000000-0005-0000-0000-000019330000}"/>
    <cellStyle name="Normal 6 2 3 2 4 4 2" xfId="6840" xr:uid="{00000000-0005-0000-0000-00001A330000}"/>
    <cellStyle name="Normal 6 2 3 2 4 4 2 2" xfId="6841" xr:uid="{00000000-0005-0000-0000-00001B330000}"/>
    <cellStyle name="Normal 6 2 3 2 4 4 2 2 2" xfId="38867" xr:uid="{00000000-0005-0000-0000-00001C330000}"/>
    <cellStyle name="Normal 6 2 3 2 4 4 2 3" xfId="28849" xr:uid="{00000000-0005-0000-0000-00001D330000}"/>
    <cellStyle name="Normal 6 2 3 2 4 4 3" xfId="6842" xr:uid="{00000000-0005-0000-0000-00001E330000}"/>
    <cellStyle name="Normal 6 2 3 2 4 4 3 2" xfId="6843" xr:uid="{00000000-0005-0000-0000-00001F330000}"/>
    <cellStyle name="Normal 6 2 3 2 4 4 3 2 2" xfId="38868" xr:uid="{00000000-0005-0000-0000-000020330000}"/>
    <cellStyle name="Normal 6 2 3 2 4 4 3 3" xfId="28850" xr:uid="{00000000-0005-0000-0000-000021330000}"/>
    <cellStyle name="Normal 6 2 3 2 4 4 4" xfId="6844" xr:uid="{00000000-0005-0000-0000-000022330000}"/>
    <cellStyle name="Normal 6 2 3 2 4 4 4 2" xfId="34853" xr:uid="{00000000-0005-0000-0000-000023330000}"/>
    <cellStyle name="Normal 6 2 3 2 4 4 5" xfId="24257" xr:uid="{00000000-0005-0000-0000-000024330000}"/>
    <cellStyle name="Normal 6 2 3 2 4 5" xfId="6845" xr:uid="{00000000-0005-0000-0000-000025330000}"/>
    <cellStyle name="Normal 6 2 3 2 4 5 2" xfId="6846" xr:uid="{00000000-0005-0000-0000-000026330000}"/>
    <cellStyle name="Normal 6 2 3 2 4 5 2 2" xfId="38869" xr:uid="{00000000-0005-0000-0000-000027330000}"/>
    <cellStyle name="Normal 6 2 3 2 4 5 3" xfId="28851" xr:uid="{00000000-0005-0000-0000-000028330000}"/>
    <cellStyle name="Normal 6 2 3 2 4 6" xfId="6847" xr:uid="{00000000-0005-0000-0000-000029330000}"/>
    <cellStyle name="Normal 6 2 3 2 4 6 2" xfId="6848" xr:uid="{00000000-0005-0000-0000-00002A330000}"/>
    <cellStyle name="Normal 6 2 3 2 4 6 2 2" xfId="38870" xr:uid="{00000000-0005-0000-0000-00002B330000}"/>
    <cellStyle name="Normal 6 2 3 2 4 6 3" xfId="28852" xr:uid="{00000000-0005-0000-0000-00002C330000}"/>
    <cellStyle name="Normal 6 2 3 2 4 7" xfId="6849" xr:uid="{00000000-0005-0000-0000-00002D330000}"/>
    <cellStyle name="Normal 6 2 3 2 4 7 2" xfId="34848" xr:uid="{00000000-0005-0000-0000-00002E330000}"/>
    <cellStyle name="Normal 6 2 3 2 4 8" xfId="24252" xr:uid="{00000000-0005-0000-0000-00002F330000}"/>
    <cellStyle name="Normal 6 2 3 2 5" xfId="6850" xr:uid="{00000000-0005-0000-0000-000030330000}"/>
    <cellStyle name="Normal 6 2 3 2 5 2" xfId="6851" xr:uid="{00000000-0005-0000-0000-000031330000}"/>
    <cellStyle name="Normal 6 2 3 2 5 2 2" xfId="6852" xr:uid="{00000000-0005-0000-0000-000032330000}"/>
    <cellStyle name="Normal 6 2 3 2 5 2 2 2" xfId="6853" xr:uid="{00000000-0005-0000-0000-000033330000}"/>
    <cellStyle name="Normal 6 2 3 2 5 2 2 2 2" xfId="6854" xr:uid="{00000000-0005-0000-0000-000034330000}"/>
    <cellStyle name="Normal 6 2 3 2 5 2 2 2 2 2" xfId="38871" xr:uid="{00000000-0005-0000-0000-000035330000}"/>
    <cellStyle name="Normal 6 2 3 2 5 2 2 2 3" xfId="28853" xr:uid="{00000000-0005-0000-0000-000036330000}"/>
    <cellStyle name="Normal 6 2 3 2 5 2 2 3" xfId="6855" xr:uid="{00000000-0005-0000-0000-000037330000}"/>
    <cellStyle name="Normal 6 2 3 2 5 2 2 3 2" xfId="6856" xr:uid="{00000000-0005-0000-0000-000038330000}"/>
    <cellStyle name="Normal 6 2 3 2 5 2 2 3 2 2" xfId="38872" xr:uid="{00000000-0005-0000-0000-000039330000}"/>
    <cellStyle name="Normal 6 2 3 2 5 2 2 3 3" xfId="28854" xr:uid="{00000000-0005-0000-0000-00003A330000}"/>
    <cellStyle name="Normal 6 2 3 2 5 2 2 4" xfId="6857" xr:uid="{00000000-0005-0000-0000-00003B330000}"/>
    <cellStyle name="Normal 6 2 3 2 5 2 2 4 2" xfId="34856" xr:uid="{00000000-0005-0000-0000-00003C330000}"/>
    <cellStyle name="Normal 6 2 3 2 5 2 2 5" xfId="24260" xr:uid="{00000000-0005-0000-0000-00003D330000}"/>
    <cellStyle name="Normal 6 2 3 2 5 2 3" xfId="6858" xr:uid="{00000000-0005-0000-0000-00003E330000}"/>
    <cellStyle name="Normal 6 2 3 2 5 2 3 2" xfId="6859" xr:uid="{00000000-0005-0000-0000-00003F330000}"/>
    <cellStyle name="Normal 6 2 3 2 5 2 3 2 2" xfId="6860" xr:uid="{00000000-0005-0000-0000-000040330000}"/>
    <cellStyle name="Normal 6 2 3 2 5 2 3 2 2 2" xfId="38873" xr:uid="{00000000-0005-0000-0000-000041330000}"/>
    <cellStyle name="Normal 6 2 3 2 5 2 3 2 3" xfId="28855" xr:uid="{00000000-0005-0000-0000-000042330000}"/>
    <cellStyle name="Normal 6 2 3 2 5 2 3 3" xfId="6861" xr:uid="{00000000-0005-0000-0000-000043330000}"/>
    <cellStyle name="Normal 6 2 3 2 5 2 3 3 2" xfId="6862" xr:uid="{00000000-0005-0000-0000-000044330000}"/>
    <cellStyle name="Normal 6 2 3 2 5 2 3 3 2 2" xfId="38874" xr:uid="{00000000-0005-0000-0000-000045330000}"/>
    <cellStyle name="Normal 6 2 3 2 5 2 3 3 3" xfId="28856" xr:uid="{00000000-0005-0000-0000-000046330000}"/>
    <cellStyle name="Normal 6 2 3 2 5 2 3 4" xfId="6863" xr:uid="{00000000-0005-0000-0000-000047330000}"/>
    <cellStyle name="Normal 6 2 3 2 5 2 3 4 2" xfId="34857" xr:uid="{00000000-0005-0000-0000-000048330000}"/>
    <cellStyle name="Normal 6 2 3 2 5 2 3 5" xfId="24261" xr:uid="{00000000-0005-0000-0000-000049330000}"/>
    <cellStyle name="Normal 6 2 3 2 5 2 4" xfId="6864" xr:uid="{00000000-0005-0000-0000-00004A330000}"/>
    <cellStyle name="Normal 6 2 3 2 5 2 4 2" xfId="6865" xr:uid="{00000000-0005-0000-0000-00004B330000}"/>
    <cellStyle name="Normal 6 2 3 2 5 2 4 2 2" xfId="38875" xr:uid="{00000000-0005-0000-0000-00004C330000}"/>
    <cellStyle name="Normal 6 2 3 2 5 2 4 3" xfId="28857" xr:uid="{00000000-0005-0000-0000-00004D330000}"/>
    <cellStyle name="Normal 6 2 3 2 5 2 5" xfId="6866" xr:uid="{00000000-0005-0000-0000-00004E330000}"/>
    <cellStyle name="Normal 6 2 3 2 5 2 5 2" xfId="6867" xr:uid="{00000000-0005-0000-0000-00004F330000}"/>
    <cellStyle name="Normal 6 2 3 2 5 2 5 2 2" xfId="38876" xr:uid="{00000000-0005-0000-0000-000050330000}"/>
    <cellStyle name="Normal 6 2 3 2 5 2 5 3" xfId="28858" xr:uid="{00000000-0005-0000-0000-000051330000}"/>
    <cellStyle name="Normal 6 2 3 2 5 2 6" xfId="6868" xr:uid="{00000000-0005-0000-0000-000052330000}"/>
    <cellStyle name="Normal 6 2 3 2 5 2 6 2" xfId="34855" xr:uid="{00000000-0005-0000-0000-000053330000}"/>
    <cellStyle name="Normal 6 2 3 2 5 2 7" xfId="24259" xr:uid="{00000000-0005-0000-0000-000054330000}"/>
    <cellStyle name="Normal 6 2 3 2 5 3" xfId="6869" xr:uid="{00000000-0005-0000-0000-000055330000}"/>
    <cellStyle name="Normal 6 2 3 2 5 3 2" xfId="6870" xr:uid="{00000000-0005-0000-0000-000056330000}"/>
    <cellStyle name="Normal 6 2 3 2 5 3 2 2" xfId="6871" xr:uid="{00000000-0005-0000-0000-000057330000}"/>
    <cellStyle name="Normal 6 2 3 2 5 3 2 2 2" xfId="38877" xr:uid="{00000000-0005-0000-0000-000058330000}"/>
    <cellStyle name="Normal 6 2 3 2 5 3 2 3" xfId="28859" xr:uid="{00000000-0005-0000-0000-000059330000}"/>
    <cellStyle name="Normal 6 2 3 2 5 3 3" xfId="6872" xr:uid="{00000000-0005-0000-0000-00005A330000}"/>
    <cellStyle name="Normal 6 2 3 2 5 3 3 2" xfId="6873" xr:uid="{00000000-0005-0000-0000-00005B330000}"/>
    <cellStyle name="Normal 6 2 3 2 5 3 3 2 2" xfId="38878" xr:uid="{00000000-0005-0000-0000-00005C330000}"/>
    <cellStyle name="Normal 6 2 3 2 5 3 3 3" xfId="28860" xr:uid="{00000000-0005-0000-0000-00005D330000}"/>
    <cellStyle name="Normal 6 2 3 2 5 3 4" xfId="6874" xr:uid="{00000000-0005-0000-0000-00005E330000}"/>
    <cellStyle name="Normal 6 2 3 2 5 3 4 2" xfId="34858" xr:uid="{00000000-0005-0000-0000-00005F330000}"/>
    <cellStyle name="Normal 6 2 3 2 5 3 5" xfId="24262" xr:uid="{00000000-0005-0000-0000-000060330000}"/>
    <cellStyle name="Normal 6 2 3 2 5 4" xfId="6875" xr:uid="{00000000-0005-0000-0000-000061330000}"/>
    <cellStyle name="Normal 6 2 3 2 5 4 2" xfId="6876" xr:uid="{00000000-0005-0000-0000-000062330000}"/>
    <cellStyle name="Normal 6 2 3 2 5 4 2 2" xfId="6877" xr:uid="{00000000-0005-0000-0000-000063330000}"/>
    <cellStyle name="Normal 6 2 3 2 5 4 2 2 2" xfId="38879" xr:uid="{00000000-0005-0000-0000-000064330000}"/>
    <cellStyle name="Normal 6 2 3 2 5 4 2 3" xfId="28861" xr:uid="{00000000-0005-0000-0000-000065330000}"/>
    <cellStyle name="Normal 6 2 3 2 5 4 3" xfId="6878" xr:uid="{00000000-0005-0000-0000-000066330000}"/>
    <cellStyle name="Normal 6 2 3 2 5 4 3 2" xfId="6879" xr:uid="{00000000-0005-0000-0000-000067330000}"/>
    <cellStyle name="Normal 6 2 3 2 5 4 3 2 2" xfId="38880" xr:uid="{00000000-0005-0000-0000-000068330000}"/>
    <cellStyle name="Normal 6 2 3 2 5 4 3 3" xfId="28862" xr:uid="{00000000-0005-0000-0000-000069330000}"/>
    <cellStyle name="Normal 6 2 3 2 5 4 4" xfId="6880" xr:uid="{00000000-0005-0000-0000-00006A330000}"/>
    <cellStyle name="Normal 6 2 3 2 5 4 4 2" xfId="34859" xr:uid="{00000000-0005-0000-0000-00006B330000}"/>
    <cellStyle name="Normal 6 2 3 2 5 4 5" xfId="24263" xr:uid="{00000000-0005-0000-0000-00006C330000}"/>
    <cellStyle name="Normal 6 2 3 2 5 5" xfId="6881" xr:uid="{00000000-0005-0000-0000-00006D330000}"/>
    <cellStyle name="Normal 6 2 3 2 5 5 2" xfId="6882" xr:uid="{00000000-0005-0000-0000-00006E330000}"/>
    <cellStyle name="Normal 6 2 3 2 5 5 2 2" xfId="38881" xr:uid="{00000000-0005-0000-0000-00006F330000}"/>
    <cellStyle name="Normal 6 2 3 2 5 5 3" xfId="28863" xr:uid="{00000000-0005-0000-0000-000070330000}"/>
    <cellStyle name="Normal 6 2 3 2 5 6" xfId="6883" xr:uid="{00000000-0005-0000-0000-000071330000}"/>
    <cellStyle name="Normal 6 2 3 2 5 6 2" xfId="6884" xr:uid="{00000000-0005-0000-0000-000072330000}"/>
    <cellStyle name="Normal 6 2 3 2 5 6 2 2" xfId="38882" xr:uid="{00000000-0005-0000-0000-000073330000}"/>
    <cellStyle name="Normal 6 2 3 2 5 6 3" xfId="28864" xr:uid="{00000000-0005-0000-0000-000074330000}"/>
    <cellStyle name="Normal 6 2 3 2 5 7" xfId="6885" xr:uid="{00000000-0005-0000-0000-000075330000}"/>
    <cellStyle name="Normal 6 2 3 2 5 7 2" xfId="34854" xr:uid="{00000000-0005-0000-0000-000076330000}"/>
    <cellStyle name="Normal 6 2 3 2 5 8" xfId="24258" xr:uid="{00000000-0005-0000-0000-000077330000}"/>
    <cellStyle name="Normal 6 2 3 2 6" xfId="6886" xr:uid="{00000000-0005-0000-0000-000078330000}"/>
    <cellStyle name="Normal 6 2 3 2 6 2" xfId="6887" xr:uid="{00000000-0005-0000-0000-000079330000}"/>
    <cellStyle name="Normal 6 2 3 2 6 2 2" xfId="6888" xr:uid="{00000000-0005-0000-0000-00007A330000}"/>
    <cellStyle name="Normal 6 2 3 2 6 2 2 2" xfId="6889" xr:uid="{00000000-0005-0000-0000-00007B330000}"/>
    <cellStyle name="Normal 6 2 3 2 6 2 2 2 2" xfId="38883" xr:uid="{00000000-0005-0000-0000-00007C330000}"/>
    <cellStyle name="Normal 6 2 3 2 6 2 2 3" xfId="28865" xr:uid="{00000000-0005-0000-0000-00007D330000}"/>
    <cellStyle name="Normal 6 2 3 2 6 2 3" xfId="6890" xr:uid="{00000000-0005-0000-0000-00007E330000}"/>
    <cellStyle name="Normal 6 2 3 2 6 2 3 2" xfId="6891" xr:uid="{00000000-0005-0000-0000-00007F330000}"/>
    <cellStyle name="Normal 6 2 3 2 6 2 3 2 2" xfId="38884" xr:uid="{00000000-0005-0000-0000-000080330000}"/>
    <cellStyle name="Normal 6 2 3 2 6 2 3 3" xfId="28866" xr:uid="{00000000-0005-0000-0000-000081330000}"/>
    <cellStyle name="Normal 6 2 3 2 6 2 4" xfId="6892" xr:uid="{00000000-0005-0000-0000-000082330000}"/>
    <cellStyle name="Normal 6 2 3 2 6 2 4 2" xfId="34861" xr:uid="{00000000-0005-0000-0000-000083330000}"/>
    <cellStyle name="Normal 6 2 3 2 6 2 5" xfId="24265" xr:uid="{00000000-0005-0000-0000-000084330000}"/>
    <cellStyle name="Normal 6 2 3 2 6 3" xfId="6893" xr:uid="{00000000-0005-0000-0000-000085330000}"/>
    <cellStyle name="Normal 6 2 3 2 6 3 2" xfId="6894" xr:uid="{00000000-0005-0000-0000-000086330000}"/>
    <cellStyle name="Normal 6 2 3 2 6 3 2 2" xfId="6895" xr:uid="{00000000-0005-0000-0000-000087330000}"/>
    <cellStyle name="Normal 6 2 3 2 6 3 2 2 2" xfId="38885" xr:uid="{00000000-0005-0000-0000-000088330000}"/>
    <cellStyle name="Normal 6 2 3 2 6 3 2 3" xfId="28867" xr:uid="{00000000-0005-0000-0000-000089330000}"/>
    <cellStyle name="Normal 6 2 3 2 6 3 3" xfId="6896" xr:uid="{00000000-0005-0000-0000-00008A330000}"/>
    <cellStyle name="Normal 6 2 3 2 6 3 3 2" xfId="6897" xr:uid="{00000000-0005-0000-0000-00008B330000}"/>
    <cellStyle name="Normal 6 2 3 2 6 3 3 2 2" xfId="38886" xr:uid="{00000000-0005-0000-0000-00008C330000}"/>
    <cellStyle name="Normal 6 2 3 2 6 3 3 3" xfId="28868" xr:uid="{00000000-0005-0000-0000-00008D330000}"/>
    <cellStyle name="Normal 6 2 3 2 6 3 4" xfId="6898" xr:uid="{00000000-0005-0000-0000-00008E330000}"/>
    <cellStyle name="Normal 6 2 3 2 6 3 4 2" xfId="34862" xr:uid="{00000000-0005-0000-0000-00008F330000}"/>
    <cellStyle name="Normal 6 2 3 2 6 3 5" xfId="24266" xr:uid="{00000000-0005-0000-0000-000090330000}"/>
    <cellStyle name="Normal 6 2 3 2 6 4" xfId="6899" xr:uid="{00000000-0005-0000-0000-000091330000}"/>
    <cellStyle name="Normal 6 2 3 2 6 4 2" xfId="6900" xr:uid="{00000000-0005-0000-0000-000092330000}"/>
    <cellStyle name="Normal 6 2 3 2 6 4 2 2" xfId="38887" xr:uid="{00000000-0005-0000-0000-000093330000}"/>
    <cellStyle name="Normal 6 2 3 2 6 4 3" xfId="28869" xr:uid="{00000000-0005-0000-0000-000094330000}"/>
    <cellStyle name="Normal 6 2 3 2 6 5" xfId="6901" xr:uid="{00000000-0005-0000-0000-000095330000}"/>
    <cellStyle name="Normal 6 2 3 2 6 5 2" xfId="6902" xr:uid="{00000000-0005-0000-0000-000096330000}"/>
    <cellStyle name="Normal 6 2 3 2 6 5 2 2" xfId="38888" xr:uid="{00000000-0005-0000-0000-000097330000}"/>
    <cellStyle name="Normal 6 2 3 2 6 5 3" xfId="28870" xr:uid="{00000000-0005-0000-0000-000098330000}"/>
    <cellStyle name="Normal 6 2 3 2 6 6" xfId="6903" xr:uid="{00000000-0005-0000-0000-000099330000}"/>
    <cellStyle name="Normal 6 2 3 2 6 6 2" xfId="34860" xr:uid="{00000000-0005-0000-0000-00009A330000}"/>
    <cellStyle name="Normal 6 2 3 2 6 7" xfId="24264" xr:uid="{00000000-0005-0000-0000-00009B330000}"/>
    <cellStyle name="Normal 6 2 3 2 7" xfId="6904" xr:uid="{00000000-0005-0000-0000-00009C330000}"/>
    <cellStyle name="Normal 6 2 3 2 7 2" xfId="6905" xr:uid="{00000000-0005-0000-0000-00009D330000}"/>
    <cellStyle name="Normal 6 2 3 2 7 2 2" xfId="6906" xr:uid="{00000000-0005-0000-0000-00009E330000}"/>
    <cellStyle name="Normal 6 2 3 2 7 2 2 2" xfId="38889" xr:uid="{00000000-0005-0000-0000-00009F330000}"/>
    <cellStyle name="Normal 6 2 3 2 7 2 3" xfId="28871" xr:uid="{00000000-0005-0000-0000-0000A0330000}"/>
    <cellStyle name="Normal 6 2 3 2 7 3" xfId="6907" xr:uid="{00000000-0005-0000-0000-0000A1330000}"/>
    <cellStyle name="Normal 6 2 3 2 7 3 2" xfId="6908" xr:uid="{00000000-0005-0000-0000-0000A2330000}"/>
    <cellStyle name="Normal 6 2 3 2 7 3 2 2" xfId="38890" xr:uid="{00000000-0005-0000-0000-0000A3330000}"/>
    <cellStyle name="Normal 6 2 3 2 7 3 3" xfId="28872" xr:uid="{00000000-0005-0000-0000-0000A4330000}"/>
    <cellStyle name="Normal 6 2 3 2 7 4" xfId="6909" xr:uid="{00000000-0005-0000-0000-0000A5330000}"/>
    <cellStyle name="Normal 6 2 3 2 7 4 2" xfId="34863" xr:uid="{00000000-0005-0000-0000-0000A6330000}"/>
    <cellStyle name="Normal 6 2 3 2 7 5" xfId="24267" xr:uid="{00000000-0005-0000-0000-0000A7330000}"/>
    <cellStyle name="Normal 6 2 3 2 8" xfId="6910" xr:uid="{00000000-0005-0000-0000-0000A8330000}"/>
    <cellStyle name="Normal 6 2 3 2 8 2" xfId="6911" xr:uid="{00000000-0005-0000-0000-0000A9330000}"/>
    <cellStyle name="Normal 6 2 3 2 8 2 2" xfId="6912" xr:uid="{00000000-0005-0000-0000-0000AA330000}"/>
    <cellStyle name="Normal 6 2 3 2 8 2 2 2" xfId="38891" xr:uid="{00000000-0005-0000-0000-0000AB330000}"/>
    <cellStyle name="Normal 6 2 3 2 8 2 3" xfId="28873" xr:uid="{00000000-0005-0000-0000-0000AC330000}"/>
    <cellStyle name="Normal 6 2 3 2 8 3" xfId="6913" xr:uid="{00000000-0005-0000-0000-0000AD330000}"/>
    <cellStyle name="Normal 6 2 3 2 8 3 2" xfId="6914" xr:uid="{00000000-0005-0000-0000-0000AE330000}"/>
    <cellStyle name="Normal 6 2 3 2 8 3 2 2" xfId="38892" xr:uid="{00000000-0005-0000-0000-0000AF330000}"/>
    <cellStyle name="Normal 6 2 3 2 8 3 3" xfId="28874" xr:uid="{00000000-0005-0000-0000-0000B0330000}"/>
    <cellStyle name="Normal 6 2 3 2 8 4" xfId="6915" xr:uid="{00000000-0005-0000-0000-0000B1330000}"/>
    <cellStyle name="Normal 6 2 3 2 8 4 2" xfId="34864" xr:uid="{00000000-0005-0000-0000-0000B2330000}"/>
    <cellStyle name="Normal 6 2 3 2 8 5" xfId="24268" xr:uid="{00000000-0005-0000-0000-0000B3330000}"/>
    <cellStyle name="Normal 6 2 3 2 9" xfId="6916" xr:uid="{00000000-0005-0000-0000-0000B4330000}"/>
    <cellStyle name="Normal 6 2 3 2 9 2" xfId="6917" xr:uid="{00000000-0005-0000-0000-0000B5330000}"/>
    <cellStyle name="Normal 6 2 3 2 9 2 2" xfId="38893" xr:uid="{00000000-0005-0000-0000-0000B6330000}"/>
    <cellStyle name="Normal 6 2 3 2 9 3" xfId="28875" xr:uid="{00000000-0005-0000-0000-0000B7330000}"/>
    <cellStyle name="Normal 6 2 3 3" xfId="6918" xr:uid="{00000000-0005-0000-0000-0000B8330000}"/>
    <cellStyle name="Normal 6 2 3 3 10" xfId="24269" xr:uid="{00000000-0005-0000-0000-0000B9330000}"/>
    <cellStyle name="Normal 6 2 3 3 2" xfId="6919" xr:uid="{00000000-0005-0000-0000-0000BA330000}"/>
    <cellStyle name="Normal 6 2 3 3 2 2" xfId="6920" xr:uid="{00000000-0005-0000-0000-0000BB330000}"/>
    <cellStyle name="Normal 6 2 3 3 2 2 2" xfId="6921" xr:uid="{00000000-0005-0000-0000-0000BC330000}"/>
    <cellStyle name="Normal 6 2 3 3 2 2 2 2" xfId="6922" xr:uid="{00000000-0005-0000-0000-0000BD330000}"/>
    <cellStyle name="Normal 6 2 3 3 2 2 2 2 2" xfId="6923" xr:uid="{00000000-0005-0000-0000-0000BE330000}"/>
    <cellStyle name="Normal 6 2 3 3 2 2 2 2 2 2" xfId="38894" xr:uid="{00000000-0005-0000-0000-0000BF330000}"/>
    <cellStyle name="Normal 6 2 3 3 2 2 2 2 3" xfId="28876" xr:uid="{00000000-0005-0000-0000-0000C0330000}"/>
    <cellStyle name="Normal 6 2 3 3 2 2 2 3" xfId="6924" xr:uid="{00000000-0005-0000-0000-0000C1330000}"/>
    <cellStyle name="Normal 6 2 3 3 2 2 2 3 2" xfId="6925" xr:uid="{00000000-0005-0000-0000-0000C2330000}"/>
    <cellStyle name="Normal 6 2 3 3 2 2 2 3 2 2" xfId="38895" xr:uid="{00000000-0005-0000-0000-0000C3330000}"/>
    <cellStyle name="Normal 6 2 3 3 2 2 2 3 3" xfId="28877" xr:uid="{00000000-0005-0000-0000-0000C4330000}"/>
    <cellStyle name="Normal 6 2 3 3 2 2 2 4" xfId="6926" xr:uid="{00000000-0005-0000-0000-0000C5330000}"/>
    <cellStyle name="Normal 6 2 3 3 2 2 2 4 2" xfId="34868" xr:uid="{00000000-0005-0000-0000-0000C6330000}"/>
    <cellStyle name="Normal 6 2 3 3 2 2 2 5" xfId="24272" xr:uid="{00000000-0005-0000-0000-0000C7330000}"/>
    <cellStyle name="Normal 6 2 3 3 2 2 3" xfId="6927" xr:uid="{00000000-0005-0000-0000-0000C8330000}"/>
    <cellStyle name="Normal 6 2 3 3 2 2 3 2" xfId="6928" xr:uid="{00000000-0005-0000-0000-0000C9330000}"/>
    <cellStyle name="Normal 6 2 3 3 2 2 3 2 2" xfId="6929" xr:uid="{00000000-0005-0000-0000-0000CA330000}"/>
    <cellStyle name="Normal 6 2 3 3 2 2 3 2 2 2" xfId="38896" xr:uid="{00000000-0005-0000-0000-0000CB330000}"/>
    <cellStyle name="Normal 6 2 3 3 2 2 3 2 3" xfId="28878" xr:uid="{00000000-0005-0000-0000-0000CC330000}"/>
    <cellStyle name="Normal 6 2 3 3 2 2 3 3" xfId="6930" xr:uid="{00000000-0005-0000-0000-0000CD330000}"/>
    <cellStyle name="Normal 6 2 3 3 2 2 3 3 2" xfId="6931" xr:uid="{00000000-0005-0000-0000-0000CE330000}"/>
    <cellStyle name="Normal 6 2 3 3 2 2 3 3 2 2" xfId="38897" xr:uid="{00000000-0005-0000-0000-0000CF330000}"/>
    <cellStyle name="Normal 6 2 3 3 2 2 3 3 3" xfId="28879" xr:uid="{00000000-0005-0000-0000-0000D0330000}"/>
    <cellStyle name="Normal 6 2 3 3 2 2 3 4" xfId="6932" xr:uid="{00000000-0005-0000-0000-0000D1330000}"/>
    <cellStyle name="Normal 6 2 3 3 2 2 3 4 2" xfId="34869" xr:uid="{00000000-0005-0000-0000-0000D2330000}"/>
    <cellStyle name="Normal 6 2 3 3 2 2 3 5" xfId="24273" xr:uid="{00000000-0005-0000-0000-0000D3330000}"/>
    <cellStyle name="Normal 6 2 3 3 2 2 4" xfId="6933" xr:uid="{00000000-0005-0000-0000-0000D4330000}"/>
    <cellStyle name="Normal 6 2 3 3 2 2 4 2" xfId="6934" xr:uid="{00000000-0005-0000-0000-0000D5330000}"/>
    <cellStyle name="Normal 6 2 3 3 2 2 4 2 2" xfId="38898" xr:uid="{00000000-0005-0000-0000-0000D6330000}"/>
    <cellStyle name="Normal 6 2 3 3 2 2 4 3" xfId="28880" xr:uid="{00000000-0005-0000-0000-0000D7330000}"/>
    <cellStyle name="Normal 6 2 3 3 2 2 5" xfId="6935" xr:uid="{00000000-0005-0000-0000-0000D8330000}"/>
    <cellStyle name="Normal 6 2 3 3 2 2 5 2" xfId="6936" xr:uid="{00000000-0005-0000-0000-0000D9330000}"/>
    <cellStyle name="Normal 6 2 3 3 2 2 5 2 2" xfId="38899" xr:uid="{00000000-0005-0000-0000-0000DA330000}"/>
    <cellStyle name="Normal 6 2 3 3 2 2 5 3" xfId="28881" xr:uid="{00000000-0005-0000-0000-0000DB330000}"/>
    <cellStyle name="Normal 6 2 3 3 2 2 6" xfId="6937" xr:uid="{00000000-0005-0000-0000-0000DC330000}"/>
    <cellStyle name="Normal 6 2 3 3 2 2 6 2" xfId="34867" xr:uid="{00000000-0005-0000-0000-0000DD330000}"/>
    <cellStyle name="Normal 6 2 3 3 2 2 7" xfId="24271" xr:uid="{00000000-0005-0000-0000-0000DE330000}"/>
    <cellStyle name="Normal 6 2 3 3 2 3" xfId="6938" xr:uid="{00000000-0005-0000-0000-0000DF330000}"/>
    <cellStyle name="Normal 6 2 3 3 2 3 2" xfId="6939" xr:uid="{00000000-0005-0000-0000-0000E0330000}"/>
    <cellStyle name="Normal 6 2 3 3 2 3 2 2" xfId="6940" xr:uid="{00000000-0005-0000-0000-0000E1330000}"/>
    <cellStyle name="Normal 6 2 3 3 2 3 2 2 2" xfId="38900" xr:uid="{00000000-0005-0000-0000-0000E2330000}"/>
    <cellStyle name="Normal 6 2 3 3 2 3 2 3" xfId="28882" xr:uid="{00000000-0005-0000-0000-0000E3330000}"/>
    <cellStyle name="Normal 6 2 3 3 2 3 3" xfId="6941" xr:uid="{00000000-0005-0000-0000-0000E4330000}"/>
    <cellStyle name="Normal 6 2 3 3 2 3 3 2" xfId="6942" xr:uid="{00000000-0005-0000-0000-0000E5330000}"/>
    <cellStyle name="Normal 6 2 3 3 2 3 3 2 2" xfId="38901" xr:uid="{00000000-0005-0000-0000-0000E6330000}"/>
    <cellStyle name="Normal 6 2 3 3 2 3 3 3" xfId="28883" xr:uid="{00000000-0005-0000-0000-0000E7330000}"/>
    <cellStyle name="Normal 6 2 3 3 2 3 4" xfId="6943" xr:uid="{00000000-0005-0000-0000-0000E8330000}"/>
    <cellStyle name="Normal 6 2 3 3 2 3 4 2" xfId="34870" xr:uid="{00000000-0005-0000-0000-0000E9330000}"/>
    <cellStyle name="Normal 6 2 3 3 2 3 5" xfId="24274" xr:uid="{00000000-0005-0000-0000-0000EA330000}"/>
    <cellStyle name="Normal 6 2 3 3 2 4" xfId="6944" xr:uid="{00000000-0005-0000-0000-0000EB330000}"/>
    <cellStyle name="Normal 6 2 3 3 2 4 2" xfId="6945" xr:uid="{00000000-0005-0000-0000-0000EC330000}"/>
    <cellStyle name="Normal 6 2 3 3 2 4 2 2" xfId="6946" xr:uid="{00000000-0005-0000-0000-0000ED330000}"/>
    <cellStyle name="Normal 6 2 3 3 2 4 2 2 2" xfId="38902" xr:uid="{00000000-0005-0000-0000-0000EE330000}"/>
    <cellStyle name="Normal 6 2 3 3 2 4 2 3" xfId="28884" xr:uid="{00000000-0005-0000-0000-0000EF330000}"/>
    <cellStyle name="Normal 6 2 3 3 2 4 3" xfId="6947" xr:uid="{00000000-0005-0000-0000-0000F0330000}"/>
    <cellStyle name="Normal 6 2 3 3 2 4 3 2" xfId="6948" xr:uid="{00000000-0005-0000-0000-0000F1330000}"/>
    <cellStyle name="Normal 6 2 3 3 2 4 3 2 2" xfId="38903" xr:uid="{00000000-0005-0000-0000-0000F2330000}"/>
    <cellStyle name="Normal 6 2 3 3 2 4 3 3" xfId="28885" xr:uid="{00000000-0005-0000-0000-0000F3330000}"/>
    <cellStyle name="Normal 6 2 3 3 2 4 4" xfId="6949" xr:uid="{00000000-0005-0000-0000-0000F4330000}"/>
    <cellStyle name="Normal 6 2 3 3 2 4 4 2" xfId="34871" xr:uid="{00000000-0005-0000-0000-0000F5330000}"/>
    <cellStyle name="Normal 6 2 3 3 2 4 5" xfId="24275" xr:uid="{00000000-0005-0000-0000-0000F6330000}"/>
    <cellStyle name="Normal 6 2 3 3 2 5" xfId="6950" xr:uid="{00000000-0005-0000-0000-0000F7330000}"/>
    <cellStyle name="Normal 6 2 3 3 2 5 2" xfId="6951" xr:uid="{00000000-0005-0000-0000-0000F8330000}"/>
    <cellStyle name="Normal 6 2 3 3 2 5 2 2" xfId="38904" xr:uid="{00000000-0005-0000-0000-0000F9330000}"/>
    <cellStyle name="Normal 6 2 3 3 2 5 3" xfId="28886" xr:uid="{00000000-0005-0000-0000-0000FA330000}"/>
    <cellStyle name="Normal 6 2 3 3 2 6" xfId="6952" xr:uid="{00000000-0005-0000-0000-0000FB330000}"/>
    <cellStyle name="Normal 6 2 3 3 2 6 2" xfId="6953" xr:uid="{00000000-0005-0000-0000-0000FC330000}"/>
    <cellStyle name="Normal 6 2 3 3 2 6 2 2" xfId="38905" xr:uid="{00000000-0005-0000-0000-0000FD330000}"/>
    <cellStyle name="Normal 6 2 3 3 2 6 3" xfId="28887" xr:uid="{00000000-0005-0000-0000-0000FE330000}"/>
    <cellStyle name="Normal 6 2 3 3 2 7" xfId="6954" xr:uid="{00000000-0005-0000-0000-0000FF330000}"/>
    <cellStyle name="Normal 6 2 3 3 2 7 2" xfId="34866" xr:uid="{00000000-0005-0000-0000-000000340000}"/>
    <cellStyle name="Normal 6 2 3 3 2 8" xfId="24270" xr:uid="{00000000-0005-0000-0000-000001340000}"/>
    <cellStyle name="Normal 6 2 3 3 3" xfId="6955" xr:uid="{00000000-0005-0000-0000-000002340000}"/>
    <cellStyle name="Normal 6 2 3 3 3 2" xfId="6956" xr:uid="{00000000-0005-0000-0000-000003340000}"/>
    <cellStyle name="Normal 6 2 3 3 3 2 2" xfId="6957" xr:uid="{00000000-0005-0000-0000-000004340000}"/>
    <cellStyle name="Normal 6 2 3 3 3 2 2 2" xfId="6958" xr:uid="{00000000-0005-0000-0000-000005340000}"/>
    <cellStyle name="Normal 6 2 3 3 3 2 2 2 2" xfId="6959" xr:uid="{00000000-0005-0000-0000-000006340000}"/>
    <cellStyle name="Normal 6 2 3 3 3 2 2 2 2 2" xfId="38906" xr:uid="{00000000-0005-0000-0000-000007340000}"/>
    <cellStyle name="Normal 6 2 3 3 3 2 2 2 3" xfId="28888" xr:uid="{00000000-0005-0000-0000-000008340000}"/>
    <cellStyle name="Normal 6 2 3 3 3 2 2 3" xfId="6960" xr:uid="{00000000-0005-0000-0000-000009340000}"/>
    <cellStyle name="Normal 6 2 3 3 3 2 2 3 2" xfId="6961" xr:uid="{00000000-0005-0000-0000-00000A340000}"/>
    <cellStyle name="Normal 6 2 3 3 3 2 2 3 2 2" xfId="38907" xr:uid="{00000000-0005-0000-0000-00000B340000}"/>
    <cellStyle name="Normal 6 2 3 3 3 2 2 3 3" xfId="28889" xr:uid="{00000000-0005-0000-0000-00000C340000}"/>
    <cellStyle name="Normal 6 2 3 3 3 2 2 4" xfId="6962" xr:uid="{00000000-0005-0000-0000-00000D340000}"/>
    <cellStyle name="Normal 6 2 3 3 3 2 2 4 2" xfId="34874" xr:uid="{00000000-0005-0000-0000-00000E340000}"/>
    <cellStyle name="Normal 6 2 3 3 3 2 2 5" xfId="24278" xr:uid="{00000000-0005-0000-0000-00000F340000}"/>
    <cellStyle name="Normal 6 2 3 3 3 2 3" xfId="6963" xr:uid="{00000000-0005-0000-0000-000010340000}"/>
    <cellStyle name="Normal 6 2 3 3 3 2 3 2" xfId="6964" xr:uid="{00000000-0005-0000-0000-000011340000}"/>
    <cellStyle name="Normal 6 2 3 3 3 2 3 2 2" xfId="6965" xr:uid="{00000000-0005-0000-0000-000012340000}"/>
    <cellStyle name="Normal 6 2 3 3 3 2 3 2 2 2" xfId="38908" xr:uid="{00000000-0005-0000-0000-000013340000}"/>
    <cellStyle name="Normal 6 2 3 3 3 2 3 2 3" xfId="28890" xr:uid="{00000000-0005-0000-0000-000014340000}"/>
    <cellStyle name="Normal 6 2 3 3 3 2 3 3" xfId="6966" xr:uid="{00000000-0005-0000-0000-000015340000}"/>
    <cellStyle name="Normal 6 2 3 3 3 2 3 3 2" xfId="6967" xr:uid="{00000000-0005-0000-0000-000016340000}"/>
    <cellStyle name="Normal 6 2 3 3 3 2 3 3 2 2" xfId="38909" xr:uid="{00000000-0005-0000-0000-000017340000}"/>
    <cellStyle name="Normal 6 2 3 3 3 2 3 3 3" xfId="28891" xr:uid="{00000000-0005-0000-0000-000018340000}"/>
    <cellStyle name="Normal 6 2 3 3 3 2 3 4" xfId="6968" xr:uid="{00000000-0005-0000-0000-000019340000}"/>
    <cellStyle name="Normal 6 2 3 3 3 2 3 4 2" xfId="34875" xr:uid="{00000000-0005-0000-0000-00001A340000}"/>
    <cellStyle name="Normal 6 2 3 3 3 2 3 5" xfId="24279" xr:uid="{00000000-0005-0000-0000-00001B340000}"/>
    <cellStyle name="Normal 6 2 3 3 3 2 4" xfId="6969" xr:uid="{00000000-0005-0000-0000-00001C340000}"/>
    <cellStyle name="Normal 6 2 3 3 3 2 4 2" xfId="6970" xr:uid="{00000000-0005-0000-0000-00001D340000}"/>
    <cellStyle name="Normal 6 2 3 3 3 2 4 2 2" xfId="38910" xr:uid="{00000000-0005-0000-0000-00001E340000}"/>
    <cellStyle name="Normal 6 2 3 3 3 2 4 3" xfId="28892" xr:uid="{00000000-0005-0000-0000-00001F340000}"/>
    <cellStyle name="Normal 6 2 3 3 3 2 5" xfId="6971" xr:uid="{00000000-0005-0000-0000-000020340000}"/>
    <cellStyle name="Normal 6 2 3 3 3 2 5 2" xfId="6972" xr:uid="{00000000-0005-0000-0000-000021340000}"/>
    <cellStyle name="Normal 6 2 3 3 3 2 5 2 2" xfId="38911" xr:uid="{00000000-0005-0000-0000-000022340000}"/>
    <cellStyle name="Normal 6 2 3 3 3 2 5 3" xfId="28893" xr:uid="{00000000-0005-0000-0000-000023340000}"/>
    <cellStyle name="Normal 6 2 3 3 3 2 6" xfId="6973" xr:uid="{00000000-0005-0000-0000-000024340000}"/>
    <cellStyle name="Normal 6 2 3 3 3 2 6 2" xfId="34873" xr:uid="{00000000-0005-0000-0000-000025340000}"/>
    <cellStyle name="Normal 6 2 3 3 3 2 7" xfId="24277" xr:uid="{00000000-0005-0000-0000-000026340000}"/>
    <cellStyle name="Normal 6 2 3 3 3 3" xfId="6974" xr:uid="{00000000-0005-0000-0000-000027340000}"/>
    <cellStyle name="Normal 6 2 3 3 3 3 2" xfId="6975" xr:uid="{00000000-0005-0000-0000-000028340000}"/>
    <cellStyle name="Normal 6 2 3 3 3 3 2 2" xfId="6976" xr:uid="{00000000-0005-0000-0000-000029340000}"/>
    <cellStyle name="Normal 6 2 3 3 3 3 2 2 2" xfId="38912" xr:uid="{00000000-0005-0000-0000-00002A340000}"/>
    <cellStyle name="Normal 6 2 3 3 3 3 2 3" xfId="28894" xr:uid="{00000000-0005-0000-0000-00002B340000}"/>
    <cellStyle name="Normal 6 2 3 3 3 3 3" xfId="6977" xr:uid="{00000000-0005-0000-0000-00002C340000}"/>
    <cellStyle name="Normal 6 2 3 3 3 3 3 2" xfId="6978" xr:uid="{00000000-0005-0000-0000-00002D340000}"/>
    <cellStyle name="Normal 6 2 3 3 3 3 3 2 2" xfId="38913" xr:uid="{00000000-0005-0000-0000-00002E340000}"/>
    <cellStyle name="Normal 6 2 3 3 3 3 3 3" xfId="28895" xr:uid="{00000000-0005-0000-0000-00002F340000}"/>
    <cellStyle name="Normal 6 2 3 3 3 3 4" xfId="6979" xr:uid="{00000000-0005-0000-0000-000030340000}"/>
    <cellStyle name="Normal 6 2 3 3 3 3 4 2" xfId="34876" xr:uid="{00000000-0005-0000-0000-000031340000}"/>
    <cellStyle name="Normal 6 2 3 3 3 3 5" xfId="24280" xr:uid="{00000000-0005-0000-0000-000032340000}"/>
    <cellStyle name="Normal 6 2 3 3 3 4" xfId="6980" xr:uid="{00000000-0005-0000-0000-000033340000}"/>
    <cellStyle name="Normal 6 2 3 3 3 4 2" xfId="6981" xr:uid="{00000000-0005-0000-0000-000034340000}"/>
    <cellStyle name="Normal 6 2 3 3 3 4 2 2" xfId="6982" xr:uid="{00000000-0005-0000-0000-000035340000}"/>
    <cellStyle name="Normal 6 2 3 3 3 4 2 2 2" xfId="38914" xr:uid="{00000000-0005-0000-0000-000036340000}"/>
    <cellStyle name="Normal 6 2 3 3 3 4 2 3" xfId="28896" xr:uid="{00000000-0005-0000-0000-000037340000}"/>
    <cellStyle name="Normal 6 2 3 3 3 4 3" xfId="6983" xr:uid="{00000000-0005-0000-0000-000038340000}"/>
    <cellStyle name="Normal 6 2 3 3 3 4 3 2" xfId="6984" xr:uid="{00000000-0005-0000-0000-000039340000}"/>
    <cellStyle name="Normal 6 2 3 3 3 4 3 2 2" xfId="38915" xr:uid="{00000000-0005-0000-0000-00003A340000}"/>
    <cellStyle name="Normal 6 2 3 3 3 4 3 3" xfId="28897" xr:uid="{00000000-0005-0000-0000-00003B340000}"/>
    <cellStyle name="Normal 6 2 3 3 3 4 4" xfId="6985" xr:uid="{00000000-0005-0000-0000-00003C340000}"/>
    <cellStyle name="Normal 6 2 3 3 3 4 4 2" xfId="34877" xr:uid="{00000000-0005-0000-0000-00003D340000}"/>
    <cellStyle name="Normal 6 2 3 3 3 4 5" xfId="24281" xr:uid="{00000000-0005-0000-0000-00003E340000}"/>
    <cellStyle name="Normal 6 2 3 3 3 5" xfId="6986" xr:uid="{00000000-0005-0000-0000-00003F340000}"/>
    <cellStyle name="Normal 6 2 3 3 3 5 2" xfId="6987" xr:uid="{00000000-0005-0000-0000-000040340000}"/>
    <cellStyle name="Normal 6 2 3 3 3 5 2 2" xfId="38916" xr:uid="{00000000-0005-0000-0000-000041340000}"/>
    <cellStyle name="Normal 6 2 3 3 3 5 3" xfId="28898" xr:uid="{00000000-0005-0000-0000-000042340000}"/>
    <cellStyle name="Normal 6 2 3 3 3 6" xfId="6988" xr:uid="{00000000-0005-0000-0000-000043340000}"/>
    <cellStyle name="Normal 6 2 3 3 3 6 2" xfId="6989" xr:uid="{00000000-0005-0000-0000-000044340000}"/>
    <cellStyle name="Normal 6 2 3 3 3 6 2 2" xfId="38917" xr:uid="{00000000-0005-0000-0000-000045340000}"/>
    <cellStyle name="Normal 6 2 3 3 3 6 3" xfId="28899" xr:uid="{00000000-0005-0000-0000-000046340000}"/>
    <cellStyle name="Normal 6 2 3 3 3 7" xfId="6990" xr:uid="{00000000-0005-0000-0000-000047340000}"/>
    <cellStyle name="Normal 6 2 3 3 3 7 2" xfId="34872" xr:uid="{00000000-0005-0000-0000-000048340000}"/>
    <cellStyle name="Normal 6 2 3 3 3 8" xfId="24276" xr:uid="{00000000-0005-0000-0000-000049340000}"/>
    <cellStyle name="Normal 6 2 3 3 4" xfId="6991" xr:uid="{00000000-0005-0000-0000-00004A340000}"/>
    <cellStyle name="Normal 6 2 3 3 4 2" xfId="6992" xr:uid="{00000000-0005-0000-0000-00004B340000}"/>
    <cellStyle name="Normal 6 2 3 3 4 2 2" xfId="6993" xr:uid="{00000000-0005-0000-0000-00004C340000}"/>
    <cellStyle name="Normal 6 2 3 3 4 2 2 2" xfId="6994" xr:uid="{00000000-0005-0000-0000-00004D340000}"/>
    <cellStyle name="Normal 6 2 3 3 4 2 2 2 2" xfId="38918" xr:uid="{00000000-0005-0000-0000-00004E340000}"/>
    <cellStyle name="Normal 6 2 3 3 4 2 2 3" xfId="28900" xr:uid="{00000000-0005-0000-0000-00004F340000}"/>
    <cellStyle name="Normal 6 2 3 3 4 2 3" xfId="6995" xr:uid="{00000000-0005-0000-0000-000050340000}"/>
    <cellStyle name="Normal 6 2 3 3 4 2 3 2" xfId="6996" xr:uid="{00000000-0005-0000-0000-000051340000}"/>
    <cellStyle name="Normal 6 2 3 3 4 2 3 2 2" xfId="38919" xr:uid="{00000000-0005-0000-0000-000052340000}"/>
    <cellStyle name="Normal 6 2 3 3 4 2 3 3" xfId="28901" xr:uid="{00000000-0005-0000-0000-000053340000}"/>
    <cellStyle name="Normal 6 2 3 3 4 2 4" xfId="6997" xr:uid="{00000000-0005-0000-0000-000054340000}"/>
    <cellStyle name="Normal 6 2 3 3 4 2 4 2" xfId="34879" xr:uid="{00000000-0005-0000-0000-000055340000}"/>
    <cellStyle name="Normal 6 2 3 3 4 2 5" xfId="24283" xr:uid="{00000000-0005-0000-0000-000056340000}"/>
    <cellStyle name="Normal 6 2 3 3 4 3" xfId="6998" xr:uid="{00000000-0005-0000-0000-000057340000}"/>
    <cellStyle name="Normal 6 2 3 3 4 3 2" xfId="6999" xr:uid="{00000000-0005-0000-0000-000058340000}"/>
    <cellStyle name="Normal 6 2 3 3 4 3 2 2" xfId="7000" xr:uid="{00000000-0005-0000-0000-000059340000}"/>
    <cellStyle name="Normal 6 2 3 3 4 3 2 2 2" xfId="38920" xr:uid="{00000000-0005-0000-0000-00005A340000}"/>
    <cellStyle name="Normal 6 2 3 3 4 3 2 3" xfId="28902" xr:uid="{00000000-0005-0000-0000-00005B340000}"/>
    <cellStyle name="Normal 6 2 3 3 4 3 3" xfId="7001" xr:uid="{00000000-0005-0000-0000-00005C340000}"/>
    <cellStyle name="Normal 6 2 3 3 4 3 3 2" xfId="7002" xr:uid="{00000000-0005-0000-0000-00005D340000}"/>
    <cellStyle name="Normal 6 2 3 3 4 3 3 2 2" xfId="38921" xr:uid="{00000000-0005-0000-0000-00005E340000}"/>
    <cellStyle name="Normal 6 2 3 3 4 3 3 3" xfId="28903" xr:uid="{00000000-0005-0000-0000-00005F340000}"/>
    <cellStyle name="Normal 6 2 3 3 4 3 4" xfId="7003" xr:uid="{00000000-0005-0000-0000-000060340000}"/>
    <cellStyle name="Normal 6 2 3 3 4 3 4 2" xfId="34880" xr:uid="{00000000-0005-0000-0000-000061340000}"/>
    <cellStyle name="Normal 6 2 3 3 4 3 5" xfId="24284" xr:uid="{00000000-0005-0000-0000-000062340000}"/>
    <cellStyle name="Normal 6 2 3 3 4 4" xfId="7004" xr:uid="{00000000-0005-0000-0000-000063340000}"/>
    <cellStyle name="Normal 6 2 3 3 4 4 2" xfId="7005" xr:uid="{00000000-0005-0000-0000-000064340000}"/>
    <cellStyle name="Normal 6 2 3 3 4 4 2 2" xfId="38922" xr:uid="{00000000-0005-0000-0000-000065340000}"/>
    <cellStyle name="Normal 6 2 3 3 4 4 3" xfId="28904" xr:uid="{00000000-0005-0000-0000-000066340000}"/>
    <cellStyle name="Normal 6 2 3 3 4 5" xfId="7006" xr:uid="{00000000-0005-0000-0000-000067340000}"/>
    <cellStyle name="Normal 6 2 3 3 4 5 2" xfId="7007" xr:uid="{00000000-0005-0000-0000-000068340000}"/>
    <cellStyle name="Normal 6 2 3 3 4 5 2 2" xfId="38923" xr:uid="{00000000-0005-0000-0000-000069340000}"/>
    <cellStyle name="Normal 6 2 3 3 4 5 3" xfId="28905" xr:uid="{00000000-0005-0000-0000-00006A340000}"/>
    <cellStyle name="Normal 6 2 3 3 4 6" xfId="7008" xr:uid="{00000000-0005-0000-0000-00006B340000}"/>
    <cellStyle name="Normal 6 2 3 3 4 6 2" xfId="34878" xr:uid="{00000000-0005-0000-0000-00006C340000}"/>
    <cellStyle name="Normal 6 2 3 3 4 7" xfId="24282" xr:uid="{00000000-0005-0000-0000-00006D340000}"/>
    <cellStyle name="Normal 6 2 3 3 5" xfId="7009" xr:uid="{00000000-0005-0000-0000-00006E340000}"/>
    <cellStyle name="Normal 6 2 3 3 5 2" xfId="7010" xr:uid="{00000000-0005-0000-0000-00006F340000}"/>
    <cellStyle name="Normal 6 2 3 3 5 2 2" xfId="7011" xr:uid="{00000000-0005-0000-0000-000070340000}"/>
    <cellStyle name="Normal 6 2 3 3 5 2 2 2" xfId="38924" xr:uid="{00000000-0005-0000-0000-000071340000}"/>
    <cellStyle name="Normal 6 2 3 3 5 2 3" xfId="28906" xr:uid="{00000000-0005-0000-0000-000072340000}"/>
    <cellStyle name="Normal 6 2 3 3 5 3" xfId="7012" xr:uid="{00000000-0005-0000-0000-000073340000}"/>
    <cellStyle name="Normal 6 2 3 3 5 3 2" xfId="7013" xr:uid="{00000000-0005-0000-0000-000074340000}"/>
    <cellStyle name="Normal 6 2 3 3 5 3 2 2" xfId="38925" xr:uid="{00000000-0005-0000-0000-000075340000}"/>
    <cellStyle name="Normal 6 2 3 3 5 3 3" xfId="28907" xr:uid="{00000000-0005-0000-0000-000076340000}"/>
    <cellStyle name="Normal 6 2 3 3 5 4" xfId="7014" xr:uid="{00000000-0005-0000-0000-000077340000}"/>
    <cellStyle name="Normal 6 2 3 3 5 4 2" xfId="34881" xr:uid="{00000000-0005-0000-0000-000078340000}"/>
    <cellStyle name="Normal 6 2 3 3 5 5" xfId="24285" xr:uid="{00000000-0005-0000-0000-000079340000}"/>
    <cellStyle name="Normal 6 2 3 3 6" xfId="7015" xr:uid="{00000000-0005-0000-0000-00007A340000}"/>
    <cellStyle name="Normal 6 2 3 3 6 2" xfId="7016" xr:uid="{00000000-0005-0000-0000-00007B340000}"/>
    <cellStyle name="Normal 6 2 3 3 6 2 2" xfId="7017" xr:uid="{00000000-0005-0000-0000-00007C340000}"/>
    <cellStyle name="Normal 6 2 3 3 6 2 2 2" xfId="38926" xr:uid="{00000000-0005-0000-0000-00007D340000}"/>
    <cellStyle name="Normal 6 2 3 3 6 2 3" xfId="28908" xr:uid="{00000000-0005-0000-0000-00007E340000}"/>
    <cellStyle name="Normal 6 2 3 3 6 3" xfId="7018" xr:uid="{00000000-0005-0000-0000-00007F340000}"/>
    <cellStyle name="Normal 6 2 3 3 6 3 2" xfId="7019" xr:uid="{00000000-0005-0000-0000-000080340000}"/>
    <cellStyle name="Normal 6 2 3 3 6 3 2 2" xfId="38927" xr:uid="{00000000-0005-0000-0000-000081340000}"/>
    <cellStyle name="Normal 6 2 3 3 6 3 3" xfId="28909" xr:uid="{00000000-0005-0000-0000-000082340000}"/>
    <cellStyle name="Normal 6 2 3 3 6 4" xfId="7020" xr:uid="{00000000-0005-0000-0000-000083340000}"/>
    <cellStyle name="Normal 6 2 3 3 6 4 2" xfId="34882" xr:uid="{00000000-0005-0000-0000-000084340000}"/>
    <cellStyle name="Normal 6 2 3 3 6 5" xfId="24286" xr:uid="{00000000-0005-0000-0000-000085340000}"/>
    <cellStyle name="Normal 6 2 3 3 7" xfId="7021" xr:uid="{00000000-0005-0000-0000-000086340000}"/>
    <cellStyle name="Normal 6 2 3 3 7 2" xfId="7022" xr:uid="{00000000-0005-0000-0000-000087340000}"/>
    <cellStyle name="Normal 6 2 3 3 7 2 2" xfId="38928" xr:uid="{00000000-0005-0000-0000-000088340000}"/>
    <cellStyle name="Normal 6 2 3 3 7 3" xfId="28910" xr:uid="{00000000-0005-0000-0000-000089340000}"/>
    <cellStyle name="Normal 6 2 3 3 8" xfId="7023" xr:uid="{00000000-0005-0000-0000-00008A340000}"/>
    <cellStyle name="Normal 6 2 3 3 8 2" xfId="7024" xr:uid="{00000000-0005-0000-0000-00008B340000}"/>
    <cellStyle name="Normal 6 2 3 3 8 2 2" xfId="38929" xr:uid="{00000000-0005-0000-0000-00008C340000}"/>
    <cellStyle name="Normal 6 2 3 3 8 3" xfId="28911" xr:uid="{00000000-0005-0000-0000-00008D340000}"/>
    <cellStyle name="Normal 6 2 3 3 9" xfId="7025" xr:uid="{00000000-0005-0000-0000-00008E340000}"/>
    <cellStyle name="Normal 6 2 3 3 9 2" xfId="34865" xr:uid="{00000000-0005-0000-0000-00008F340000}"/>
    <cellStyle name="Normal 6 2 3 4" xfId="7026" xr:uid="{00000000-0005-0000-0000-000090340000}"/>
    <cellStyle name="Normal 6 2 3 4 10" xfId="24287" xr:uid="{00000000-0005-0000-0000-000091340000}"/>
    <cellStyle name="Normal 6 2 3 4 2" xfId="7027" xr:uid="{00000000-0005-0000-0000-000092340000}"/>
    <cellStyle name="Normal 6 2 3 4 2 2" xfId="7028" xr:uid="{00000000-0005-0000-0000-000093340000}"/>
    <cellStyle name="Normal 6 2 3 4 2 2 2" xfId="7029" xr:uid="{00000000-0005-0000-0000-000094340000}"/>
    <cellStyle name="Normal 6 2 3 4 2 2 2 2" xfId="7030" xr:uid="{00000000-0005-0000-0000-000095340000}"/>
    <cellStyle name="Normal 6 2 3 4 2 2 2 2 2" xfId="7031" xr:uid="{00000000-0005-0000-0000-000096340000}"/>
    <cellStyle name="Normal 6 2 3 4 2 2 2 2 2 2" xfId="38930" xr:uid="{00000000-0005-0000-0000-000097340000}"/>
    <cellStyle name="Normal 6 2 3 4 2 2 2 2 3" xfId="28912" xr:uid="{00000000-0005-0000-0000-000098340000}"/>
    <cellStyle name="Normal 6 2 3 4 2 2 2 3" xfId="7032" xr:uid="{00000000-0005-0000-0000-000099340000}"/>
    <cellStyle name="Normal 6 2 3 4 2 2 2 3 2" xfId="7033" xr:uid="{00000000-0005-0000-0000-00009A340000}"/>
    <cellStyle name="Normal 6 2 3 4 2 2 2 3 2 2" xfId="38931" xr:uid="{00000000-0005-0000-0000-00009B340000}"/>
    <cellStyle name="Normal 6 2 3 4 2 2 2 3 3" xfId="28913" xr:uid="{00000000-0005-0000-0000-00009C340000}"/>
    <cellStyle name="Normal 6 2 3 4 2 2 2 4" xfId="7034" xr:uid="{00000000-0005-0000-0000-00009D340000}"/>
    <cellStyle name="Normal 6 2 3 4 2 2 2 4 2" xfId="34886" xr:uid="{00000000-0005-0000-0000-00009E340000}"/>
    <cellStyle name="Normal 6 2 3 4 2 2 2 5" xfId="24290" xr:uid="{00000000-0005-0000-0000-00009F340000}"/>
    <cellStyle name="Normal 6 2 3 4 2 2 3" xfId="7035" xr:uid="{00000000-0005-0000-0000-0000A0340000}"/>
    <cellStyle name="Normal 6 2 3 4 2 2 3 2" xfId="7036" xr:uid="{00000000-0005-0000-0000-0000A1340000}"/>
    <cellStyle name="Normal 6 2 3 4 2 2 3 2 2" xfId="7037" xr:uid="{00000000-0005-0000-0000-0000A2340000}"/>
    <cellStyle name="Normal 6 2 3 4 2 2 3 2 2 2" xfId="38932" xr:uid="{00000000-0005-0000-0000-0000A3340000}"/>
    <cellStyle name="Normal 6 2 3 4 2 2 3 2 3" xfId="28914" xr:uid="{00000000-0005-0000-0000-0000A4340000}"/>
    <cellStyle name="Normal 6 2 3 4 2 2 3 3" xfId="7038" xr:uid="{00000000-0005-0000-0000-0000A5340000}"/>
    <cellStyle name="Normal 6 2 3 4 2 2 3 3 2" xfId="7039" xr:uid="{00000000-0005-0000-0000-0000A6340000}"/>
    <cellStyle name="Normal 6 2 3 4 2 2 3 3 2 2" xfId="38933" xr:uid="{00000000-0005-0000-0000-0000A7340000}"/>
    <cellStyle name="Normal 6 2 3 4 2 2 3 3 3" xfId="28915" xr:uid="{00000000-0005-0000-0000-0000A8340000}"/>
    <cellStyle name="Normal 6 2 3 4 2 2 3 4" xfId="7040" xr:uid="{00000000-0005-0000-0000-0000A9340000}"/>
    <cellStyle name="Normal 6 2 3 4 2 2 3 4 2" xfId="34887" xr:uid="{00000000-0005-0000-0000-0000AA340000}"/>
    <cellStyle name="Normal 6 2 3 4 2 2 3 5" xfId="24291" xr:uid="{00000000-0005-0000-0000-0000AB340000}"/>
    <cellStyle name="Normal 6 2 3 4 2 2 4" xfId="7041" xr:uid="{00000000-0005-0000-0000-0000AC340000}"/>
    <cellStyle name="Normal 6 2 3 4 2 2 4 2" xfId="7042" xr:uid="{00000000-0005-0000-0000-0000AD340000}"/>
    <cellStyle name="Normal 6 2 3 4 2 2 4 2 2" xfId="38934" xr:uid="{00000000-0005-0000-0000-0000AE340000}"/>
    <cellStyle name="Normal 6 2 3 4 2 2 4 3" xfId="28916" xr:uid="{00000000-0005-0000-0000-0000AF340000}"/>
    <cellStyle name="Normal 6 2 3 4 2 2 5" xfId="7043" xr:uid="{00000000-0005-0000-0000-0000B0340000}"/>
    <cellStyle name="Normal 6 2 3 4 2 2 5 2" xfId="7044" xr:uid="{00000000-0005-0000-0000-0000B1340000}"/>
    <cellStyle name="Normal 6 2 3 4 2 2 5 2 2" xfId="38935" xr:uid="{00000000-0005-0000-0000-0000B2340000}"/>
    <cellStyle name="Normal 6 2 3 4 2 2 5 3" xfId="28917" xr:uid="{00000000-0005-0000-0000-0000B3340000}"/>
    <cellStyle name="Normal 6 2 3 4 2 2 6" xfId="7045" xr:uid="{00000000-0005-0000-0000-0000B4340000}"/>
    <cellStyle name="Normal 6 2 3 4 2 2 6 2" xfId="34885" xr:uid="{00000000-0005-0000-0000-0000B5340000}"/>
    <cellStyle name="Normal 6 2 3 4 2 2 7" xfId="24289" xr:uid="{00000000-0005-0000-0000-0000B6340000}"/>
    <cellStyle name="Normal 6 2 3 4 2 3" xfId="7046" xr:uid="{00000000-0005-0000-0000-0000B7340000}"/>
    <cellStyle name="Normal 6 2 3 4 2 3 2" xfId="7047" xr:uid="{00000000-0005-0000-0000-0000B8340000}"/>
    <cellStyle name="Normal 6 2 3 4 2 3 2 2" xfId="7048" xr:uid="{00000000-0005-0000-0000-0000B9340000}"/>
    <cellStyle name="Normal 6 2 3 4 2 3 2 2 2" xfId="38936" xr:uid="{00000000-0005-0000-0000-0000BA340000}"/>
    <cellStyle name="Normal 6 2 3 4 2 3 2 3" xfId="28918" xr:uid="{00000000-0005-0000-0000-0000BB340000}"/>
    <cellStyle name="Normal 6 2 3 4 2 3 3" xfId="7049" xr:uid="{00000000-0005-0000-0000-0000BC340000}"/>
    <cellStyle name="Normal 6 2 3 4 2 3 3 2" xfId="7050" xr:uid="{00000000-0005-0000-0000-0000BD340000}"/>
    <cellStyle name="Normal 6 2 3 4 2 3 3 2 2" xfId="38937" xr:uid="{00000000-0005-0000-0000-0000BE340000}"/>
    <cellStyle name="Normal 6 2 3 4 2 3 3 3" xfId="28919" xr:uid="{00000000-0005-0000-0000-0000BF340000}"/>
    <cellStyle name="Normal 6 2 3 4 2 3 4" xfId="7051" xr:uid="{00000000-0005-0000-0000-0000C0340000}"/>
    <cellStyle name="Normal 6 2 3 4 2 3 4 2" xfId="34888" xr:uid="{00000000-0005-0000-0000-0000C1340000}"/>
    <cellStyle name="Normal 6 2 3 4 2 3 5" xfId="24292" xr:uid="{00000000-0005-0000-0000-0000C2340000}"/>
    <cellStyle name="Normal 6 2 3 4 2 4" xfId="7052" xr:uid="{00000000-0005-0000-0000-0000C3340000}"/>
    <cellStyle name="Normal 6 2 3 4 2 4 2" xfId="7053" xr:uid="{00000000-0005-0000-0000-0000C4340000}"/>
    <cellStyle name="Normal 6 2 3 4 2 4 2 2" xfId="7054" xr:uid="{00000000-0005-0000-0000-0000C5340000}"/>
    <cellStyle name="Normal 6 2 3 4 2 4 2 2 2" xfId="38938" xr:uid="{00000000-0005-0000-0000-0000C6340000}"/>
    <cellStyle name="Normal 6 2 3 4 2 4 2 3" xfId="28920" xr:uid="{00000000-0005-0000-0000-0000C7340000}"/>
    <cellStyle name="Normal 6 2 3 4 2 4 3" xfId="7055" xr:uid="{00000000-0005-0000-0000-0000C8340000}"/>
    <cellStyle name="Normal 6 2 3 4 2 4 3 2" xfId="7056" xr:uid="{00000000-0005-0000-0000-0000C9340000}"/>
    <cellStyle name="Normal 6 2 3 4 2 4 3 2 2" xfId="38939" xr:uid="{00000000-0005-0000-0000-0000CA340000}"/>
    <cellStyle name="Normal 6 2 3 4 2 4 3 3" xfId="28921" xr:uid="{00000000-0005-0000-0000-0000CB340000}"/>
    <cellStyle name="Normal 6 2 3 4 2 4 4" xfId="7057" xr:uid="{00000000-0005-0000-0000-0000CC340000}"/>
    <cellStyle name="Normal 6 2 3 4 2 4 4 2" xfId="34889" xr:uid="{00000000-0005-0000-0000-0000CD340000}"/>
    <cellStyle name="Normal 6 2 3 4 2 4 5" xfId="24293" xr:uid="{00000000-0005-0000-0000-0000CE340000}"/>
    <cellStyle name="Normal 6 2 3 4 2 5" xfId="7058" xr:uid="{00000000-0005-0000-0000-0000CF340000}"/>
    <cellStyle name="Normal 6 2 3 4 2 5 2" xfId="7059" xr:uid="{00000000-0005-0000-0000-0000D0340000}"/>
    <cellStyle name="Normal 6 2 3 4 2 5 2 2" xfId="38940" xr:uid="{00000000-0005-0000-0000-0000D1340000}"/>
    <cellStyle name="Normal 6 2 3 4 2 5 3" xfId="28922" xr:uid="{00000000-0005-0000-0000-0000D2340000}"/>
    <cellStyle name="Normal 6 2 3 4 2 6" xfId="7060" xr:uid="{00000000-0005-0000-0000-0000D3340000}"/>
    <cellStyle name="Normal 6 2 3 4 2 6 2" xfId="7061" xr:uid="{00000000-0005-0000-0000-0000D4340000}"/>
    <cellStyle name="Normal 6 2 3 4 2 6 2 2" xfId="38941" xr:uid="{00000000-0005-0000-0000-0000D5340000}"/>
    <cellStyle name="Normal 6 2 3 4 2 6 3" xfId="28923" xr:uid="{00000000-0005-0000-0000-0000D6340000}"/>
    <cellStyle name="Normal 6 2 3 4 2 7" xfId="7062" xr:uid="{00000000-0005-0000-0000-0000D7340000}"/>
    <cellStyle name="Normal 6 2 3 4 2 7 2" xfId="34884" xr:uid="{00000000-0005-0000-0000-0000D8340000}"/>
    <cellStyle name="Normal 6 2 3 4 2 8" xfId="24288" xr:uid="{00000000-0005-0000-0000-0000D9340000}"/>
    <cellStyle name="Normal 6 2 3 4 3" xfId="7063" xr:uid="{00000000-0005-0000-0000-0000DA340000}"/>
    <cellStyle name="Normal 6 2 3 4 3 2" xfId="7064" xr:uid="{00000000-0005-0000-0000-0000DB340000}"/>
    <cellStyle name="Normal 6 2 3 4 3 2 2" xfId="7065" xr:uid="{00000000-0005-0000-0000-0000DC340000}"/>
    <cellStyle name="Normal 6 2 3 4 3 2 2 2" xfId="7066" xr:uid="{00000000-0005-0000-0000-0000DD340000}"/>
    <cellStyle name="Normal 6 2 3 4 3 2 2 2 2" xfId="7067" xr:uid="{00000000-0005-0000-0000-0000DE340000}"/>
    <cellStyle name="Normal 6 2 3 4 3 2 2 2 2 2" xfId="38942" xr:uid="{00000000-0005-0000-0000-0000DF340000}"/>
    <cellStyle name="Normal 6 2 3 4 3 2 2 2 3" xfId="28924" xr:uid="{00000000-0005-0000-0000-0000E0340000}"/>
    <cellStyle name="Normal 6 2 3 4 3 2 2 3" xfId="7068" xr:uid="{00000000-0005-0000-0000-0000E1340000}"/>
    <cellStyle name="Normal 6 2 3 4 3 2 2 3 2" xfId="7069" xr:uid="{00000000-0005-0000-0000-0000E2340000}"/>
    <cellStyle name="Normal 6 2 3 4 3 2 2 3 2 2" xfId="38943" xr:uid="{00000000-0005-0000-0000-0000E3340000}"/>
    <cellStyle name="Normal 6 2 3 4 3 2 2 3 3" xfId="28925" xr:uid="{00000000-0005-0000-0000-0000E4340000}"/>
    <cellStyle name="Normal 6 2 3 4 3 2 2 4" xfId="7070" xr:uid="{00000000-0005-0000-0000-0000E5340000}"/>
    <cellStyle name="Normal 6 2 3 4 3 2 2 4 2" xfId="34892" xr:uid="{00000000-0005-0000-0000-0000E6340000}"/>
    <cellStyle name="Normal 6 2 3 4 3 2 2 5" xfId="24296" xr:uid="{00000000-0005-0000-0000-0000E7340000}"/>
    <cellStyle name="Normal 6 2 3 4 3 2 3" xfId="7071" xr:uid="{00000000-0005-0000-0000-0000E8340000}"/>
    <cellStyle name="Normal 6 2 3 4 3 2 3 2" xfId="7072" xr:uid="{00000000-0005-0000-0000-0000E9340000}"/>
    <cellStyle name="Normal 6 2 3 4 3 2 3 2 2" xfId="7073" xr:uid="{00000000-0005-0000-0000-0000EA340000}"/>
    <cellStyle name="Normal 6 2 3 4 3 2 3 2 2 2" xfId="38944" xr:uid="{00000000-0005-0000-0000-0000EB340000}"/>
    <cellStyle name="Normal 6 2 3 4 3 2 3 2 3" xfId="28926" xr:uid="{00000000-0005-0000-0000-0000EC340000}"/>
    <cellStyle name="Normal 6 2 3 4 3 2 3 3" xfId="7074" xr:uid="{00000000-0005-0000-0000-0000ED340000}"/>
    <cellStyle name="Normal 6 2 3 4 3 2 3 3 2" xfId="7075" xr:uid="{00000000-0005-0000-0000-0000EE340000}"/>
    <cellStyle name="Normal 6 2 3 4 3 2 3 3 2 2" xfId="38945" xr:uid="{00000000-0005-0000-0000-0000EF340000}"/>
    <cellStyle name="Normal 6 2 3 4 3 2 3 3 3" xfId="28927" xr:uid="{00000000-0005-0000-0000-0000F0340000}"/>
    <cellStyle name="Normal 6 2 3 4 3 2 3 4" xfId="7076" xr:uid="{00000000-0005-0000-0000-0000F1340000}"/>
    <cellStyle name="Normal 6 2 3 4 3 2 3 4 2" xfId="34893" xr:uid="{00000000-0005-0000-0000-0000F2340000}"/>
    <cellStyle name="Normal 6 2 3 4 3 2 3 5" xfId="24297" xr:uid="{00000000-0005-0000-0000-0000F3340000}"/>
    <cellStyle name="Normal 6 2 3 4 3 2 4" xfId="7077" xr:uid="{00000000-0005-0000-0000-0000F4340000}"/>
    <cellStyle name="Normal 6 2 3 4 3 2 4 2" xfId="7078" xr:uid="{00000000-0005-0000-0000-0000F5340000}"/>
    <cellStyle name="Normal 6 2 3 4 3 2 4 2 2" xfId="38946" xr:uid="{00000000-0005-0000-0000-0000F6340000}"/>
    <cellStyle name="Normal 6 2 3 4 3 2 4 3" xfId="28928" xr:uid="{00000000-0005-0000-0000-0000F7340000}"/>
    <cellStyle name="Normal 6 2 3 4 3 2 5" xfId="7079" xr:uid="{00000000-0005-0000-0000-0000F8340000}"/>
    <cellStyle name="Normal 6 2 3 4 3 2 5 2" xfId="7080" xr:uid="{00000000-0005-0000-0000-0000F9340000}"/>
    <cellStyle name="Normal 6 2 3 4 3 2 5 2 2" xfId="38947" xr:uid="{00000000-0005-0000-0000-0000FA340000}"/>
    <cellStyle name="Normal 6 2 3 4 3 2 5 3" xfId="28929" xr:uid="{00000000-0005-0000-0000-0000FB340000}"/>
    <cellStyle name="Normal 6 2 3 4 3 2 6" xfId="7081" xr:uid="{00000000-0005-0000-0000-0000FC340000}"/>
    <cellStyle name="Normal 6 2 3 4 3 2 6 2" xfId="34891" xr:uid="{00000000-0005-0000-0000-0000FD340000}"/>
    <cellStyle name="Normal 6 2 3 4 3 2 7" xfId="24295" xr:uid="{00000000-0005-0000-0000-0000FE340000}"/>
    <cellStyle name="Normal 6 2 3 4 3 3" xfId="7082" xr:uid="{00000000-0005-0000-0000-0000FF340000}"/>
    <cellStyle name="Normal 6 2 3 4 3 3 2" xfId="7083" xr:uid="{00000000-0005-0000-0000-000000350000}"/>
    <cellStyle name="Normal 6 2 3 4 3 3 2 2" xfId="7084" xr:uid="{00000000-0005-0000-0000-000001350000}"/>
    <cellStyle name="Normal 6 2 3 4 3 3 2 2 2" xfId="38948" xr:uid="{00000000-0005-0000-0000-000002350000}"/>
    <cellStyle name="Normal 6 2 3 4 3 3 2 3" xfId="28930" xr:uid="{00000000-0005-0000-0000-000003350000}"/>
    <cellStyle name="Normal 6 2 3 4 3 3 3" xfId="7085" xr:uid="{00000000-0005-0000-0000-000004350000}"/>
    <cellStyle name="Normal 6 2 3 4 3 3 3 2" xfId="7086" xr:uid="{00000000-0005-0000-0000-000005350000}"/>
    <cellStyle name="Normal 6 2 3 4 3 3 3 2 2" xfId="38949" xr:uid="{00000000-0005-0000-0000-000006350000}"/>
    <cellStyle name="Normal 6 2 3 4 3 3 3 3" xfId="28931" xr:uid="{00000000-0005-0000-0000-000007350000}"/>
    <cellStyle name="Normal 6 2 3 4 3 3 4" xfId="7087" xr:uid="{00000000-0005-0000-0000-000008350000}"/>
    <cellStyle name="Normal 6 2 3 4 3 3 4 2" xfId="34894" xr:uid="{00000000-0005-0000-0000-000009350000}"/>
    <cellStyle name="Normal 6 2 3 4 3 3 5" xfId="24298" xr:uid="{00000000-0005-0000-0000-00000A350000}"/>
    <cellStyle name="Normal 6 2 3 4 3 4" xfId="7088" xr:uid="{00000000-0005-0000-0000-00000B350000}"/>
    <cellStyle name="Normal 6 2 3 4 3 4 2" xfId="7089" xr:uid="{00000000-0005-0000-0000-00000C350000}"/>
    <cellStyle name="Normal 6 2 3 4 3 4 2 2" xfId="7090" xr:uid="{00000000-0005-0000-0000-00000D350000}"/>
    <cellStyle name="Normal 6 2 3 4 3 4 2 2 2" xfId="38950" xr:uid="{00000000-0005-0000-0000-00000E350000}"/>
    <cellStyle name="Normal 6 2 3 4 3 4 2 3" xfId="28932" xr:uid="{00000000-0005-0000-0000-00000F350000}"/>
    <cellStyle name="Normal 6 2 3 4 3 4 3" xfId="7091" xr:uid="{00000000-0005-0000-0000-000010350000}"/>
    <cellStyle name="Normal 6 2 3 4 3 4 3 2" xfId="7092" xr:uid="{00000000-0005-0000-0000-000011350000}"/>
    <cellStyle name="Normal 6 2 3 4 3 4 3 2 2" xfId="38951" xr:uid="{00000000-0005-0000-0000-000012350000}"/>
    <cellStyle name="Normal 6 2 3 4 3 4 3 3" xfId="28933" xr:uid="{00000000-0005-0000-0000-000013350000}"/>
    <cellStyle name="Normal 6 2 3 4 3 4 4" xfId="7093" xr:uid="{00000000-0005-0000-0000-000014350000}"/>
    <cellStyle name="Normal 6 2 3 4 3 4 4 2" xfId="34895" xr:uid="{00000000-0005-0000-0000-000015350000}"/>
    <cellStyle name="Normal 6 2 3 4 3 4 5" xfId="24299" xr:uid="{00000000-0005-0000-0000-000016350000}"/>
    <cellStyle name="Normal 6 2 3 4 3 5" xfId="7094" xr:uid="{00000000-0005-0000-0000-000017350000}"/>
    <cellStyle name="Normal 6 2 3 4 3 5 2" xfId="7095" xr:uid="{00000000-0005-0000-0000-000018350000}"/>
    <cellStyle name="Normal 6 2 3 4 3 5 2 2" xfId="38952" xr:uid="{00000000-0005-0000-0000-000019350000}"/>
    <cellStyle name="Normal 6 2 3 4 3 5 3" xfId="28934" xr:uid="{00000000-0005-0000-0000-00001A350000}"/>
    <cellStyle name="Normal 6 2 3 4 3 6" xfId="7096" xr:uid="{00000000-0005-0000-0000-00001B350000}"/>
    <cellStyle name="Normal 6 2 3 4 3 6 2" xfId="7097" xr:uid="{00000000-0005-0000-0000-00001C350000}"/>
    <cellStyle name="Normal 6 2 3 4 3 6 2 2" xfId="38953" xr:uid="{00000000-0005-0000-0000-00001D350000}"/>
    <cellStyle name="Normal 6 2 3 4 3 6 3" xfId="28935" xr:uid="{00000000-0005-0000-0000-00001E350000}"/>
    <cellStyle name="Normal 6 2 3 4 3 7" xfId="7098" xr:uid="{00000000-0005-0000-0000-00001F350000}"/>
    <cellStyle name="Normal 6 2 3 4 3 7 2" xfId="34890" xr:uid="{00000000-0005-0000-0000-000020350000}"/>
    <cellStyle name="Normal 6 2 3 4 3 8" xfId="24294" xr:uid="{00000000-0005-0000-0000-000021350000}"/>
    <cellStyle name="Normal 6 2 3 4 4" xfId="7099" xr:uid="{00000000-0005-0000-0000-000022350000}"/>
    <cellStyle name="Normal 6 2 3 4 4 2" xfId="7100" xr:uid="{00000000-0005-0000-0000-000023350000}"/>
    <cellStyle name="Normal 6 2 3 4 4 2 2" xfId="7101" xr:uid="{00000000-0005-0000-0000-000024350000}"/>
    <cellStyle name="Normal 6 2 3 4 4 2 2 2" xfId="7102" xr:uid="{00000000-0005-0000-0000-000025350000}"/>
    <cellStyle name="Normal 6 2 3 4 4 2 2 2 2" xfId="38954" xr:uid="{00000000-0005-0000-0000-000026350000}"/>
    <cellStyle name="Normal 6 2 3 4 4 2 2 3" xfId="28936" xr:uid="{00000000-0005-0000-0000-000027350000}"/>
    <cellStyle name="Normal 6 2 3 4 4 2 3" xfId="7103" xr:uid="{00000000-0005-0000-0000-000028350000}"/>
    <cellStyle name="Normal 6 2 3 4 4 2 3 2" xfId="7104" xr:uid="{00000000-0005-0000-0000-000029350000}"/>
    <cellStyle name="Normal 6 2 3 4 4 2 3 2 2" xfId="38955" xr:uid="{00000000-0005-0000-0000-00002A350000}"/>
    <cellStyle name="Normal 6 2 3 4 4 2 3 3" xfId="28937" xr:uid="{00000000-0005-0000-0000-00002B350000}"/>
    <cellStyle name="Normal 6 2 3 4 4 2 4" xfId="7105" xr:uid="{00000000-0005-0000-0000-00002C350000}"/>
    <cellStyle name="Normal 6 2 3 4 4 2 4 2" xfId="34897" xr:uid="{00000000-0005-0000-0000-00002D350000}"/>
    <cellStyle name="Normal 6 2 3 4 4 2 5" xfId="24301" xr:uid="{00000000-0005-0000-0000-00002E350000}"/>
    <cellStyle name="Normal 6 2 3 4 4 3" xfId="7106" xr:uid="{00000000-0005-0000-0000-00002F350000}"/>
    <cellStyle name="Normal 6 2 3 4 4 3 2" xfId="7107" xr:uid="{00000000-0005-0000-0000-000030350000}"/>
    <cellStyle name="Normal 6 2 3 4 4 3 2 2" xfId="7108" xr:uid="{00000000-0005-0000-0000-000031350000}"/>
    <cellStyle name="Normal 6 2 3 4 4 3 2 2 2" xfId="38956" xr:uid="{00000000-0005-0000-0000-000032350000}"/>
    <cellStyle name="Normal 6 2 3 4 4 3 2 3" xfId="28938" xr:uid="{00000000-0005-0000-0000-000033350000}"/>
    <cellStyle name="Normal 6 2 3 4 4 3 3" xfId="7109" xr:uid="{00000000-0005-0000-0000-000034350000}"/>
    <cellStyle name="Normal 6 2 3 4 4 3 3 2" xfId="7110" xr:uid="{00000000-0005-0000-0000-000035350000}"/>
    <cellStyle name="Normal 6 2 3 4 4 3 3 2 2" xfId="38957" xr:uid="{00000000-0005-0000-0000-000036350000}"/>
    <cellStyle name="Normal 6 2 3 4 4 3 3 3" xfId="28939" xr:uid="{00000000-0005-0000-0000-000037350000}"/>
    <cellStyle name="Normal 6 2 3 4 4 3 4" xfId="7111" xr:uid="{00000000-0005-0000-0000-000038350000}"/>
    <cellStyle name="Normal 6 2 3 4 4 3 4 2" xfId="34898" xr:uid="{00000000-0005-0000-0000-000039350000}"/>
    <cellStyle name="Normal 6 2 3 4 4 3 5" xfId="24302" xr:uid="{00000000-0005-0000-0000-00003A350000}"/>
    <cellStyle name="Normal 6 2 3 4 4 4" xfId="7112" xr:uid="{00000000-0005-0000-0000-00003B350000}"/>
    <cellStyle name="Normal 6 2 3 4 4 4 2" xfId="7113" xr:uid="{00000000-0005-0000-0000-00003C350000}"/>
    <cellStyle name="Normal 6 2 3 4 4 4 2 2" xfId="38958" xr:uid="{00000000-0005-0000-0000-00003D350000}"/>
    <cellStyle name="Normal 6 2 3 4 4 4 3" xfId="28940" xr:uid="{00000000-0005-0000-0000-00003E350000}"/>
    <cellStyle name="Normal 6 2 3 4 4 5" xfId="7114" xr:uid="{00000000-0005-0000-0000-00003F350000}"/>
    <cellStyle name="Normal 6 2 3 4 4 5 2" xfId="7115" xr:uid="{00000000-0005-0000-0000-000040350000}"/>
    <cellStyle name="Normal 6 2 3 4 4 5 2 2" xfId="38959" xr:uid="{00000000-0005-0000-0000-000041350000}"/>
    <cellStyle name="Normal 6 2 3 4 4 5 3" xfId="28941" xr:uid="{00000000-0005-0000-0000-000042350000}"/>
    <cellStyle name="Normal 6 2 3 4 4 6" xfId="7116" xr:uid="{00000000-0005-0000-0000-000043350000}"/>
    <cellStyle name="Normal 6 2 3 4 4 6 2" xfId="34896" xr:uid="{00000000-0005-0000-0000-000044350000}"/>
    <cellStyle name="Normal 6 2 3 4 4 7" xfId="24300" xr:uid="{00000000-0005-0000-0000-000045350000}"/>
    <cellStyle name="Normal 6 2 3 4 5" xfId="7117" xr:uid="{00000000-0005-0000-0000-000046350000}"/>
    <cellStyle name="Normal 6 2 3 4 5 2" xfId="7118" xr:uid="{00000000-0005-0000-0000-000047350000}"/>
    <cellStyle name="Normal 6 2 3 4 5 2 2" xfId="7119" xr:uid="{00000000-0005-0000-0000-000048350000}"/>
    <cellStyle name="Normal 6 2 3 4 5 2 2 2" xfId="38960" xr:uid="{00000000-0005-0000-0000-000049350000}"/>
    <cellStyle name="Normal 6 2 3 4 5 2 3" xfId="28942" xr:uid="{00000000-0005-0000-0000-00004A350000}"/>
    <cellStyle name="Normal 6 2 3 4 5 3" xfId="7120" xr:uid="{00000000-0005-0000-0000-00004B350000}"/>
    <cellStyle name="Normal 6 2 3 4 5 3 2" xfId="7121" xr:uid="{00000000-0005-0000-0000-00004C350000}"/>
    <cellStyle name="Normal 6 2 3 4 5 3 2 2" xfId="38961" xr:uid="{00000000-0005-0000-0000-00004D350000}"/>
    <cellStyle name="Normal 6 2 3 4 5 3 3" xfId="28943" xr:uid="{00000000-0005-0000-0000-00004E350000}"/>
    <cellStyle name="Normal 6 2 3 4 5 4" xfId="7122" xr:uid="{00000000-0005-0000-0000-00004F350000}"/>
    <cellStyle name="Normal 6 2 3 4 5 4 2" xfId="34899" xr:uid="{00000000-0005-0000-0000-000050350000}"/>
    <cellStyle name="Normal 6 2 3 4 5 5" xfId="24303" xr:uid="{00000000-0005-0000-0000-000051350000}"/>
    <cellStyle name="Normal 6 2 3 4 6" xfId="7123" xr:uid="{00000000-0005-0000-0000-000052350000}"/>
    <cellStyle name="Normal 6 2 3 4 6 2" xfId="7124" xr:uid="{00000000-0005-0000-0000-000053350000}"/>
    <cellStyle name="Normal 6 2 3 4 6 2 2" xfId="7125" xr:uid="{00000000-0005-0000-0000-000054350000}"/>
    <cellStyle name="Normal 6 2 3 4 6 2 2 2" xfId="38962" xr:uid="{00000000-0005-0000-0000-000055350000}"/>
    <cellStyle name="Normal 6 2 3 4 6 2 3" xfId="28944" xr:uid="{00000000-0005-0000-0000-000056350000}"/>
    <cellStyle name="Normal 6 2 3 4 6 3" xfId="7126" xr:uid="{00000000-0005-0000-0000-000057350000}"/>
    <cellStyle name="Normal 6 2 3 4 6 3 2" xfId="7127" xr:uid="{00000000-0005-0000-0000-000058350000}"/>
    <cellStyle name="Normal 6 2 3 4 6 3 2 2" xfId="38963" xr:uid="{00000000-0005-0000-0000-000059350000}"/>
    <cellStyle name="Normal 6 2 3 4 6 3 3" xfId="28945" xr:uid="{00000000-0005-0000-0000-00005A350000}"/>
    <cellStyle name="Normal 6 2 3 4 6 4" xfId="7128" xr:uid="{00000000-0005-0000-0000-00005B350000}"/>
    <cellStyle name="Normal 6 2 3 4 6 4 2" xfId="34900" xr:uid="{00000000-0005-0000-0000-00005C350000}"/>
    <cellStyle name="Normal 6 2 3 4 6 5" xfId="24304" xr:uid="{00000000-0005-0000-0000-00005D350000}"/>
    <cellStyle name="Normal 6 2 3 4 7" xfId="7129" xr:uid="{00000000-0005-0000-0000-00005E350000}"/>
    <cellStyle name="Normal 6 2 3 4 7 2" xfId="7130" xr:uid="{00000000-0005-0000-0000-00005F350000}"/>
    <cellStyle name="Normal 6 2 3 4 7 2 2" xfId="38964" xr:uid="{00000000-0005-0000-0000-000060350000}"/>
    <cellStyle name="Normal 6 2 3 4 7 3" xfId="28946" xr:uid="{00000000-0005-0000-0000-000061350000}"/>
    <cellStyle name="Normal 6 2 3 4 8" xfId="7131" xr:uid="{00000000-0005-0000-0000-000062350000}"/>
    <cellStyle name="Normal 6 2 3 4 8 2" xfId="7132" xr:uid="{00000000-0005-0000-0000-000063350000}"/>
    <cellStyle name="Normal 6 2 3 4 8 2 2" xfId="38965" xr:uid="{00000000-0005-0000-0000-000064350000}"/>
    <cellStyle name="Normal 6 2 3 4 8 3" xfId="28947" xr:uid="{00000000-0005-0000-0000-000065350000}"/>
    <cellStyle name="Normal 6 2 3 4 9" xfId="7133" xr:uid="{00000000-0005-0000-0000-000066350000}"/>
    <cellStyle name="Normal 6 2 3 4 9 2" xfId="34883" xr:uid="{00000000-0005-0000-0000-000067350000}"/>
    <cellStyle name="Normal 6 2 3 5" xfId="7134" xr:uid="{00000000-0005-0000-0000-000068350000}"/>
    <cellStyle name="Normal 6 2 3 5 2" xfId="7135" xr:uid="{00000000-0005-0000-0000-000069350000}"/>
    <cellStyle name="Normal 6 2 3 5 2 2" xfId="7136" xr:uid="{00000000-0005-0000-0000-00006A350000}"/>
    <cellStyle name="Normal 6 2 3 5 2 2 2" xfId="7137" xr:uid="{00000000-0005-0000-0000-00006B350000}"/>
    <cellStyle name="Normal 6 2 3 5 2 2 2 2" xfId="7138" xr:uid="{00000000-0005-0000-0000-00006C350000}"/>
    <cellStyle name="Normal 6 2 3 5 2 2 2 2 2" xfId="38966" xr:uid="{00000000-0005-0000-0000-00006D350000}"/>
    <cellStyle name="Normal 6 2 3 5 2 2 2 3" xfId="28948" xr:uid="{00000000-0005-0000-0000-00006E350000}"/>
    <cellStyle name="Normal 6 2 3 5 2 2 3" xfId="7139" xr:uid="{00000000-0005-0000-0000-00006F350000}"/>
    <cellStyle name="Normal 6 2 3 5 2 2 3 2" xfId="7140" xr:uid="{00000000-0005-0000-0000-000070350000}"/>
    <cellStyle name="Normal 6 2 3 5 2 2 3 2 2" xfId="38967" xr:uid="{00000000-0005-0000-0000-000071350000}"/>
    <cellStyle name="Normal 6 2 3 5 2 2 3 3" xfId="28949" xr:uid="{00000000-0005-0000-0000-000072350000}"/>
    <cellStyle name="Normal 6 2 3 5 2 2 4" xfId="7141" xr:uid="{00000000-0005-0000-0000-000073350000}"/>
    <cellStyle name="Normal 6 2 3 5 2 2 4 2" xfId="34903" xr:uid="{00000000-0005-0000-0000-000074350000}"/>
    <cellStyle name="Normal 6 2 3 5 2 2 5" xfId="24307" xr:uid="{00000000-0005-0000-0000-000075350000}"/>
    <cellStyle name="Normal 6 2 3 5 2 3" xfId="7142" xr:uid="{00000000-0005-0000-0000-000076350000}"/>
    <cellStyle name="Normal 6 2 3 5 2 3 2" xfId="7143" xr:uid="{00000000-0005-0000-0000-000077350000}"/>
    <cellStyle name="Normal 6 2 3 5 2 3 2 2" xfId="7144" xr:uid="{00000000-0005-0000-0000-000078350000}"/>
    <cellStyle name="Normal 6 2 3 5 2 3 2 2 2" xfId="38968" xr:uid="{00000000-0005-0000-0000-000079350000}"/>
    <cellStyle name="Normal 6 2 3 5 2 3 2 3" xfId="28950" xr:uid="{00000000-0005-0000-0000-00007A350000}"/>
    <cellStyle name="Normal 6 2 3 5 2 3 3" xfId="7145" xr:uid="{00000000-0005-0000-0000-00007B350000}"/>
    <cellStyle name="Normal 6 2 3 5 2 3 3 2" xfId="7146" xr:uid="{00000000-0005-0000-0000-00007C350000}"/>
    <cellStyle name="Normal 6 2 3 5 2 3 3 2 2" xfId="38969" xr:uid="{00000000-0005-0000-0000-00007D350000}"/>
    <cellStyle name="Normal 6 2 3 5 2 3 3 3" xfId="28951" xr:uid="{00000000-0005-0000-0000-00007E350000}"/>
    <cellStyle name="Normal 6 2 3 5 2 3 4" xfId="7147" xr:uid="{00000000-0005-0000-0000-00007F350000}"/>
    <cellStyle name="Normal 6 2 3 5 2 3 4 2" xfId="34904" xr:uid="{00000000-0005-0000-0000-000080350000}"/>
    <cellStyle name="Normal 6 2 3 5 2 3 5" xfId="24308" xr:uid="{00000000-0005-0000-0000-000081350000}"/>
    <cellStyle name="Normal 6 2 3 5 2 4" xfId="7148" xr:uid="{00000000-0005-0000-0000-000082350000}"/>
    <cellStyle name="Normal 6 2 3 5 2 4 2" xfId="7149" xr:uid="{00000000-0005-0000-0000-000083350000}"/>
    <cellStyle name="Normal 6 2 3 5 2 4 2 2" xfId="38970" xr:uid="{00000000-0005-0000-0000-000084350000}"/>
    <cellStyle name="Normal 6 2 3 5 2 4 3" xfId="28952" xr:uid="{00000000-0005-0000-0000-000085350000}"/>
    <cellStyle name="Normal 6 2 3 5 2 5" xfId="7150" xr:uid="{00000000-0005-0000-0000-000086350000}"/>
    <cellStyle name="Normal 6 2 3 5 2 5 2" xfId="7151" xr:uid="{00000000-0005-0000-0000-000087350000}"/>
    <cellStyle name="Normal 6 2 3 5 2 5 2 2" xfId="38971" xr:uid="{00000000-0005-0000-0000-000088350000}"/>
    <cellStyle name="Normal 6 2 3 5 2 5 3" xfId="28953" xr:uid="{00000000-0005-0000-0000-000089350000}"/>
    <cellStyle name="Normal 6 2 3 5 2 6" xfId="7152" xr:uid="{00000000-0005-0000-0000-00008A350000}"/>
    <cellStyle name="Normal 6 2 3 5 2 6 2" xfId="34902" xr:uid="{00000000-0005-0000-0000-00008B350000}"/>
    <cellStyle name="Normal 6 2 3 5 2 7" xfId="24306" xr:uid="{00000000-0005-0000-0000-00008C350000}"/>
    <cellStyle name="Normal 6 2 3 5 3" xfId="7153" xr:uid="{00000000-0005-0000-0000-00008D350000}"/>
    <cellStyle name="Normal 6 2 3 5 3 2" xfId="7154" xr:uid="{00000000-0005-0000-0000-00008E350000}"/>
    <cellStyle name="Normal 6 2 3 5 3 2 2" xfId="7155" xr:uid="{00000000-0005-0000-0000-00008F350000}"/>
    <cellStyle name="Normal 6 2 3 5 3 2 2 2" xfId="38972" xr:uid="{00000000-0005-0000-0000-000090350000}"/>
    <cellStyle name="Normal 6 2 3 5 3 2 3" xfId="28954" xr:uid="{00000000-0005-0000-0000-000091350000}"/>
    <cellStyle name="Normal 6 2 3 5 3 3" xfId="7156" xr:uid="{00000000-0005-0000-0000-000092350000}"/>
    <cellStyle name="Normal 6 2 3 5 3 3 2" xfId="7157" xr:uid="{00000000-0005-0000-0000-000093350000}"/>
    <cellStyle name="Normal 6 2 3 5 3 3 2 2" xfId="38973" xr:uid="{00000000-0005-0000-0000-000094350000}"/>
    <cellStyle name="Normal 6 2 3 5 3 3 3" xfId="28955" xr:uid="{00000000-0005-0000-0000-000095350000}"/>
    <cellStyle name="Normal 6 2 3 5 3 4" xfId="7158" xr:uid="{00000000-0005-0000-0000-000096350000}"/>
    <cellStyle name="Normal 6 2 3 5 3 4 2" xfId="34905" xr:uid="{00000000-0005-0000-0000-000097350000}"/>
    <cellStyle name="Normal 6 2 3 5 3 5" xfId="24309" xr:uid="{00000000-0005-0000-0000-000098350000}"/>
    <cellStyle name="Normal 6 2 3 5 4" xfId="7159" xr:uid="{00000000-0005-0000-0000-000099350000}"/>
    <cellStyle name="Normal 6 2 3 5 4 2" xfId="7160" xr:uid="{00000000-0005-0000-0000-00009A350000}"/>
    <cellStyle name="Normal 6 2 3 5 4 2 2" xfId="7161" xr:uid="{00000000-0005-0000-0000-00009B350000}"/>
    <cellStyle name="Normal 6 2 3 5 4 2 2 2" xfId="38974" xr:uid="{00000000-0005-0000-0000-00009C350000}"/>
    <cellStyle name="Normal 6 2 3 5 4 2 3" xfId="28956" xr:uid="{00000000-0005-0000-0000-00009D350000}"/>
    <cellStyle name="Normal 6 2 3 5 4 3" xfId="7162" xr:uid="{00000000-0005-0000-0000-00009E350000}"/>
    <cellStyle name="Normal 6 2 3 5 4 3 2" xfId="7163" xr:uid="{00000000-0005-0000-0000-00009F350000}"/>
    <cellStyle name="Normal 6 2 3 5 4 3 2 2" xfId="38975" xr:uid="{00000000-0005-0000-0000-0000A0350000}"/>
    <cellStyle name="Normal 6 2 3 5 4 3 3" xfId="28957" xr:uid="{00000000-0005-0000-0000-0000A1350000}"/>
    <cellStyle name="Normal 6 2 3 5 4 4" xfId="7164" xr:uid="{00000000-0005-0000-0000-0000A2350000}"/>
    <cellStyle name="Normal 6 2 3 5 4 4 2" xfId="34906" xr:uid="{00000000-0005-0000-0000-0000A3350000}"/>
    <cellStyle name="Normal 6 2 3 5 4 5" xfId="24310" xr:uid="{00000000-0005-0000-0000-0000A4350000}"/>
    <cellStyle name="Normal 6 2 3 5 5" xfId="7165" xr:uid="{00000000-0005-0000-0000-0000A5350000}"/>
    <cellStyle name="Normal 6 2 3 5 5 2" xfId="7166" xr:uid="{00000000-0005-0000-0000-0000A6350000}"/>
    <cellStyle name="Normal 6 2 3 5 5 2 2" xfId="38976" xr:uid="{00000000-0005-0000-0000-0000A7350000}"/>
    <cellStyle name="Normal 6 2 3 5 5 3" xfId="28958" xr:uid="{00000000-0005-0000-0000-0000A8350000}"/>
    <cellStyle name="Normal 6 2 3 5 6" xfId="7167" xr:uid="{00000000-0005-0000-0000-0000A9350000}"/>
    <cellStyle name="Normal 6 2 3 5 6 2" xfId="7168" xr:uid="{00000000-0005-0000-0000-0000AA350000}"/>
    <cellStyle name="Normal 6 2 3 5 6 2 2" xfId="38977" xr:uid="{00000000-0005-0000-0000-0000AB350000}"/>
    <cellStyle name="Normal 6 2 3 5 6 3" xfId="28959" xr:uid="{00000000-0005-0000-0000-0000AC350000}"/>
    <cellStyle name="Normal 6 2 3 5 7" xfId="7169" xr:uid="{00000000-0005-0000-0000-0000AD350000}"/>
    <cellStyle name="Normal 6 2 3 5 7 2" xfId="34901" xr:uid="{00000000-0005-0000-0000-0000AE350000}"/>
    <cellStyle name="Normal 6 2 3 5 8" xfId="24305" xr:uid="{00000000-0005-0000-0000-0000AF350000}"/>
    <cellStyle name="Normal 6 2 3 6" xfId="7170" xr:uid="{00000000-0005-0000-0000-0000B0350000}"/>
    <cellStyle name="Normal 6 2 3 6 2" xfId="7171" xr:uid="{00000000-0005-0000-0000-0000B1350000}"/>
    <cellStyle name="Normal 6 2 3 6 2 2" xfId="7172" xr:uid="{00000000-0005-0000-0000-0000B2350000}"/>
    <cellStyle name="Normal 6 2 3 6 2 2 2" xfId="7173" xr:uid="{00000000-0005-0000-0000-0000B3350000}"/>
    <cellStyle name="Normal 6 2 3 6 2 2 2 2" xfId="7174" xr:uid="{00000000-0005-0000-0000-0000B4350000}"/>
    <cellStyle name="Normal 6 2 3 6 2 2 2 2 2" xfId="38978" xr:uid="{00000000-0005-0000-0000-0000B5350000}"/>
    <cellStyle name="Normal 6 2 3 6 2 2 2 3" xfId="28960" xr:uid="{00000000-0005-0000-0000-0000B6350000}"/>
    <cellStyle name="Normal 6 2 3 6 2 2 3" xfId="7175" xr:uid="{00000000-0005-0000-0000-0000B7350000}"/>
    <cellStyle name="Normal 6 2 3 6 2 2 3 2" xfId="7176" xr:uid="{00000000-0005-0000-0000-0000B8350000}"/>
    <cellStyle name="Normal 6 2 3 6 2 2 3 2 2" xfId="38979" xr:uid="{00000000-0005-0000-0000-0000B9350000}"/>
    <cellStyle name="Normal 6 2 3 6 2 2 3 3" xfId="28961" xr:uid="{00000000-0005-0000-0000-0000BA350000}"/>
    <cellStyle name="Normal 6 2 3 6 2 2 4" xfId="7177" xr:uid="{00000000-0005-0000-0000-0000BB350000}"/>
    <cellStyle name="Normal 6 2 3 6 2 2 4 2" xfId="34909" xr:uid="{00000000-0005-0000-0000-0000BC350000}"/>
    <cellStyle name="Normal 6 2 3 6 2 2 5" xfId="24313" xr:uid="{00000000-0005-0000-0000-0000BD350000}"/>
    <cellStyle name="Normal 6 2 3 6 2 3" xfId="7178" xr:uid="{00000000-0005-0000-0000-0000BE350000}"/>
    <cellStyle name="Normal 6 2 3 6 2 3 2" xfId="7179" xr:uid="{00000000-0005-0000-0000-0000BF350000}"/>
    <cellStyle name="Normal 6 2 3 6 2 3 2 2" xfId="7180" xr:uid="{00000000-0005-0000-0000-0000C0350000}"/>
    <cellStyle name="Normal 6 2 3 6 2 3 2 2 2" xfId="38980" xr:uid="{00000000-0005-0000-0000-0000C1350000}"/>
    <cellStyle name="Normal 6 2 3 6 2 3 2 3" xfId="28962" xr:uid="{00000000-0005-0000-0000-0000C2350000}"/>
    <cellStyle name="Normal 6 2 3 6 2 3 3" xfId="7181" xr:uid="{00000000-0005-0000-0000-0000C3350000}"/>
    <cellStyle name="Normal 6 2 3 6 2 3 3 2" xfId="7182" xr:uid="{00000000-0005-0000-0000-0000C4350000}"/>
    <cellStyle name="Normal 6 2 3 6 2 3 3 2 2" xfId="38981" xr:uid="{00000000-0005-0000-0000-0000C5350000}"/>
    <cellStyle name="Normal 6 2 3 6 2 3 3 3" xfId="28963" xr:uid="{00000000-0005-0000-0000-0000C6350000}"/>
    <cellStyle name="Normal 6 2 3 6 2 3 4" xfId="7183" xr:uid="{00000000-0005-0000-0000-0000C7350000}"/>
    <cellStyle name="Normal 6 2 3 6 2 3 4 2" xfId="34910" xr:uid="{00000000-0005-0000-0000-0000C8350000}"/>
    <cellStyle name="Normal 6 2 3 6 2 3 5" xfId="24314" xr:uid="{00000000-0005-0000-0000-0000C9350000}"/>
    <cellStyle name="Normal 6 2 3 6 2 4" xfId="7184" xr:uid="{00000000-0005-0000-0000-0000CA350000}"/>
    <cellStyle name="Normal 6 2 3 6 2 4 2" xfId="7185" xr:uid="{00000000-0005-0000-0000-0000CB350000}"/>
    <cellStyle name="Normal 6 2 3 6 2 4 2 2" xfId="38982" xr:uid="{00000000-0005-0000-0000-0000CC350000}"/>
    <cellStyle name="Normal 6 2 3 6 2 4 3" xfId="28964" xr:uid="{00000000-0005-0000-0000-0000CD350000}"/>
    <cellStyle name="Normal 6 2 3 6 2 5" xfId="7186" xr:uid="{00000000-0005-0000-0000-0000CE350000}"/>
    <cellStyle name="Normal 6 2 3 6 2 5 2" xfId="7187" xr:uid="{00000000-0005-0000-0000-0000CF350000}"/>
    <cellStyle name="Normal 6 2 3 6 2 5 2 2" xfId="38983" xr:uid="{00000000-0005-0000-0000-0000D0350000}"/>
    <cellStyle name="Normal 6 2 3 6 2 5 3" xfId="28965" xr:uid="{00000000-0005-0000-0000-0000D1350000}"/>
    <cellStyle name="Normal 6 2 3 6 2 6" xfId="7188" xr:uid="{00000000-0005-0000-0000-0000D2350000}"/>
    <cellStyle name="Normal 6 2 3 6 2 6 2" xfId="34908" xr:uid="{00000000-0005-0000-0000-0000D3350000}"/>
    <cellStyle name="Normal 6 2 3 6 2 7" xfId="24312" xr:uid="{00000000-0005-0000-0000-0000D4350000}"/>
    <cellStyle name="Normal 6 2 3 6 3" xfId="7189" xr:uid="{00000000-0005-0000-0000-0000D5350000}"/>
    <cellStyle name="Normal 6 2 3 6 3 2" xfId="7190" xr:uid="{00000000-0005-0000-0000-0000D6350000}"/>
    <cellStyle name="Normal 6 2 3 6 3 2 2" xfId="7191" xr:uid="{00000000-0005-0000-0000-0000D7350000}"/>
    <cellStyle name="Normal 6 2 3 6 3 2 2 2" xfId="38984" xr:uid="{00000000-0005-0000-0000-0000D8350000}"/>
    <cellStyle name="Normal 6 2 3 6 3 2 3" xfId="28966" xr:uid="{00000000-0005-0000-0000-0000D9350000}"/>
    <cellStyle name="Normal 6 2 3 6 3 3" xfId="7192" xr:uid="{00000000-0005-0000-0000-0000DA350000}"/>
    <cellStyle name="Normal 6 2 3 6 3 3 2" xfId="7193" xr:uid="{00000000-0005-0000-0000-0000DB350000}"/>
    <cellStyle name="Normal 6 2 3 6 3 3 2 2" xfId="38985" xr:uid="{00000000-0005-0000-0000-0000DC350000}"/>
    <cellStyle name="Normal 6 2 3 6 3 3 3" xfId="28967" xr:uid="{00000000-0005-0000-0000-0000DD350000}"/>
    <cellStyle name="Normal 6 2 3 6 3 4" xfId="7194" xr:uid="{00000000-0005-0000-0000-0000DE350000}"/>
    <cellStyle name="Normal 6 2 3 6 3 4 2" xfId="34911" xr:uid="{00000000-0005-0000-0000-0000DF350000}"/>
    <cellStyle name="Normal 6 2 3 6 3 5" xfId="24315" xr:uid="{00000000-0005-0000-0000-0000E0350000}"/>
    <cellStyle name="Normal 6 2 3 6 4" xfId="7195" xr:uid="{00000000-0005-0000-0000-0000E1350000}"/>
    <cellStyle name="Normal 6 2 3 6 4 2" xfId="7196" xr:uid="{00000000-0005-0000-0000-0000E2350000}"/>
    <cellStyle name="Normal 6 2 3 6 4 2 2" xfId="7197" xr:uid="{00000000-0005-0000-0000-0000E3350000}"/>
    <cellStyle name="Normal 6 2 3 6 4 2 2 2" xfId="38986" xr:uid="{00000000-0005-0000-0000-0000E4350000}"/>
    <cellStyle name="Normal 6 2 3 6 4 2 3" xfId="28968" xr:uid="{00000000-0005-0000-0000-0000E5350000}"/>
    <cellStyle name="Normal 6 2 3 6 4 3" xfId="7198" xr:uid="{00000000-0005-0000-0000-0000E6350000}"/>
    <cellStyle name="Normal 6 2 3 6 4 3 2" xfId="7199" xr:uid="{00000000-0005-0000-0000-0000E7350000}"/>
    <cellStyle name="Normal 6 2 3 6 4 3 2 2" xfId="38987" xr:uid="{00000000-0005-0000-0000-0000E8350000}"/>
    <cellStyle name="Normal 6 2 3 6 4 3 3" xfId="28969" xr:uid="{00000000-0005-0000-0000-0000E9350000}"/>
    <cellStyle name="Normal 6 2 3 6 4 4" xfId="7200" xr:uid="{00000000-0005-0000-0000-0000EA350000}"/>
    <cellStyle name="Normal 6 2 3 6 4 4 2" xfId="34912" xr:uid="{00000000-0005-0000-0000-0000EB350000}"/>
    <cellStyle name="Normal 6 2 3 6 4 5" xfId="24316" xr:uid="{00000000-0005-0000-0000-0000EC350000}"/>
    <cellStyle name="Normal 6 2 3 6 5" xfId="7201" xr:uid="{00000000-0005-0000-0000-0000ED350000}"/>
    <cellStyle name="Normal 6 2 3 6 5 2" xfId="7202" xr:uid="{00000000-0005-0000-0000-0000EE350000}"/>
    <cellStyle name="Normal 6 2 3 6 5 2 2" xfId="38988" xr:uid="{00000000-0005-0000-0000-0000EF350000}"/>
    <cellStyle name="Normal 6 2 3 6 5 3" xfId="28970" xr:uid="{00000000-0005-0000-0000-0000F0350000}"/>
    <cellStyle name="Normal 6 2 3 6 6" xfId="7203" xr:uid="{00000000-0005-0000-0000-0000F1350000}"/>
    <cellStyle name="Normal 6 2 3 6 6 2" xfId="7204" xr:uid="{00000000-0005-0000-0000-0000F2350000}"/>
    <cellStyle name="Normal 6 2 3 6 6 2 2" xfId="38989" xr:uid="{00000000-0005-0000-0000-0000F3350000}"/>
    <cellStyle name="Normal 6 2 3 6 6 3" xfId="28971" xr:uid="{00000000-0005-0000-0000-0000F4350000}"/>
    <cellStyle name="Normal 6 2 3 6 7" xfId="7205" xr:uid="{00000000-0005-0000-0000-0000F5350000}"/>
    <cellStyle name="Normal 6 2 3 6 7 2" xfId="34907" xr:uid="{00000000-0005-0000-0000-0000F6350000}"/>
    <cellStyle name="Normal 6 2 3 6 8" xfId="24311" xr:uid="{00000000-0005-0000-0000-0000F7350000}"/>
    <cellStyle name="Normal 6 2 3 7" xfId="7206" xr:uid="{00000000-0005-0000-0000-0000F8350000}"/>
    <cellStyle name="Normal 6 2 3 7 2" xfId="7207" xr:uid="{00000000-0005-0000-0000-0000F9350000}"/>
    <cellStyle name="Normal 6 2 3 7 2 2" xfId="7208" xr:uid="{00000000-0005-0000-0000-0000FA350000}"/>
    <cellStyle name="Normal 6 2 3 7 2 2 2" xfId="7209" xr:uid="{00000000-0005-0000-0000-0000FB350000}"/>
    <cellStyle name="Normal 6 2 3 7 2 2 2 2" xfId="38990" xr:uid="{00000000-0005-0000-0000-0000FC350000}"/>
    <cellStyle name="Normal 6 2 3 7 2 2 3" xfId="28972" xr:uid="{00000000-0005-0000-0000-0000FD350000}"/>
    <cellStyle name="Normal 6 2 3 7 2 3" xfId="7210" xr:uid="{00000000-0005-0000-0000-0000FE350000}"/>
    <cellStyle name="Normal 6 2 3 7 2 3 2" xfId="7211" xr:uid="{00000000-0005-0000-0000-0000FF350000}"/>
    <cellStyle name="Normal 6 2 3 7 2 3 2 2" xfId="38991" xr:uid="{00000000-0005-0000-0000-000000360000}"/>
    <cellStyle name="Normal 6 2 3 7 2 3 3" xfId="28973" xr:uid="{00000000-0005-0000-0000-000001360000}"/>
    <cellStyle name="Normal 6 2 3 7 2 4" xfId="7212" xr:uid="{00000000-0005-0000-0000-000002360000}"/>
    <cellStyle name="Normal 6 2 3 7 2 4 2" xfId="34914" xr:uid="{00000000-0005-0000-0000-000003360000}"/>
    <cellStyle name="Normal 6 2 3 7 2 5" xfId="24318" xr:uid="{00000000-0005-0000-0000-000004360000}"/>
    <cellStyle name="Normal 6 2 3 7 3" xfId="7213" xr:uid="{00000000-0005-0000-0000-000005360000}"/>
    <cellStyle name="Normal 6 2 3 7 3 2" xfId="7214" xr:uid="{00000000-0005-0000-0000-000006360000}"/>
    <cellStyle name="Normal 6 2 3 7 3 2 2" xfId="7215" xr:uid="{00000000-0005-0000-0000-000007360000}"/>
    <cellStyle name="Normal 6 2 3 7 3 2 2 2" xfId="38992" xr:uid="{00000000-0005-0000-0000-000008360000}"/>
    <cellStyle name="Normal 6 2 3 7 3 2 3" xfId="28974" xr:uid="{00000000-0005-0000-0000-000009360000}"/>
    <cellStyle name="Normal 6 2 3 7 3 3" xfId="7216" xr:uid="{00000000-0005-0000-0000-00000A360000}"/>
    <cellStyle name="Normal 6 2 3 7 3 3 2" xfId="7217" xr:uid="{00000000-0005-0000-0000-00000B360000}"/>
    <cellStyle name="Normal 6 2 3 7 3 3 2 2" xfId="38993" xr:uid="{00000000-0005-0000-0000-00000C360000}"/>
    <cellStyle name="Normal 6 2 3 7 3 3 3" xfId="28975" xr:uid="{00000000-0005-0000-0000-00000D360000}"/>
    <cellStyle name="Normal 6 2 3 7 3 4" xfId="7218" xr:uid="{00000000-0005-0000-0000-00000E360000}"/>
    <cellStyle name="Normal 6 2 3 7 3 4 2" xfId="34915" xr:uid="{00000000-0005-0000-0000-00000F360000}"/>
    <cellStyle name="Normal 6 2 3 7 3 5" xfId="24319" xr:uid="{00000000-0005-0000-0000-000010360000}"/>
    <cellStyle name="Normal 6 2 3 7 4" xfId="7219" xr:uid="{00000000-0005-0000-0000-000011360000}"/>
    <cellStyle name="Normal 6 2 3 7 4 2" xfId="7220" xr:uid="{00000000-0005-0000-0000-000012360000}"/>
    <cellStyle name="Normal 6 2 3 7 4 2 2" xfId="38994" xr:uid="{00000000-0005-0000-0000-000013360000}"/>
    <cellStyle name="Normal 6 2 3 7 4 3" xfId="28976" xr:uid="{00000000-0005-0000-0000-000014360000}"/>
    <cellStyle name="Normal 6 2 3 7 5" xfId="7221" xr:uid="{00000000-0005-0000-0000-000015360000}"/>
    <cellStyle name="Normal 6 2 3 7 5 2" xfId="7222" xr:uid="{00000000-0005-0000-0000-000016360000}"/>
    <cellStyle name="Normal 6 2 3 7 5 2 2" xfId="38995" xr:uid="{00000000-0005-0000-0000-000017360000}"/>
    <cellStyle name="Normal 6 2 3 7 5 3" xfId="28977" xr:uid="{00000000-0005-0000-0000-000018360000}"/>
    <cellStyle name="Normal 6 2 3 7 6" xfId="7223" xr:uid="{00000000-0005-0000-0000-000019360000}"/>
    <cellStyle name="Normal 6 2 3 7 6 2" xfId="34913" xr:uid="{00000000-0005-0000-0000-00001A360000}"/>
    <cellStyle name="Normal 6 2 3 7 7" xfId="24317" xr:uid="{00000000-0005-0000-0000-00001B360000}"/>
    <cellStyle name="Normal 6 2 3 8" xfId="7224" xr:uid="{00000000-0005-0000-0000-00001C360000}"/>
    <cellStyle name="Normal 6 2 3 8 2" xfId="7225" xr:uid="{00000000-0005-0000-0000-00001D360000}"/>
    <cellStyle name="Normal 6 2 3 8 2 2" xfId="7226" xr:uid="{00000000-0005-0000-0000-00001E360000}"/>
    <cellStyle name="Normal 6 2 3 8 2 2 2" xfId="38996" xr:uid="{00000000-0005-0000-0000-00001F360000}"/>
    <cellStyle name="Normal 6 2 3 8 2 3" xfId="28978" xr:uid="{00000000-0005-0000-0000-000020360000}"/>
    <cellStyle name="Normal 6 2 3 8 3" xfId="7227" xr:uid="{00000000-0005-0000-0000-000021360000}"/>
    <cellStyle name="Normal 6 2 3 8 3 2" xfId="7228" xr:uid="{00000000-0005-0000-0000-000022360000}"/>
    <cellStyle name="Normal 6 2 3 8 3 2 2" xfId="38997" xr:uid="{00000000-0005-0000-0000-000023360000}"/>
    <cellStyle name="Normal 6 2 3 8 3 3" xfId="28979" xr:uid="{00000000-0005-0000-0000-000024360000}"/>
    <cellStyle name="Normal 6 2 3 8 4" xfId="7229" xr:uid="{00000000-0005-0000-0000-000025360000}"/>
    <cellStyle name="Normal 6 2 3 8 4 2" xfId="34916" xr:uid="{00000000-0005-0000-0000-000026360000}"/>
    <cellStyle name="Normal 6 2 3 8 5" xfId="24320" xr:uid="{00000000-0005-0000-0000-000027360000}"/>
    <cellStyle name="Normal 6 2 3 9" xfId="7230" xr:uid="{00000000-0005-0000-0000-000028360000}"/>
    <cellStyle name="Normal 6 2 3 9 2" xfId="7231" xr:uid="{00000000-0005-0000-0000-000029360000}"/>
    <cellStyle name="Normal 6 2 3 9 2 2" xfId="7232" xr:uid="{00000000-0005-0000-0000-00002A360000}"/>
    <cellStyle name="Normal 6 2 3 9 2 2 2" xfId="38998" xr:uid="{00000000-0005-0000-0000-00002B360000}"/>
    <cellStyle name="Normal 6 2 3 9 2 3" xfId="28980" xr:uid="{00000000-0005-0000-0000-00002C360000}"/>
    <cellStyle name="Normal 6 2 3 9 3" xfId="7233" xr:uid="{00000000-0005-0000-0000-00002D360000}"/>
    <cellStyle name="Normal 6 2 3 9 3 2" xfId="7234" xr:uid="{00000000-0005-0000-0000-00002E360000}"/>
    <cellStyle name="Normal 6 2 3 9 3 2 2" xfId="38999" xr:uid="{00000000-0005-0000-0000-00002F360000}"/>
    <cellStyle name="Normal 6 2 3 9 3 3" xfId="28981" xr:uid="{00000000-0005-0000-0000-000030360000}"/>
    <cellStyle name="Normal 6 2 3 9 4" xfId="7235" xr:uid="{00000000-0005-0000-0000-000031360000}"/>
    <cellStyle name="Normal 6 2 3 9 4 2" xfId="34917" xr:uid="{00000000-0005-0000-0000-000032360000}"/>
    <cellStyle name="Normal 6 2 3 9 5" xfId="24321" xr:uid="{00000000-0005-0000-0000-000033360000}"/>
    <cellStyle name="Normal 6 2 4" xfId="7236" xr:uid="{00000000-0005-0000-0000-000034360000}"/>
    <cellStyle name="Normal 6 2 4 10" xfId="7237" xr:uid="{00000000-0005-0000-0000-000035360000}"/>
    <cellStyle name="Normal 6 2 4 10 2" xfId="7238" xr:uid="{00000000-0005-0000-0000-000036360000}"/>
    <cellStyle name="Normal 6 2 4 10 2 2" xfId="34918" xr:uid="{00000000-0005-0000-0000-000037360000}"/>
    <cellStyle name="Normal 6 2 4 10 3" xfId="24322" xr:uid="{00000000-0005-0000-0000-000038360000}"/>
    <cellStyle name="Normal 6 2 4 11" xfId="7239" xr:uid="{00000000-0005-0000-0000-000039360000}"/>
    <cellStyle name="Normal 6 2 4 11 2" xfId="7240" xr:uid="{00000000-0005-0000-0000-00003A360000}"/>
    <cellStyle name="Normal 6 2 4 11 2 2" xfId="39000" xr:uid="{00000000-0005-0000-0000-00003B360000}"/>
    <cellStyle name="Normal 6 2 4 11 3" xfId="28982" xr:uid="{00000000-0005-0000-0000-00003C360000}"/>
    <cellStyle name="Normal 6 2 4 12" xfId="7241" xr:uid="{00000000-0005-0000-0000-00003D360000}"/>
    <cellStyle name="Normal 6 2 4 12 2" xfId="7242" xr:uid="{00000000-0005-0000-0000-00003E360000}"/>
    <cellStyle name="Normal 6 2 4 12 2 2" xfId="39001" xr:uid="{00000000-0005-0000-0000-00003F360000}"/>
    <cellStyle name="Normal 6 2 4 12 3" xfId="28983" xr:uid="{00000000-0005-0000-0000-000040360000}"/>
    <cellStyle name="Normal 6 2 4 13" xfId="23336" xr:uid="{00000000-0005-0000-0000-000041360000}"/>
    <cellStyle name="Normal 6 2 4 2" xfId="7243" xr:uid="{00000000-0005-0000-0000-000042360000}"/>
    <cellStyle name="Normal 6 2 4 2 10" xfId="7244" xr:uid="{00000000-0005-0000-0000-000043360000}"/>
    <cellStyle name="Normal 6 2 4 2 10 2" xfId="7245" xr:uid="{00000000-0005-0000-0000-000044360000}"/>
    <cellStyle name="Normal 6 2 4 2 10 2 2" xfId="39002" xr:uid="{00000000-0005-0000-0000-000045360000}"/>
    <cellStyle name="Normal 6 2 4 2 10 3" xfId="28984" xr:uid="{00000000-0005-0000-0000-000046360000}"/>
    <cellStyle name="Normal 6 2 4 2 11" xfId="7246" xr:uid="{00000000-0005-0000-0000-000047360000}"/>
    <cellStyle name="Normal 6 2 4 2 11 2" xfId="34919" xr:uid="{00000000-0005-0000-0000-000048360000}"/>
    <cellStyle name="Normal 6 2 4 2 12" xfId="24323" xr:uid="{00000000-0005-0000-0000-000049360000}"/>
    <cellStyle name="Normal 6 2 4 2 2" xfId="7247" xr:uid="{00000000-0005-0000-0000-00004A360000}"/>
    <cellStyle name="Normal 6 2 4 2 2 10" xfId="24324" xr:uid="{00000000-0005-0000-0000-00004B360000}"/>
    <cellStyle name="Normal 6 2 4 2 2 2" xfId="7248" xr:uid="{00000000-0005-0000-0000-00004C360000}"/>
    <cellStyle name="Normal 6 2 4 2 2 2 2" xfId="7249" xr:uid="{00000000-0005-0000-0000-00004D360000}"/>
    <cellStyle name="Normal 6 2 4 2 2 2 2 2" xfId="7250" xr:uid="{00000000-0005-0000-0000-00004E360000}"/>
    <cellStyle name="Normal 6 2 4 2 2 2 2 2 2" xfId="7251" xr:uid="{00000000-0005-0000-0000-00004F360000}"/>
    <cellStyle name="Normal 6 2 4 2 2 2 2 2 2 2" xfId="7252" xr:uid="{00000000-0005-0000-0000-000050360000}"/>
    <cellStyle name="Normal 6 2 4 2 2 2 2 2 2 2 2" xfId="39003" xr:uid="{00000000-0005-0000-0000-000051360000}"/>
    <cellStyle name="Normal 6 2 4 2 2 2 2 2 2 3" xfId="28985" xr:uid="{00000000-0005-0000-0000-000052360000}"/>
    <cellStyle name="Normal 6 2 4 2 2 2 2 2 3" xfId="7253" xr:uid="{00000000-0005-0000-0000-000053360000}"/>
    <cellStyle name="Normal 6 2 4 2 2 2 2 2 3 2" xfId="7254" xr:uid="{00000000-0005-0000-0000-000054360000}"/>
    <cellStyle name="Normal 6 2 4 2 2 2 2 2 3 2 2" xfId="39004" xr:uid="{00000000-0005-0000-0000-000055360000}"/>
    <cellStyle name="Normal 6 2 4 2 2 2 2 2 3 3" xfId="28986" xr:uid="{00000000-0005-0000-0000-000056360000}"/>
    <cellStyle name="Normal 6 2 4 2 2 2 2 2 4" xfId="7255" xr:uid="{00000000-0005-0000-0000-000057360000}"/>
    <cellStyle name="Normal 6 2 4 2 2 2 2 2 4 2" xfId="34923" xr:uid="{00000000-0005-0000-0000-000058360000}"/>
    <cellStyle name="Normal 6 2 4 2 2 2 2 2 5" xfId="24327" xr:uid="{00000000-0005-0000-0000-000059360000}"/>
    <cellStyle name="Normal 6 2 4 2 2 2 2 3" xfId="7256" xr:uid="{00000000-0005-0000-0000-00005A360000}"/>
    <cellStyle name="Normal 6 2 4 2 2 2 2 3 2" xfId="7257" xr:uid="{00000000-0005-0000-0000-00005B360000}"/>
    <cellStyle name="Normal 6 2 4 2 2 2 2 3 2 2" xfId="7258" xr:uid="{00000000-0005-0000-0000-00005C360000}"/>
    <cellStyle name="Normal 6 2 4 2 2 2 2 3 2 2 2" xfId="39005" xr:uid="{00000000-0005-0000-0000-00005D360000}"/>
    <cellStyle name="Normal 6 2 4 2 2 2 2 3 2 3" xfId="28987" xr:uid="{00000000-0005-0000-0000-00005E360000}"/>
    <cellStyle name="Normal 6 2 4 2 2 2 2 3 3" xfId="7259" xr:uid="{00000000-0005-0000-0000-00005F360000}"/>
    <cellStyle name="Normal 6 2 4 2 2 2 2 3 3 2" xfId="7260" xr:uid="{00000000-0005-0000-0000-000060360000}"/>
    <cellStyle name="Normal 6 2 4 2 2 2 2 3 3 2 2" xfId="39006" xr:uid="{00000000-0005-0000-0000-000061360000}"/>
    <cellStyle name="Normal 6 2 4 2 2 2 2 3 3 3" xfId="28988" xr:uid="{00000000-0005-0000-0000-000062360000}"/>
    <cellStyle name="Normal 6 2 4 2 2 2 2 3 4" xfId="7261" xr:uid="{00000000-0005-0000-0000-000063360000}"/>
    <cellStyle name="Normal 6 2 4 2 2 2 2 3 4 2" xfId="34924" xr:uid="{00000000-0005-0000-0000-000064360000}"/>
    <cellStyle name="Normal 6 2 4 2 2 2 2 3 5" xfId="24328" xr:uid="{00000000-0005-0000-0000-000065360000}"/>
    <cellStyle name="Normal 6 2 4 2 2 2 2 4" xfId="7262" xr:uid="{00000000-0005-0000-0000-000066360000}"/>
    <cellStyle name="Normal 6 2 4 2 2 2 2 4 2" xfId="7263" xr:uid="{00000000-0005-0000-0000-000067360000}"/>
    <cellStyle name="Normal 6 2 4 2 2 2 2 4 2 2" xfId="39007" xr:uid="{00000000-0005-0000-0000-000068360000}"/>
    <cellStyle name="Normal 6 2 4 2 2 2 2 4 3" xfId="28989" xr:uid="{00000000-0005-0000-0000-000069360000}"/>
    <cellStyle name="Normal 6 2 4 2 2 2 2 5" xfId="7264" xr:uid="{00000000-0005-0000-0000-00006A360000}"/>
    <cellStyle name="Normal 6 2 4 2 2 2 2 5 2" xfId="7265" xr:uid="{00000000-0005-0000-0000-00006B360000}"/>
    <cellStyle name="Normal 6 2 4 2 2 2 2 5 2 2" xfId="39008" xr:uid="{00000000-0005-0000-0000-00006C360000}"/>
    <cellStyle name="Normal 6 2 4 2 2 2 2 5 3" xfId="28990" xr:uid="{00000000-0005-0000-0000-00006D360000}"/>
    <cellStyle name="Normal 6 2 4 2 2 2 2 6" xfId="7266" xr:uid="{00000000-0005-0000-0000-00006E360000}"/>
    <cellStyle name="Normal 6 2 4 2 2 2 2 6 2" xfId="34922" xr:uid="{00000000-0005-0000-0000-00006F360000}"/>
    <cellStyle name="Normal 6 2 4 2 2 2 2 7" xfId="24326" xr:uid="{00000000-0005-0000-0000-000070360000}"/>
    <cellStyle name="Normal 6 2 4 2 2 2 3" xfId="7267" xr:uid="{00000000-0005-0000-0000-000071360000}"/>
    <cellStyle name="Normal 6 2 4 2 2 2 3 2" xfId="7268" xr:uid="{00000000-0005-0000-0000-000072360000}"/>
    <cellStyle name="Normal 6 2 4 2 2 2 3 2 2" xfId="7269" xr:uid="{00000000-0005-0000-0000-000073360000}"/>
    <cellStyle name="Normal 6 2 4 2 2 2 3 2 2 2" xfId="39009" xr:uid="{00000000-0005-0000-0000-000074360000}"/>
    <cellStyle name="Normal 6 2 4 2 2 2 3 2 3" xfId="28991" xr:uid="{00000000-0005-0000-0000-000075360000}"/>
    <cellStyle name="Normal 6 2 4 2 2 2 3 3" xfId="7270" xr:uid="{00000000-0005-0000-0000-000076360000}"/>
    <cellStyle name="Normal 6 2 4 2 2 2 3 3 2" xfId="7271" xr:uid="{00000000-0005-0000-0000-000077360000}"/>
    <cellStyle name="Normal 6 2 4 2 2 2 3 3 2 2" xfId="39010" xr:uid="{00000000-0005-0000-0000-000078360000}"/>
    <cellStyle name="Normal 6 2 4 2 2 2 3 3 3" xfId="28992" xr:uid="{00000000-0005-0000-0000-000079360000}"/>
    <cellStyle name="Normal 6 2 4 2 2 2 3 4" xfId="7272" xr:uid="{00000000-0005-0000-0000-00007A360000}"/>
    <cellStyle name="Normal 6 2 4 2 2 2 3 4 2" xfId="34925" xr:uid="{00000000-0005-0000-0000-00007B360000}"/>
    <cellStyle name="Normal 6 2 4 2 2 2 3 5" xfId="24329" xr:uid="{00000000-0005-0000-0000-00007C360000}"/>
    <cellStyle name="Normal 6 2 4 2 2 2 4" xfId="7273" xr:uid="{00000000-0005-0000-0000-00007D360000}"/>
    <cellStyle name="Normal 6 2 4 2 2 2 4 2" xfId="7274" xr:uid="{00000000-0005-0000-0000-00007E360000}"/>
    <cellStyle name="Normal 6 2 4 2 2 2 4 2 2" xfId="7275" xr:uid="{00000000-0005-0000-0000-00007F360000}"/>
    <cellStyle name="Normal 6 2 4 2 2 2 4 2 2 2" xfId="39011" xr:uid="{00000000-0005-0000-0000-000080360000}"/>
    <cellStyle name="Normal 6 2 4 2 2 2 4 2 3" xfId="28993" xr:uid="{00000000-0005-0000-0000-000081360000}"/>
    <cellStyle name="Normal 6 2 4 2 2 2 4 3" xfId="7276" xr:uid="{00000000-0005-0000-0000-000082360000}"/>
    <cellStyle name="Normal 6 2 4 2 2 2 4 3 2" xfId="7277" xr:uid="{00000000-0005-0000-0000-000083360000}"/>
    <cellStyle name="Normal 6 2 4 2 2 2 4 3 2 2" xfId="39012" xr:uid="{00000000-0005-0000-0000-000084360000}"/>
    <cellStyle name="Normal 6 2 4 2 2 2 4 3 3" xfId="28994" xr:uid="{00000000-0005-0000-0000-000085360000}"/>
    <cellStyle name="Normal 6 2 4 2 2 2 4 4" xfId="7278" xr:uid="{00000000-0005-0000-0000-000086360000}"/>
    <cellStyle name="Normal 6 2 4 2 2 2 4 4 2" xfId="34926" xr:uid="{00000000-0005-0000-0000-000087360000}"/>
    <cellStyle name="Normal 6 2 4 2 2 2 4 5" xfId="24330" xr:uid="{00000000-0005-0000-0000-000088360000}"/>
    <cellStyle name="Normal 6 2 4 2 2 2 5" xfId="7279" xr:uid="{00000000-0005-0000-0000-000089360000}"/>
    <cellStyle name="Normal 6 2 4 2 2 2 5 2" xfId="7280" xr:uid="{00000000-0005-0000-0000-00008A360000}"/>
    <cellStyle name="Normal 6 2 4 2 2 2 5 2 2" xfId="39013" xr:uid="{00000000-0005-0000-0000-00008B360000}"/>
    <cellStyle name="Normal 6 2 4 2 2 2 5 3" xfId="28995" xr:uid="{00000000-0005-0000-0000-00008C360000}"/>
    <cellStyle name="Normal 6 2 4 2 2 2 6" xfId="7281" xr:uid="{00000000-0005-0000-0000-00008D360000}"/>
    <cellStyle name="Normal 6 2 4 2 2 2 6 2" xfId="7282" xr:uid="{00000000-0005-0000-0000-00008E360000}"/>
    <cellStyle name="Normal 6 2 4 2 2 2 6 2 2" xfId="39014" xr:uid="{00000000-0005-0000-0000-00008F360000}"/>
    <cellStyle name="Normal 6 2 4 2 2 2 6 3" xfId="28996" xr:uid="{00000000-0005-0000-0000-000090360000}"/>
    <cellStyle name="Normal 6 2 4 2 2 2 7" xfId="7283" xr:uid="{00000000-0005-0000-0000-000091360000}"/>
    <cellStyle name="Normal 6 2 4 2 2 2 7 2" xfId="34921" xr:uid="{00000000-0005-0000-0000-000092360000}"/>
    <cellStyle name="Normal 6 2 4 2 2 2 8" xfId="24325" xr:uid="{00000000-0005-0000-0000-000093360000}"/>
    <cellStyle name="Normal 6 2 4 2 2 3" xfId="7284" xr:uid="{00000000-0005-0000-0000-000094360000}"/>
    <cellStyle name="Normal 6 2 4 2 2 3 2" xfId="7285" xr:uid="{00000000-0005-0000-0000-000095360000}"/>
    <cellStyle name="Normal 6 2 4 2 2 3 2 2" xfId="7286" xr:uid="{00000000-0005-0000-0000-000096360000}"/>
    <cellStyle name="Normal 6 2 4 2 2 3 2 2 2" xfId="7287" xr:uid="{00000000-0005-0000-0000-000097360000}"/>
    <cellStyle name="Normal 6 2 4 2 2 3 2 2 2 2" xfId="7288" xr:uid="{00000000-0005-0000-0000-000098360000}"/>
    <cellStyle name="Normal 6 2 4 2 2 3 2 2 2 2 2" xfId="39015" xr:uid="{00000000-0005-0000-0000-000099360000}"/>
    <cellStyle name="Normal 6 2 4 2 2 3 2 2 2 3" xfId="28997" xr:uid="{00000000-0005-0000-0000-00009A360000}"/>
    <cellStyle name="Normal 6 2 4 2 2 3 2 2 3" xfId="7289" xr:uid="{00000000-0005-0000-0000-00009B360000}"/>
    <cellStyle name="Normal 6 2 4 2 2 3 2 2 3 2" xfId="7290" xr:uid="{00000000-0005-0000-0000-00009C360000}"/>
    <cellStyle name="Normal 6 2 4 2 2 3 2 2 3 2 2" xfId="39016" xr:uid="{00000000-0005-0000-0000-00009D360000}"/>
    <cellStyle name="Normal 6 2 4 2 2 3 2 2 3 3" xfId="28998" xr:uid="{00000000-0005-0000-0000-00009E360000}"/>
    <cellStyle name="Normal 6 2 4 2 2 3 2 2 4" xfId="7291" xr:uid="{00000000-0005-0000-0000-00009F360000}"/>
    <cellStyle name="Normal 6 2 4 2 2 3 2 2 4 2" xfId="34929" xr:uid="{00000000-0005-0000-0000-0000A0360000}"/>
    <cellStyle name="Normal 6 2 4 2 2 3 2 2 5" xfId="24333" xr:uid="{00000000-0005-0000-0000-0000A1360000}"/>
    <cellStyle name="Normal 6 2 4 2 2 3 2 3" xfId="7292" xr:uid="{00000000-0005-0000-0000-0000A2360000}"/>
    <cellStyle name="Normal 6 2 4 2 2 3 2 3 2" xfId="7293" xr:uid="{00000000-0005-0000-0000-0000A3360000}"/>
    <cellStyle name="Normal 6 2 4 2 2 3 2 3 2 2" xfId="7294" xr:uid="{00000000-0005-0000-0000-0000A4360000}"/>
    <cellStyle name="Normal 6 2 4 2 2 3 2 3 2 2 2" xfId="39017" xr:uid="{00000000-0005-0000-0000-0000A5360000}"/>
    <cellStyle name="Normal 6 2 4 2 2 3 2 3 2 3" xfId="28999" xr:uid="{00000000-0005-0000-0000-0000A6360000}"/>
    <cellStyle name="Normal 6 2 4 2 2 3 2 3 3" xfId="7295" xr:uid="{00000000-0005-0000-0000-0000A7360000}"/>
    <cellStyle name="Normal 6 2 4 2 2 3 2 3 3 2" xfId="7296" xr:uid="{00000000-0005-0000-0000-0000A8360000}"/>
    <cellStyle name="Normal 6 2 4 2 2 3 2 3 3 2 2" xfId="39018" xr:uid="{00000000-0005-0000-0000-0000A9360000}"/>
    <cellStyle name="Normal 6 2 4 2 2 3 2 3 3 3" xfId="29000" xr:uid="{00000000-0005-0000-0000-0000AA360000}"/>
    <cellStyle name="Normal 6 2 4 2 2 3 2 3 4" xfId="7297" xr:uid="{00000000-0005-0000-0000-0000AB360000}"/>
    <cellStyle name="Normal 6 2 4 2 2 3 2 3 4 2" xfId="34930" xr:uid="{00000000-0005-0000-0000-0000AC360000}"/>
    <cellStyle name="Normal 6 2 4 2 2 3 2 3 5" xfId="24334" xr:uid="{00000000-0005-0000-0000-0000AD360000}"/>
    <cellStyle name="Normal 6 2 4 2 2 3 2 4" xfId="7298" xr:uid="{00000000-0005-0000-0000-0000AE360000}"/>
    <cellStyle name="Normal 6 2 4 2 2 3 2 4 2" xfId="7299" xr:uid="{00000000-0005-0000-0000-0000AF360000}"/>
    <cellStyle name="Normal 6 2 4 2 2 3 2 4 2 2" xfId="39019" xr:uid="{00000000-0005-0000-0000-0000B0360000}"/>
    <cellStyle name="Normal 6 2 4 2 2 3 2 4 3" xfId="29001" xr:uid="{00000000-0005-0000-0000-0000B1360000}"/>
    <cellStyle name="Normal 6 2 4 2 2 3 2 5" xfId="7300" xr:uid="{00000000-0005-0000-0000-0000B2360000}"/>
    <cellStyle name="Normal 6 2 4 2 2 3 2 5 2" xfId="7301" xr:uid="{00000000-0005-0000-0000-0000B3360000}"/>
    <cellStyle name="Normal 6 2 4 2 2 3 2 5 2 2" xfId="39020" xr:uid="{00000000-0005-0000-0000-0000B4360000}"/>
    <cellStyle name="Normal 6 2 4 2 2 3 2 5 3" xfId="29002" xr:uid="{00000000-0005-0000-0000-0000B5360000}"/>
    <cellStyle name="Normal 6 2 4 2 2 3 2 6" xfId="7302" xr:uid="{00000000-0005-0000-0000-0000B6360000}"/>
    <cellStyle name="Normal 6 2 4 2 2 3 2 6 2" xfId="34928" xr:uid="{00000000-0005-0000-0000-0000B7360000}"/>
    <cellStyle name="Normal 6 2 4 2 2 3 2 7" xfId="24332" xr:uid="{00000000-0005-0000-0000-0000B8360000}"/>
    <cellStyle name="Normal 6 2 4 2 2 3 3" xfId="7303" xr:uid="{00000000-0005-0000-0000-0000B9360000}"/>
    <cellStyle name="Normal 6 2 4 2 2 3 3 2" xfId="7304" xr:uid="{00000000-0005-0000-0000-0000BA360000}"/>
    <cellStyle name="Normal 6 2 4 2 2 3 3 2 2" xfId="7305" xr:uid="{00000000-0005-0000-0000-0000BB360000}"/>
    <cellStyle name="Normal 6 2 4 2 2 3 3 2 2 2" xfId="39021" xr:uid="{00000000-0005-0000-0000-0000BC360000}"/>
    <cellStyle name="Normal 6 2 4 2 2 3 3 2 3" xfId="29003" xr:uid="{00000000-0005-0000-0000-0000BD360000}"/>
    <cellStyle name="Normal 6 2 4 2 2 3 3 3" xfId="7306" xr:uid="{00000000-0005-0000-0000-0000BE360000}"/>
    <cellStyle name="Normal 6 2 4 2 2 3 3 3 2" xfId="7307" xr:uid="{00000000-0005-0000-0000-0000BF360000}"/>
    <cellStyle name="Normal 6 2 4 2 2 3 3 3 2 2" xfId="39022" xr:uid="{00000000-0005-0000-0000-0000C0360000}"/>
    <cellStyle name="Normal 6 2 4 2 2 3 3 3 3" xfId="29004" xr:uid="{00000000-0005-0000-0000-0000C1360000}"/>
    <cellStyle name="Normal 6 2 4 2 2 3 3 4" xfId="7308" xr:uid="{00000000-0005-0000-0000-0000C2360000}"/>
    <cellStyle name="Normal 6 2 4 2 2 3 3 4 2" xfId="34931" xr:uid="{00000000-0005-0000-0000-0000C3360000}"/>
    <cellStyle name="Normal 6 2 4 2 2 3 3 5" xfId="24335" xr:uid="{00000000-0005-0000-0000-0000C4360000}"/>
    <cellStyle name="Normal 6 2 4 2 2 3 4" xfId="7309" xr:uid="{00000000-0005-0000-0000-0000C5360000}"/>
    <cellStyle name="Normal 6 2 4 2 2 3 4 2" xfId="7310" xr:uid="{00000000-0005-0000-0000-0000C6360000}"/>
    <cellStyle name="Normal 6 2 4 2 2 3 4 2 2" xfId="7311" xr:uid="{00000000-0005-0000-0000-0000C7360000}"/>
    <cellStyle name="Normal 6 2 4 2 2 3 4 2 2 2" xfId="39023" xr:uid="{00000000-0005-0000-0000-0000C8360000}"/>
    <cellStyle name="Normal 6 2 4 2 2 3 4 2 3" xfId="29005" xr:uid="{00000000-0005-0000-0000-0000C9360000}"/>
    <cellStyle name="Normal 6 2 4 2 2 3 4 3" xfId="7312" xr:uid="{00000000-0005-0000-0000-0000CA360000}"/>
    <cellStyle name="Normal 6 2 4 2 2 3 4 3 2" xfId="7313" xr:uid="{00000000-0005-0000-0000-0000CB360000}"/>
    <cellStyle name="Normal 6 2 4 2 2 3 4 3 2 2" xfId="39024" xr:uid="{00000000-0005-0000-0000-0000CC360000}"/>
    <cellStyle name="Normal 6 2 4 2 2 3 4 3 3" xfId="29006" xr:uid="{00000000-0005-0000-0000-0000CD360000}"/>
    <cellStyle name="Normal 6 2 4 2 2 3 4 4" xfId="7314" xr:uid="{00000000-0005-0000-0000-0000CE360000}"/>
    <cellStyle name="Normal 6 2 4 2 2 3 4 4 2" xfId="34932" xr:uid="{00000000-0005-0000-0000-0000CF360000}"/>
    <cellStyle name="Normal 6 2 4 2 2 3 4 5" xfId="24336" xr:uid="{00000000-0005-0000-0000-0000D0360000}"/>
    <cellStyle name="Normal 6 2 4 2 2 3 5" xfId="7315" xr:uid="{00000000-0005-0000-0000-0000D1360000}"/>
    <cellStyle name="Normal 6 2 4 2 2 3 5 2" xfId="7316" xr:uid="{00000000-0005-0000-0000-0000D2360000}"/>
    <cellStyle name="Normal 6 2 4 2 2 3 5 2 2" xfId="39025" xr:uid="{00000000-0005-0000-0000-0000D3360000}"/>
    <cellStyle name="Normal 6 2 4 2 2 3 5 3" xfId="29007" xr:uid="{00000000-0005-0000-0000-0000D4360000}"/>
    <cellStyle name="Normal 6 2 4 2 2 3 6" xfId="7317" xr:uid="{00000000-0005-0000-0000-0000D5360000}"/>
    <cellStyle name="Normal 6 2 4 2 2 3 6 2" xfId="7318" xr:uid="{00000000-0005-0000-0000-0000D6360000}"/>
    <cellStyle name="Normal 6 2 4 2 2 3 6 2 2" xfId="39026" xr:uid="{00000000-0005-0000-0000-0000D7360000}"/>
    <cellStyle name="Normal 6 2 4 2 2 3 6 3" xfId="29008" xr:uid="{00000000-0005-0000-0000-0000D8360000}"/>
    <cellStyle name="Normal 6 2 4 2 2 3 7" xfId="7319" xr:uid="{00000000-0005-0000-0000-0000D9360000}"/>
    <cellStyle name="Normal 6 2 4 2 2 3 7 2" xfId="34927" xr:uid="{00000000-0005-0000-0000-0000DA360000}"/>
    <cellStyle name="Normal 6 2 4 2 2 3 8" xfId="24331" xr:uid="{00000000-0005-0000-0000-0000DB360000}"/>
    <cellStyle name="Normal 6 2 4 2 2 4" xfId="7320" xr:uid="{00000000-0005-0000-0000-0000DC360000}"/>
    <cellStyle name="Normal 6 2 4 2 2 4 2" xfId="7321" xr:uid="{00000000-0005-0000-0000-0000DD360000}"/>
    <cellStyle name="Normal 6 2 4 2 2 4 2 2" xfId="7322" xr:uid="{00000000-0005-0000-0000-0000DE360000}"/>
    <cellStyle name="Normal 6 2 4 2 2 4 2 2 2" xfId="7323" xr:uid="{00000000-0005-0000-0000-0000DF360000}"/>
    <cellStyle name="Normal 6 2 4 2 2 4 2 2 2 2" xfId="39027" xr:uid="{00000000-0005-0000-0000-0000E0360000}"/>
    <cellStyle name="Normal 6 2 4 2 2 4 2 2 3" xfId="29009" xr:uid="{00000000-0005-0000-0000-0000E1360000}"/>
    <cellStyle name="Normal 6 2 4 2 2 4 2 3" xfId="7324" xr:uid="{00000000-0005-0000-0000-0000E2360000}"/>
    <cellStyle name="Normal 6 2 4 2 2 4 2 3 2" xfId="7325" xr:uid="{00000000-0005-0000-0000-0000E3360000}"/>
    <cellStyle name="Normal 6 2 4 2 2 4 2 3 2 2" xfId="39028" xr:uid="{00000000-0005-0000-0000-0000E4360000}"/>
    <cellStyle name="Normal 6 2 4 2 2 4 2 3 3" xfId="29010" xr:uid="{00000000-0005-0000-0000-0000E5360000}"/>
    <cellStyle name="Normal 6 2 4 2 2 4 2 4" xfId="7326" xr:uid="{00000000-0005-0000-0000-0000E6360000}"/>
    <cellStyle name="Normal 6 2 4 2 2 4 2 4 2" xfId="34934" xr:uid="{00000000-0005-0000-0000-0000E7360000}"/>
    <cellStyle name="Normal 6 2 4 2 2 4 2 5" xfId="24338" xr:uid="{00000000-0005-0000-0000-0000E8360000}"/>
    <cellStyle name="Normal 6 2 4 2 2 4 3" xfId="7327" xr:uid="{00000000-0005-0000-0000-0000E9360000}"/>
    <cellStyle name="Normal 6 2 4 2 2 4 3 2" xfId="7328" xr:uid="{00000000-0005-0000-0000-0000EA360000}"/>
    <cellStyle name="Normal 6 2 4 2 2 4 3 2 2" xfId="7329" xr:uid="{00000000-0005-0000-0000-0000EB360000}"/>
    <cellStyle name="Normal 6 2 4 2 2 4 3 2 2 2" xfId="39029" xr:uid="{00000000-0005-0000-0000-0000EC360000}"/>
    <cellStyle name="Normal 6 2 4 2 2 4 3 2 3" xfId="29011" xr:uid="{00000000-0005-0000-0000-0000ED360000}"/>
    <cellStyle name="Normal 6 2 4 2 2 4 3 3" xfId="7330" xr:uid="{00000000-0005-0000-0000-0000EE360000}"/>
    <cellStyle name="Normal 6 2 4 2 2 4 3 3 2" xfId="7331" xr:uid="{00000000-0005-0000-0000-0000EF360000}"/>
    <cellStyle name="Normal 6 2 4 2 2 4 3 3 2 2" xfId="39030" xr:uid="{00000000-0005-0000-0000-0000F0360000}"/>
    <cellStyle name="Normal 6 2 4 2 2 4 3 3 3" xfId="29012" xr:uid="{00000000-0005-0000-0000-0000F1360000}"/>
    <cellStyle name="Normal 6 2 4 2 2 4 3 4" xfId="7332" xr:uid="{00000000-0005-0000-0000-0000F2360000}"/>
    <cellStyle name="Normal 6 2 4 2 2 4 3 4 2" xfId="34935" xr:uid="{00000000-0005-0000-0000-0000F3360000}"/>
    <cellStyle name="Normal 6 2 4 2 2 4 3 5" xfId="24339" xr:uid="{00000000-0005-0000-0000-0000F4360000}"/>
    <cellStyle name="Normal 6 2 4 2 2 4 4" xfId="7333" xr:uid="{00000000-0005-0000-0000-0000F5360000}"/>
    <cellStyle name="Normal 6 2 4 2 2 4 4 2" xfId="7334" xr:uid="{00000000-0005-0000-0000-0000F6360000}"/>
    <cellStyle name="Normal 6 2 4 2 2 4 4 2 2" xfId="39031" xr:uid="{00000000-0005-0000-0000-0000F7360000}"/>
    <cellStyle name="Normal 6 2 4 2 2 4 4 3" xfId="29013" xr:uid="{00000000-0005-0000-0000-0000F8360000}"/>
    <cellStyle name="Normal 6 2 4 2 2 4 5" xfId="7335" xr:uid="{00000000-0005-0000-0000-0000F9360000}"/>
    <cellStyle name="Normal 6 2 4 2 2 4 5 2" xfId="7336" xr:uid="{00000000-0005-0000-0000-0000FA360000}"/>
    <cellStyle name="Normal 6 2 4 2 2 4 5 2 2" xfId="39032" xr:uid="{00000000-0005-0000-0000-0000FB360000}"/>
    <cellStyle name="Normal 6 2 4 2 2 4 5 3" xfId="29014" xr:uid="{00000000-0005-0000-0000-0000FC360000}"/>
    <cellStyle name="Normal 6 2 4 2 2 4 6" xfId="7337" xr:uid="{00000000-0005-0000-0000-0000FD360000}"/>
    <cellStyle name="Normal 6 2 4 2 2 4 6 2" xfId="34933" xr:uid="{00000000-0005-0000-0000-0000FE360000}"/>
    <cellStyle name="Normal 6 2 4 2 2 4 7" xfId="24337" xr:uid="{00000000-0005-0000-0000-0000FF360000}"/>
    <cellStyle name="Normal 6 2 4 2 2 5" xfId="7338" xr:uid="{00000000-0005-0000-0000-000000370000}"/>
    <cellStyle name="Normal 6 2 4 2 2 5 2" xfId="7339" xr:uid="{00000000-0005-0000-0000-000001370000}"/>
    <cellStyle name="Normal 6 2 4 2 2 5 2 2" xfId="7340" xr:uid="{00000000-0005-0000-0000-000002370000}"/>
    <cellStyle name="Normal 6 2 4 2 2 5 2 2 2" xfId="39033" xr:uid="{00000000-0005-0000-0000-000003370000}"/>
    <cellStyle name="Normal 6 2 4 2 2 5 2 3" xfId="29015" xr:uid="{00000000-0005-0000-0000-000004370000}"/>
    <cellStyle name="Normal 6 2 4 2 2 5 3" xfId="7341" xr:uid="{00000000-0005-0000-0000-000005370000}"/>
    <cellStyle name="Normal 6 2 4 2 2 5 3 2" xfId="7342" xr:uid="{00000000-0005-0000-0000-000006370000}"/>
    <cellStyle name="Normal 6 2 4 2 2 5 3 2 2" xfId="39034" xr:uid="{00000000-0005-0000-0000-000007370000}"/>
    <cellStyle name="Normal 6 2 4 2 2 5 3 3" xfId="29016" xr:uid="{00000000-0005-0000-0000-000008370000}"/>
    <cellStyle name="Normal 6 2 4 2 2 5 4" xfId="7343" xr:uid="{00000000-0005-0000-0000-000009370000}"/>
    <cellStyle name="Normal 6 2 4 2 2 5 4 2" xfId="34936" xr:uid="{00000000-0005-0000-0000-00000A370000}"/>
    <cellStyle name="Normal 6 2 4 2 2 5 5" xfId="24340" xr:uid="{00000000-0005-0000-0000-00000B370000}"/>
    <cellStyle name="Normal 6 2 4 2 2 6" xfId="7344" xr:uid="{00000000-0005-0000-0000-00000C370000}"/>
    <cellStyle name="Normal 6 2 4 2 2 6 2" xfId="7345" xr:uid="{00000000-0005-0000-0000-00000D370000}"/>
    <cellStyle name="Normal 6 2 4 2 2 6 2 2" xfId="7346" xr:uid="{00000000-0005-0000-0000-00000E370000}"/>
    <cellStyle name="Normal 6 2 4 2 2 6 2 2 2" xfId="39035" xr:uid="{00000000-0005-0000-0000-00000F370000}"/>
    <cellStyle name="Normal 6 2 4 2 2 6 2 3" xfId="29017" xr:uid="{00000000-0005-0000-0000-000010370000}"/>
    <cellStyle name="Normal 6 2 4 2 2 6 3" xfId="7347" xr:uid="{00000000-0005-0000-0000-000011370000}"/>
    <cellStyle name="Normal 6 2 4 2 2 6 3 2" xfId="7348" xr:uid="{00000000-0005-0000-0000-000012370000}"/>
    <cellStyle name="Normal 6 2 4 2 2 6 3 2 2" xfId="39036" xr:uid="{00000000-0005-0000-0000-000013370000}"/>
    <cellStyle name="Normal 6 2 4 2 2 6 3 3" xfId="29018" xr:uid="{00000000-0005-0000-0000-000014370000}"/>
    <cellStyle name="Normal 6 2 4 2 2 6 4" xfId="7349" xr:uid="{00000000-0005-0000-0000-000015370000}"/>
    <cellStyle name="Normal 6 2 4 2 2 6 4 2" xfId="34937" xr:uid="{00000000-0005-0000-0000-000016370000}"/>
    <cellStyle name="Normal 6 2 4 2 2 6 5" xfId="24341" xr:uid="{00000000-0005-0000-0000-000017370000}"/>
    <cellStyle name="Normal 6 2 4 2 2 7" xfId="7350" xr:uid="{00000000-0005-0000-0000-000018370000}"/>
    <cellStyle name="Normal 6 2 4 2 2 7 2" xfId="7351" xr:uid="{00000000-0005-0000-0000-000019370000}"/>
    <cellStyle name="Normal 6 2 4 2 2 7 2 2" xfId="39037" xr:uid="{00000000-0005-0000-0000-00001A370000}"/>
    <cellStyle name="Normal 6 2 4 2 2 7 3" xfId="29019" xr:uid="{00000000-0005-0000-0000-00001B370000}"/>
    <cellStyle name="Normal 6 2 4 2 2 8" xfId="7352" xr:uid="{00000000-0005-0000-0000-00001C370000}"/>
    <cellStyle name="Normal 6 2 4 2 2 8 2" xfId="7353" xr:uid="{00000000-0005-0000-0000-00001D370000}"/>
    <cellStyle name="Normal 6 2 4 2 2 8 2 2" xfId="39038" xr:uid="{00000000-0005-0000-0000-00001E370000}"/>
    <cellStyle name="Normal 6 2 4 2 2 8 3" xfId="29020" xr:uid="{00000000-0005-0000-0000-00001F370000}"/>
    <cellStyle name="Normal 6 2 4 2 2 9" xfId="7354" xr:uid="{00000000-0005-0000-0000-000020370000}"/>
    <cellStyle name="Normal 6 2 4 2 2 9 2" xfId="34920" xr:uid="{00000000-0005-0000-0000-000021370000}"/>
    <cellStyle name="Normal 6 2 4 2 3" xfId="7355" xr:uid="{00000000-0005-0000-0000-000022370000}"/>
    <cellStyle name="Normal 6 2 4 2 3 2" xfId="7356" xr:uid="{00000000-0005-0000-0000-000023370000}"/>
    <cellStyle name="Normal 6 2 4 2 3 2 2" xfId="7357" xr:uid="{00000000-0005-0000-0000-000024370000}"/>
    <cellStyle name="Normal 6 2 4 2 3 2 2 2" xfId="7358" xr:uid="{00000000-0005-0000-0000-000025370000}"/>
    <cellStyle name="Normal 6 2 4 2 3 2 2 2 2" xfId="7359" xr:uid="{00000000-0005-0000-0000-000026370000}"/>
    <cellStyle name="Normal 6 2 4 2 3 2 2 2 2 2" xfId="39039" xr:uid="{00000000-0005-0000-0000-000027370000}"/>
    <cellStyle name="Normal 6 2 4 2 3 2 2 2 3" xfId="29021" xr:uid="{00000000-0005-0000-0000-000028370000}"/>
    <cellStyle name="Normal 6 2 4 2 3 2 2 3" xfId="7360" xr:uid="{00000000-0005-0000-0000-000029370000}"/>
    <cellStyle name="Normal 6 2 4 2 3 2 2 3 2" xfId="7361" xr:uid="{00000000-0005-0000-0000-00002A370000}"/>
    <cellStyle name="Normal 6 2 4 2 3 2 2 3 2 2" xfId="39040" xr:uid="{00000000-0005-0000-0000-00002B370000}"/>
    <cellStyle name="Normal 6 2 4 2 3 2 2 3 3" xfId="29022" xr:uid="{00000000-0005-0000-0000-00002C370000}"/>
    <cellStyle name="Normal 6 2 4 2 3 2 2 4" xfId="7362" xr:uid="{00000000-0005-0000-0000-00002D370000}"/>
    <cellStyle name="Normal 6 2 4 2 3 2 2 4 2" xfId="34940" xr:uid="{00000000-0005-0000-0000-00002E370000}"/>
    <cellStyle name="Normal 6 2 4 2 3 2 2 5" xfId="24344" xr:uid="{00000000-0005-0000-0000-00002F370000}"/>
    <cellStyle name="Normal 6 2 4 2 3 2 3" xfId="7363" xr:uid="{00000000-0005-0000-0000-000030370000}"/>
    <cellStyle name="Normal 6 2 4 2 3 2 3 2" xfId="7364" xr:uid="{00000000-0005-0000-0000-000031370000}"/>
    <cellStyle name="Normal 6 2 4 2 3 2 3 2 2" xfId="7365" xr:uid="{00000000-0005-0000-0000-000032370000}"/>
    <cellStyle name="Normal 6 2 4 2 3 2 3 2 2 2" xfId="39041" xr:uid="{00000000-0005-0000-0000-000033370000}"/>
    <cellStyle name="Normal 6 2 4 2 3 2 3 2 3" xfId="29023" xr:uid="{00000000-0005-0000-0000-000034370000}"/>
    <cellStyle name="Normal 6 2 4 2 3 2 3 3" xfId="7366" xr:uid="{00000000-0005-0000-0000-000035370000}"/>
    <cellStyle name="Normal 6 2 4 2 3 2 3 3 2" xfId="7367" xr:uid="{00000000-0005-0000-0000-000036370000}"/>
    <cellStyle name="Normal 6 2 4 2 3 2 3 3 2 2" xfId="39042" xr:uid="{00000000-0005-0000-0000-000037370000}"/>
    <cellStyle name="Normal 6 2 4 2 3 2 3 3 3" xfId="29024" xr:uid="{00000000-0005-0000-0000-000038370000}"/>
    <cellStyle name="Normal 6 2 4 2 3 2 3 4" xfId="7368" xr:uid="{00000000-0005-0000-0000-000039370000}"/>
    <cellStyle name="Normal 6 2 4 2 3 2 3 4 2" xfId="34941" xr:uid="{00000000-0005-0000-0000-00003A370000}"/>
    <cellStyle name="Normal 6 2 4 2 3 2 3 5" xfId="24345" xr:uid="{00000000-0005-0000-0000-00003B370000}"/>
    <cellStyle name="Normal 6 2 4 2 3 2 4" xfId="7369" xr:uid="{00000000-0005-0000-0000-00003C370000}"/>
    <cellStyle name="Normal 6 2 4 2 3 2 4 2" xfId="7370" xr:uid="{00000000-0005-0000-0000-00003D370000}"/>
    <cellStyle name="Normal 6 2 4 2 3 2 4 2 2" xfId="39043" xr:uid="{00000000-0005-0000-0000-00003E370000}"/>
    <cellStyle name="Normal 6 2 4 2 3 2 4 3" xfId="29025" xr:uid="{00000000-0005-0000-0000-00003F370000}"/>
    <cellStyle name="Normal 6 2 4 2 3 2 5" xfId="7371" xr:uid="{00000000-0005-0000-0000-000040370000}"/>
    <cellStyle name="Normal 6 2 4 2 3 2 5 2" xfId="7372" xr:uid="{00000000-0005-0000-0000-000041370000}"/>
    <cellStyle name="Normal 6 2 4 2 3 2 5 2 2" xfId="39044" xr:uid="{00000000-0005-0000-0000-000042370000}"/>
    <cellStyle name="Normal 6 2 4 2 3 2 5 3" xfId="29026" xr:uid="{00000000-0005-0000-0000-000043370000}"/>
    <cellStyle name="Normal 6 2 4 2 3 2 6" xfId="7373" xr:uid="{00000000-0005-0000-0000-000044370000}"/>
    <cellStyle name="Normal 6 2 4 2 3 2 6 2" xfId="34939" xr:uid="{00000000-0005-0000-0000-000045370000}"/>
    <cellStyle name="Normal 6 2 4 2 3 2 7" xfId="24343" xr:uid="{00000000-0005-0000-0000-000046370000}"/>
    <cellStyle name="Normal 6 2 4 2 3 3" xfId="7374" xr:uid="{00000000-0005-0000-0000-000047370000}"/>
    <cellStyle name="Normal 6 2 4 2 3 3 2" xfId="7375" xr:uid="{00000000-0005-0000-0000-000048370000}"/>
    <cellStyle name="Normal 6 2 4 2 3 3 2 2" xfId="7376" xr:uid="{00000000-0005-0000-0000-000049370000}"/>
    <cellStyle name="Normal 6 2 4 2 3 3 2 2 2" xfId="39045" xr:uid="{00000000-0005-0000-0000-00004A370000}"/>
    <cellStyle name="Normal 6 2 4 2 3 3 2 3" xfId="29027" xr:uid="{00000000-0005-0000-0000-00004B370000}"/>
    <cellStyle name="Normal 6 2 4 2 3 3 3" xfId="7377" xr:uid="{00000000-0005-0000-0000-00004C370000}"/>
    <cellStyle name="Normal 6 2 4 2 3 3 3 2" xfId="7378" xr:uid="{00000000-0005-0000-0000-00004D370000}"/>
    <cellStyle name="Normal 6 2 4 2 3 3 3 2 2" xfId="39046" xr:uid="{00000000-0005-0000-0000-00004E370000}"/>
    <cellStyle name="Normal 6 2 4 2 3 3 3 3" xfId="29028" xr:uid="{00000000-0005-0000-0000-00004F370000}"/>
    <cellStyle name="Normal 6 2 4 2 3 3 4" xfId="7379" xr:uid="{00000000-0005-0000-0000-000050370000}"/>
    <cellStyle name="Normal 6 2 4 2 3 3 4 2" xfId="34942" xr:uid="{00000000-0005-0000-0000-000051370000}"/>
    <cellStyle name="Normal 6 2 4 2 3 3 5" xfId="24346" xr:uid="{00000000-0005-0000-0000-000052370000}"/>
    <cellStyle name="Normal 6 2 4 2 3 4" xfId="7380" xr:uid="{00000000-0005-0000-0000-000053370000}"/>
    <cellStyle name="Normal 6 2 4 2 3 4 2" xfId="7381" xr:uid="{00000000-0005-0000-0000-000054370000}"/>
    <cellStyle name="Normal 6 2 4 2 3 4 2 2" xfId="7382" xr:uid="{00000000-0005-0000-0000-000055370000}"/>
    <cellStyle name="Normal 6 2 4 2 3 4 2 2 2" xfId="39047" xr:uid="{00000000-0005-0000-0000-000056370000}"/>
    <cellStyle name="Normal 6 2 4 2 3 4 2 3" xfId="29029" xr:uid="{00000000-0005-0000-0000-000057370000}"/>
    <cellStyle name="Normal 6 2 4 2 3 4 3" xfId="7383" xr:uid="{00000000-0005-0000-0000-000058370000}"/>
    <cellStyle name="Normal 6 2 4 2 3 4 3 2" xfId="7384" xr:uid="{00000000-0005-0000-0000-000059370000}"/>
    <cellStyle name="Normal 6 2 4 2 3 4 3 2 2" xfId="39048" xr:uid="{00000000-0005-0000-0000-00005A370000}"/>
    <cellStyle name="Normal 6 2 4 2 3 4 3 3" xfId="29030" xr:uid="{00000000-0005-0000-0000-00005B370000}"/>
    <cellStyle name="Normal 6 2 4 2 3 4 4" xfId="7385" xr:uid="{00000000-0005-0000-0000-00005C370000}"/>
    <cellStyle name="Normal 6 2 4 2 3 4 4 2" xfId="34943" xr:uid="{00000000-0005-0000-0000-00005D370000}"/>
    <cellStyle name="Normal 6 2 4 2 3 4 5" xfId="24347" xr:uid="{00000000-0005-0000-0000-00005E370000}"/>
    <cellStyle name="Normal 6 2 4 2 3 5" xfId="7386" xr:uid="{00000000-0005-0000-0000-00005F370000}"/>
    <cellStyle name="Normal 6 2 4 2 3 5 2" xfId="7387" xr:uid="{00000000-0005-0000-0000-000060370000}"/>
    <cellStyle name="Normal 6 2 4 2 3 5 2 2" xfId="39049" xr:uid="{00000000-0005-0000-0000-000061370000}"/>
    <cellStyle name="Normal 6 2 4 2 3 5 3" xfId="29031" xr:uid="{00000000-0005-0000-0000-000062370000}"/>
    <cellStyle name="Normal 6 2 4 2 3 6" xfId="7388" xr:uid="{00000000-0005-0000-0000-000063370000}"/>
    <cellStyle name="Normal 6 2 4 2 3 6 2" xfId="7389" xr:uid="{00000000-0005-0000-0000-000064370000}"/>
    <cellStyle name="Normal 6 2 4 2 3 6 2 2" xfId="39050" xr:uid="{00000000-0005-0000-0000-000065370000}"/>
    <cellStyle name="Normal 6 2 4 2 3 6 3" xfId="29032" xr:uid="{00000000-0005-0000-0000-000066370000}"/>
    <cellStyle name="Normal 6 2 4 2 3 7" xfId="7390" xr:uid="{00000000-0005-0000-0000-000067370000}"/>
    <cellStyle name="Normal 6 2 4 2 3 7 2" xfId="34938" xr:uid="{00000000-0005-0000-0000-000068370000}"/>
    <cellStyle name="Normal 6 2 4 2 3 8" xfId="24342" xr:uid="{00000000-0005-0000-0000-000069370000}"/>
    <cellStyle name="Normal 6 2 4 2 4" xfId="7391" xr:uid="{00000000-0005-0000-0000-00006A370000}"/>
    <cellStyle name="Normal 6 2 4 2 4 2" xfId="7392" xr:uid="{00000000-0005-0000-0000-00006B370000}"/>
    <cellStyle name="Normal 6 2 4 2 4 2 2" xfId="7393" xr:uid="{00000000-0005-0000-0000-00006C370000}"/>
    <cellStyle name="Normal 6 2 4 2 4 2 2 2" xfId="7394" xr:uid="{00000000-0005-0000-0000-00006D370000}"/>
    <cellStyle name="Normal 6 2 4 2 4 2 2 2 2" xfId="7395" xr:uid="{00000000-0005-0000-0000-00006E370000}"/>
    <cellStyle name="Normal 6 2 4 2 4 2 2 2 2 2" xfId="39051" xr:uid="{00000000-0005-0000-0000-00006F370000}"/>
    <cellStyle name="Normal 6 2 4 2 4 2 2 2 3" xfId="29033" xr:uid="{00000000-0005-0000-0000-000070370000}"/>
    <cellStyle name="Normal 6 2 4 2 4 2 2 3" xfId="7396" xr:uid="{00000000-0005-0000-0000-000071370000}"/>
    <cellStyle name="Normal 6 2 4 2 4 2 2 3 2" xfId="7397" xr:uid="{00000000-0005-0000-0000-000072370000}"/>
    <cellStyle name="Normal 6 2 4 2 4 2 2 3 2 2" xfId="39052" xr:uid="{00000000-0005-0000-0000-000073370000}"/>
    <cellStyle name="Normal 6 2 4 2 4 2 2 3 3" xfId="29034" xr:uid="{00000000-0005-0000-0000-000074370000}"/>
    <cellStyle name="Normal 6 2 4 2 4 2 2 4" xfId="7398" xr:uid="{00000000-0005-0000-0000-000075370000}"/>
    <cellStyle name="Normal 6 2 4 2 4 2 2 4 2" xfId="34946" xr:uid="{00000000-0005-0000-0000-000076370000}"/>
    <cellStyle name="Normal 6 2 4 2 4 2 2 5" xfId="24350" xr:uid="{00000000-0005-0000-0000-000077370000}"/>
    <cellStyle name="Normal 6 2 4 2 4 2 3" xfId="7399" xr:uid="{00000000-0005-0000-0000-000078370000}"/>
    <cellStyle name="Normal 6 2 4 2 4 2 3 2" xfId="7400" xr:uid="{00000000-0005-0000-0000-000079370000}"/>
    <cellStyle name="Normal 6 2 4 2 4 2 3 2 2" xfId="7401" xr:uid="{00000000-0005-0000-0000-00007A370000}"/>
    <cellStyle name="Normal 6 2 4 2 4 2 3 2 2 2" xfId="39053" xr:uid="{00000000-0005-0000-0000-00007B370000}"/>
    <cellStyle name="Normal 6 2 4 2 4 2 3 2 3" xfId="29035" xr:uid="{00000000-0005-0000-0000-00007C370000}"/>
    <cellStyle name="Normal 6 2 4 2 4 2 3 3" xfId="7402" xr:uid="{00000000-0005-0000-0000-00007D370000}"/>
    <cellStyle name="Normal 6 2 4 2 4 2 3 3 2" xfId="7403" xr:uid="{00000000-0005-0000-0000-00007E370000}"/>
    <cellStyle name="Normal 6 2 4 2 4 2 3 3 2 2" xfId="39054" xr:uid="{00000000-0005-0000-0000-00007F370000}"/>
    <cellStyle name="Normal 6 2 4 2 4 2 3 3 3" xfId="29036" xr:uid="{00000000-0005-0000-0000-000080370000}"/>
    <cellStyle name="Normal 6 2 4 2 4 2 3 4" xfId="7404" xr:uid="{00000000-0005-0000-0000-000081370000}"/>
    <cellStyle name="Normal 6 2 4 2 4 2 3 4 2" xfId="34947" xr:uid="{00000000-0005-0000-0000-000082370000}"/>
    <cellStyle name="Normal 6 2 4 2 4 2 3 5" xfId="24351" xr:uid="{00000000-0005-0000-0000-000083370000}"/>
    <cellStyle name="Normal 6 2 4 2 4 2 4" xfId="7405" xr:uid="{00000000-0005-0000-0000-000084370000}"/>
    <cellStyle name="Normal 6 2 4 2 4 2 4 2" xfId="7406" xr:uid="{00000000-0005-0000-0000-000085370000}"/>
    <cellStyle name="Normal 6 2 4 2 4 2 4 2 2" xfId="39055" xr:uid="{00000000-0005-0000-0000-000086370000}"/>
    <cellStyle name="Normal 6 2 4 2 4 2 4 3" xfId="29037" xr:uid="{00000000-0005-0000-0000-000087370000}"/>
    <cellStyle name="Normal 6 2 4 2 4 2 5" xfId="7407" xr:uid="{00000000-0005-0000-0000-000088370000}"/>
    <cellStyle name="Normal 6 2 4 2 4 2 5 2" xfId="7408" xr:uid="{00000000-0005-0000-0000-000089370000}"/>
    <cellStyle name="Normal 6 2 4 2 4 2 5 2 2" xfId="39056" xr:uid="{00000000-0005-0000-0000-00008A370000}"/>
    <cellStyle name="Normal 6 2 4 2 4 2 5 3" xfId="29038" xr:uid="{00000000-0005-0000-0000-00008B370000}"/>
    <cellStyle name="Normal 6 2 4 2 4 2 6" xfId="7409" xr:uid="{00000000-0005-0000-0000-00008C370000}"/>
    <cellStyle name="Normal 6 2 4 2 4 2 6 2" xfId="34945" xr:uid="{00000000-0005-0000-0000-00008D370000}"/>
    <cellStyle name="Normal 6 2 4 2 4 2 7" xfId="24349" xr:uid="{00000000-0005-0000-0000-00008E370000}"/>
    <cellStyle name="Normal 6 2 4 2 4 3" xfId="7410" xr:uid="{00000000-0005-0000-0000-00008F370000}"/>
    <cellStyle name="Normal 6 2 4 2 4 3 2" xfId="7411" xr:uid="{00000000-0005-0000-0000-000090370000}"/>
    <cellStyle name="Normal 6 2 4 2 4 3 2 2" xfId="7412" xr:uid="{00000000-0005-0000-0000-000091370000}"/>
    <cellStyle name="Normal 6 2 4 2 4 3 2 2 2" xfId="39057" xr:uid="{00000000-0005-0000-0000-000092370000}"/>
    <cellStyle name="Normal 6 2 4 2 4 3 2 3" xfId="29039" xr:uid="{00000000-0005-0000-0000-000093370000}"/>
    <cellStyle name="Normal 6 2 4 2 4 3 3" xfId="7413" xr:uid="{00000000-0005-0000-0000-000094370000}"/>
    <cellStyle name="Normal 6 2 4 2 4 3 3 2" xfId="7414" xr:uid="{00000000-0005-0000-0000-000095370000}"/>
    <cellStyle name="Normal 6 2 4 2 4 3 3 2 2" xfId="39058" xr:uid="{00000000-0005-0000-0000-000096370000}"/>
    <cellStyle name="Normal 6 2 4 2 4 3 3 3" xfId="29040" xr:uid="{00000000-0005-0000-0000-000097370000}"/>
    <cellStyle name="Normal 6 2 4 2 4 3 4" xfId="7415" xr:uid="{00000000-0005-0000-0000-000098370000}"/>
    <cellStyle name="Normal 6 2 4 2 4 3 4 2" xfId="34948" xr:uid="{00000000-0005-0000-0000-000099370000}"/>
    <cellStyle name="Normal 6 2 4 2 4 3 5" xfId="24352" xr:uid="{00000000-0005-0000-0000-00009A370000}"/>
    <cellStyle name="Normal 6 2 4 2 4 4" xfId="7416" xr:uid="{00000000-0005-0000-0000-00009B370000}"/>
    <cellStyle name="Normal 6 2 4 2 4 4 2" xfId="7417" xr:uid="{00000000-0005-0000-0000-00009C370000}"/>
    <cellStyle name="Normal 6 2 4 2 4 4 2 2" xfId="7418" xr:uid="{00000000-0005-0000-0000-00009D370000}"/>
    <cellStyle name="Normal 6 2 4 2 4 4 2 2 2" xfId="39059" xr:uid="{00000000-0005-0000-0000-00009E370000}"/>
    <cellStyle name="Normal 6 2 4 2 4 4 2 3" xfId="29041" xr:uid="{00000000-0005-0000-0000-00009F370000}"/>
    <cellStyle name="Normal 6 2 4 2 4 4 3" xfId="7419" xr:uid="{00000000-0005-0000-0000-0000A0370000}"/>
    <cellStyle name="Normal 6 2 4 2 4 4 3 2" xfId="7420" xr:uid="{00000000-0005-0000-0000-0000A1370000}"/>
    <cellStyle name="Normal 6 2 4 2 4 4 3 2 2" xfId="39060" xr:uid="{00000000-0005-0000-0000-0000A2370000}"/>
    <cellStyle name="Normal 6 2 4 2 4 4 3 3" xfId="29042" xr:uid="{00000000-0005-0000-0000-0000A3370000}"/>
    <cellStyle name="Normal 6 2 4 2 4 4 4" xfId="7421" xr:uid="{00000000-0005-0000-0000-0000A4370000}"/>
    <cellStyle name="Normal 6 2 4 2 4 4 4 2" xfId="34949" xr:uid="{00000000-0005-0000-0000-0000A5370000}"/>
    <cellStyle name="Normal 6 2 4 2 4 4 5" xfId="24353" xr:uid="{00000000-0005-0000-0000-0000A6370000}"/>
    <cellStyle name="Normal 6 2 4 2 4 5" xfId="7422" xr:uid="{00000000-0005-0000-0000-0000A7370000}"/>
    <cellStyle name="Normal 6 2 4 2 4 5 2" xfId="7423" xr:uid="{00000000-0005-0000-0000-0000A8370000}"/>
    <cellStyle name="Normal 6 2 4 2 4 5 2 2" xfId="39061" xr:uid="{00000000-0005-0000-0000-0000A9370000}"/>
    <cellStyle name="Normal 6 2 4 2 4 5 3" xfId="29043" xr:uid="{00000000-0005-0000-0000-0000AA370000}"/>
    <cellStyle name="Normal 6 2 4 2 4 6" xfId="7424" xr:uid="{00000000-0005-0000-0000-0000AB370000}"/>
    <cellStyle name="Normal 6 2 4 2 4 6 2" xfId="7425" xr:uid="{00000000-0005-0000-0000-0000AC370000}"/>
    <cellStyle name="Normal 6 2 4 2 4 6 2 2" xfId="39062" xr:uid="{00000000-0005-0000-0000-0000AD370000}"/>
    <cellStyle name="Normal 6 2 4 2 4 6 3" xfId="29044" xr:uid="{00000000-0005-0000-0000-0000AE370000}"/>
    <cellStyle name="Normal 6 2 4 2 4 7" xfId="7426" xr:uid="{00000000-0005-0000-0000-0000AF370000}"/>
    <cellStyle name="Normal 6 2 4 2 4 7 2" xfId="34944" xr:uid="{00000000-0005-0000-0000-0000B0370000}"/>
    <cellStyle name="Normal 6 2 4 2 4 8" xfId="24348" xr:uid="{00000000-0005-0000-0000-0000B1370000}"/>
    <cellStyle name="Normal 6 2 4 2 5" xfId="7427" xr:uid="{00000000-0005-0000-0000-0000B2370000}"/>
    <cellStyle name="Normal 6 2 4 2 5 2" xfId="7428" xr:uid="{00000000-0005-0000-0000-0000B3370000}"/>
    <cellStyle name="Normal 6 2 4 2 5 2 2" xfId="7429" xr:uid="{00000000-0005-0000-0000-0000B4370000}"/>
    <cellStyle name="Normal 6 2 4 2 5 2 2 2" xfId="7430" xr:uid="{00000000-0005-0000-0000-0000B5370000}"/>
    <cellStyle name="Normal 6 2 4 2 5 2 2 2 2" xfId="7431" xr:uid="{00000000-0005-0000-0000-0000B6370000}"/>
    <cellStyle name="Normal 6 2 4 2 5 2 2 2 2 2" xfId="39063" xr:uid="{00000000-0005-0000-0000-0000B7370000}"/>
    <cellStyle name="Normal 6 2 4 2 5 2 2 2 3" xfId="29045" xr:uid="{00000000-0005-0000-0000-0000B8370000}"/>
    <cellStyle name="Normal 6 2 4 2 5 2 2 3" xfId="7432" xr:uid="{00000000-0005-0000-0000-0000B9370000}"/>
    <cellStyle name="Normal 6 2 4 2 5 2 2 3 2" xfId="7433" xr:uid="{00000000-0005-0000-0000-0000BA370000}"/>
    <cellStyle name="Normal 6 2 4 2 5 2 2 3 2 2" xfId="39064" xr:uid="{00000000-0005-0000-0000-0000BB370000}"/>
    <cellStyle name="Normal 6 2 4 2 5 2 2 3 3" xfId="29046" xr:uid="{00000000-0005-0000-0000-0000BC370000}"/>
    <cellStyle name="Normal 6 2 4 2 5 2 2 4" xfId="7434" xr:uid="{00000000-0005-0000-0000-0000BD370000}"/>
    <cellStyle name="Normal 6 2 4 2 5 2 2 4 2" xfId="34952" xr:uid="{00000000-0005-0000-0000-0000BE370000}"/>
    <cellStyle name="Normal 6 2 4 2 5 2 2 5" xfId="24356" xr:uid="{00000000-0005-0000-0000-0000BF370000}"/>
    <cellStyle name="Normal 6 2 4 2 5 2 3" xfId="7435" xr:uid="{00000000-0005-0000-0000-0000C0370000}"/>
    <cellStyle name="Normal 6 2 4 2 5 2 3 2" xfId="7436" xr:uid="{00000000-0005-0000-0000-0000C1370000}"/>
    <cellStyle name="Normal 6 2 4 2 5 2 3 2 2" xfId="7437" xr:uid="{00000000-0005-0000-0000-0000C2370000}"/>
    <cellStyle name="Normal 6 2 4 2 5 2 3 2 2 2" xfId="39065" xr:uid="{00000000-0005-0000-0000-0000C3370000}"/>
    <cellStyle name="Normal 6 2 4 2 5 2 3 2 3" xfId="29047" xr:uid="{00000000-0005-0000-0000-0000C4370000}"/>
    <cellStyle name="Normal 6 2 4 2 5 2 3 3" xfId="7438" xr:uid="{00000000-0005-0000-0000-0000C5370000}"/>
    <cellStyle name="Normal 6 2 4 2 5 2 3 3 2" xfId="7439" xr:uid="{00000000-0005-0000-0000-0000C6370000}"/>
    <cellStyle name="Normal 6 2 4 2 5 2 3 3 2 2" xfId="39066" xr:uid="{00000000-0005-0000-0000-0000C7370000}"/>
    <cellStyle name="Normal 6 2 4 2 5 2 3 3 3" xfId="29048" xr:uid="{00000000-0005-0000-0000-0000C8370000}"/>
    <cellStyle name="Normal 6 2 4 2 5 2 3 4" xfId="7440" xr:uid="{00000000-0005-0000-0000-0000C9370000}"/>
    <cellStyle name="Normal 6 2 4 2 5 2 3 4 2" xfId="34953" xr:uid="{00000000-0005-0000-0000-0000CA370000}"/>
    <cellStyle name="Normal 6 2 4 2 5 2 3 5" xfId="24357" xr:uid="{00000000-0005-0000-0000-0000CB370000}"/>
    <cellStyle name="Normal 6 2 4 2 5 2 4" xfId="7441" xr:uid="{00000000-0005-0000-0000-0000CC370000}"/>
    <cellStyle name="Normal 6 2 4 2 5 2 4 2" xfId="7442" xr:uid="{00000000-0005-0000-0000-0000CD370000}"/>
    <cellStyle name="Normal 6 2 4 2 5 2 4 2 2" xfId="39067" xr:uid="{00000000-0005-0000-0000-0000CE370000}"/>
    <cellStyle name="Normal 6 2 4 2 5 2 4 3" xfId="29049" xr:uid="{00000000-0005-0000-0000-0000CF370000}"/>
    <cellStyle name="Normal 6 2 4 2 5 2 5" xfId="7443" xr:uid="{00000000-0005-0000-0000-0000D0370000}"/>
    <cellStyle name="Normal 6 2 4 2 5 2 5 2" xfId="7444" xr:uid="{00000000-0005-0000-0000-0000D1370000}"/>
    <cellStyle name="Normal 6 2 4 2 5 2 5 2 2" xfId="39068" xr:uid="{00000000-0005-0000-0000-0000D2370000}"/>
    <cellStyle name="Normal 6 2 4 2 5 2 5 3" xfId="29050" xr:uid="{00000000-0005-0000-0000-0000D3370000}"/>
    <cellStyle name="Normal 6 2 4 2 5 2 6" xfId="7445" xr:uid="{00000000-0005-0000-0000-0000D4370000}"/>
    <cellStyle name="Normal 6 2 4 2 5 2 6 2" xfId="34951" xr:uid="{00000000-0005-0000-0000-0000D5370000}"/>
    <cellStyle name="Normal 6 2 4 2 5 2 7" xfId="24355" xr:uid="{00000000-0005-0000-0000-0000D6370000}"/>
    <cellStyle name="Normal 6 2 4 2 5 3" xfId="7446" xr:uid="{00000000-0005-0000-0000-0000D7370000}"/>
    <cellStyle name="Normal 6 2 4 2 5 3 2" xfId="7447" xr:uid="{00000000-0005-0000-0000-0000D8370000}"/>
    <cellStyle name="Normal 6 2 4 2 5 3 2 2" xfId="7448" xr:uid="{00000000-0005-0000-0000-0000D9370000}"/>
    <cellStyle name="Normal 6 2 4 2 5 3 2 2 2" xfId="39069" xr:uid="{00000000-0005-0000-0000-0000DA370000}"/>
    <cellStyle name="Normal 6 2 4 2 5 3 2 3" xfId="29051" xr:uid="{00000000-0005-0000-0000-0000DB370000}"/>
    <cellStyle name="Normal 6 2 4 2 5 3 3" xfId="7449" xr:uid="{00000000-0005-0000-0000-0000DC370000}"/>
    <cellStyle name="Normal 6 2 4 2 5 3 3 2" xfId="7450" xr:uid="{00000000-0005-0000-0000-0000DD370000}"/>
    <cellStyle name="Normal 6 2 4 2 5 3 3 2 2" xfId="39070" xr:uid="{00000000-0005-0000-0000-0000DE370000}"/>
    <cellStyle name="Normal 6 2 4 2 5 3 3 3" xfId="29052" xr:uid="{00000000-0005-0000-0000-0000DF370000}"/>
    <cellStyle name="Normal 6 2 4 2 5 3 4" xfId="7451" xr:uid="{00000000-0005-0000-0000-0000E0370000}"/>
    <cellStyle name="Normal 6 2 4 2 5 3 4 2" xfId="34954" xr:uid="{00000000-0005-0000-0000-0000E1370000}"/>
    <cellStyle name="Normal 6 2 4 2 5 3 5" xfId="24358" xr:uid="{00000000-0005-0000-0000-0000E2370000}"/>
    <cellStyle name="Normal 6 2 4 2 5 4" xfId="7452" xr:uid="{00000000-0005-0000-0000-0000E3370000}"/>
    <cellStyle name="Normal 6 2 4 2 5 4 2" xfId="7453" xr:uid="{00000000-0005-0000-0000-0000E4370000}"/>
    <cellStyle name="Normal 6 2 4 2 5 4 2 2" xfId="7454" xr:uid="{00000000-0005-0000-0000-0000E5370000}"/>
    <cellStyle name="Normal 6 2 4 2 5 4 2 2 2" xfId="39071" xr:uid="{00000000-0005-0000-0000-0000E6370000}"/>
    <cellStyle name="Normal 6 2 4 2 5 4 2 3" xfId="29053" xr:uid="{00000000-0005-0000-0000-0000E7370000}"/>
    <cellStyle name="Normal 6 2 4 2 5 4 3" xfId="7455" xr:uid="{00000000-0005-0000-0000-0000E8370000}"/>
    <cellStyle name="Normal 6 2 4 2 5 4 3 2" xfId="7456" xr:uid="{00000000-0005-0000-0000-0000E9370000}"/>
    <cellStyle name="Normal 6 2 4 2 5 4 3 2 2" xfId="39072" xr:uid="{00000000-0005-0000-0000-0000EA370000}"/>
    <cellStyle name="Normal 6 2 4 2 5 4 3 3" xfId="29054" xr:uid="{00000000-0005-0000-0000-0000EB370000}"/>
    <cellStyle name="Normal 6 2 4 2 5 4 4" xfId="7457" xr:uid="{00000000-0005-0000-0000-0000EC370000}"/>
    <cellStyle name="Normal 6 2 4 2 5 4 4 2" xfId="34955" xr:uid="{00000000-0005-0000-0000-0000ED370000}"/>
    <cellStyle name="Normal 6 2 4 2 5 4 5" xfId="24359" xr:uid="{00000000-0005-0000-0000-0000EE370000}"/>
    <cellStyle name="Normal 6 2 4 2 5 5" xfId="7458" xr:uid="{00000000-0005-0000-0000-0000EF370000}"/>
    <cellStyle name="Normal 6 2 4 2 5 5 2" xfId="7459" xr:uid="{00000000-0005-0000-0000-0000F0370000}"/>
    <cellStyle name="Normal 6 2 4 2 5 5 2 2" xfId="39073" xr:uid="{00000000-0005-0000-0000-0000F1370000}"/>
    <cellStyle name="Normal 6 2 4 2 5 5 3" xfId="29055" xr:uid="{00000000-0005-0000-0000-0000F2370000}"/>
    <cellStyle name="Normal 6 2 4 2 5 6" xfId="7460" xr:uid="{00000000-0005-0000-0000-0000F3370000}"/>
    <cellStyle name="Normal 6 2 4 2 5 6 2" xfId="7461" xr:uid="{00000000-0005-0000-0000-0000F4370000}"/>
    <cellStyle name="Normal 6 2 4 2 5 6 2 2" xfId="39074" xr:uid="{00000000-0005-0000-0000-0000F5370000}"/>
    <cellStyle name="Normal 6 2 4 2 5 6 3" xfId="29056" xr:uid="{00000000-0005-0000-0000-0000F6370000}"/>
    <cellStyle name="Normal 6 2 4 2 5 7" xfId="7462" xr:uid="{00000000-0005-0000-0000-0000F7370000}"/>
    <cellStyle name="Normal 6 2 4 2 5 7 2" xfId="34950" xr:uid="{00000000-0005-0000-0000-0000F8370000}"/>
    <cellStyle name="Normal 6 2 4 2 5 8" xfId="24354" xr:uid="{00000000-0005-0000-0000-0000F9370000}"/>
    <cellStyle name="Normal 6 2 4 2 6" xfId="7463" xr:uid="{00000000-0005-0000-0000-0000FA370000}"/>
    <cellStyle name="Normal 6 2 4 2 6 2" xfId="7464" xr:uid="{00000000-0005-0000-0000-0000FB370000}"/>
    <cellStyle name="Normal 6 2 4 2 6 2 2" xfId="7465" xr:uid="{00000000-0005-0000-0000-0000FC370000}"/>
    <cellStyle name="Normal 6 2 4 2 6 2 2 2" xfId="7466" xr:uid="{00000000-0005-0000-0000-0000FD370000}"/>
    <cellStyle name="Normal 6 2 4 2 6 2 2 2 2" xfId="39075" xr:uid="{00000000-0005-0000-0000-0000FE370000}"/>
    <cellStyle name="Normal 6 2 4 2 6 2 2 3" xfId="29057" xr:uid="{00000000-0005-0000-0000-0000FF370000}"/>
    <cellStyle name="Normal 6 2 4 2 6 2 3" xfId="7467" xr:uid="{00000000-0005-0000-0000-000000380000}"/>
    <cellStyle name="Normal 6 2 4 2 6 2 3 2" xfId="7468" xr:uid="{00000000-0005-0000-0000-000001380000}"/>
    <cellStyle name="Normal 6 2 4 2 6 2 3 2 2" xfId="39076" xr:uid="{00000000-0005-0000-0000-000002380000}"/>
    <cellStyle name="Normal 6 2 4 2 6 2 3 3" xfId="29058" xr:uid="{00000000-0005-0000-0000-000003380000}"/>
    <cellStyle name="Normal 6 2 4 2 6 2 4" xfId="7469" xr:uid="{00000000-0005-0000-0000-000004380000}"/>
    <cellStyle name="Normal 6 2 4 2 6 2 4 2" xfId="34957" xr:uid="{00000000-0005-0000-0000-000005380000}"/>
    <cellStyle name="Normal 6 2 4 2 6 2 5" xfId="24361" xr:uid="{00000000-0005-0000-0000-000006380000}"/>
    <cellStyle name="Normal 6 2 4 2 6 3" xfId="7470" xr:uid="{00000000-0005-0000-0000-000007380000}"/>
    <cellStyle name="Normal 6 2 4 2 6 3 2" xfId="7471" xr:uid="{00000000-0005-0000-0000-000008380000}"/>
    <cellStyle name="Normal 6 2 4 2 6 3 2 2" xfId="7472" xr:uid="{00000000-0005-0000-0000-000009380000}"/>
    <cellStyle name="Normal 6 2 4 2 6 3 2 2 2" xfId="39077" xr:uid="{00000000-0005-0000-0000-00000A380000}"/>
    <cellStyle name="Normal 6 2 4 2 6 3 2 3" xfId="29059" xr:uid="{00000000-0005-0000-0000-00000B380000}"/>
    <cellStyle name="Normal 6 2 4 2 6 3 3" xfId="7473" xr:uid="{00000000-0005-0000-0000-00000C380000}"/>
    <cellStyle name="Normal 6 2 4 2 6 3 3 2" xfId="7474" xr:uid="{00000000-0005-0000-0000-00000D380000}"/>
    <cellStyle name="Normal 6 2 4 2 6 3 3 2 2" xfId="39078" xr:uid="{00000000-0005-0000-0000-00000E380000}"/>
    <cellStyle name="Normal 6 2 4 2 6 3 3 3" xfId="29060" xr:uid="{00000000-0005-0000-0000-00000F380000}"/>
    <cellStyle name="Normal 6 2 4 2 6 3 4" xfId="7475" xr:uid="{00000000-0005-0000-0000-000010380000}"/>
    <cellStyle name="Normal 6 2 4 2 6 3 4 2" xfId="34958" xr:uid="{00000000-0005-0000-0000-000011380000}"/>
    <cellStyle name="Normal 6 2 4 2 6 3 5" xfId="24362" xr:uid="{00000000-0005-0000-0000-000012380000}"/>
    <cellStyle name="Normal 6 2 4 2 6 4" xfId="7476" xr:uid="{00000000-0005-0000-0000-000013380000}"/>
    <cellStyle name="Normal 6 2 4 2 6 4 2" xfId="7477" xr:uid="{00000000-0005-0000-0000-000014380000}"/>
    <cellStyle name="Normal 6 2 4 2 6 4 2 2" xfId="39079" xr:uid="{00000000-0005-0000-0000-000015380000}"/>
    <cellStyle name="Normal 6 2 4 2 6 4 3" xfId="29061" xr:uid="{00000000-0005-0000-0000-000016380000}"/>
    <cellStyle name="Normal 6 2 4 2 6 5" xfId="7478" xr:uid="{00000000-0005-0000-0000-000017380000}"/>
    <cellStyle name="Normal 6 2 4 2 6 5 2" xfId="7479" xr:uid="{00000000-0005-0000-0000-000018380000}"/>
    <cellStyle name="Normal 6 2 4 2 6 5 2 2" xfId="39080" xr:uid="{00000000-0005-0000-0000-000019380000}"/>
    <cellStyle name="Normal 6 2 4 2 6 5 3" xfId="29062" xr:uid="{00000000-0005-0000-0000-00001A380000}"/>
    <cellStyle name="Normal 6 2 4 2 6 6" xfId="7480" xr:uid="{00000000-0005-0000-0000-00001B380000}"/>
    <cellStyle name="Normal 6 2 4 2 6 6 2" xfId="34956" xr:uid="{00000000-0005-0000-0000-00001C380000}"/>
    <cellStyle name="Normal 6 2 4 2 6 7" xfId="24360" xr:uid="{00000000-0005-0000-0000-00001D380000}"/>
    <cellStyle name="Normal 6 2 4 2 7" xfId="7481" xr:uid="{00000000-0005-0000-0000-00001E380000}"/>
    <cellStyle name="Normal 6 2 4 2 7 2" xfId="7482" xr:uid="{00000000-0005-0000-0000-00001F380000}"/>
    <cellStyle name="Normal 6 2 4 2 7 2 2" xfId="7483" xr:uid="{00000000-0005-0000-0000-000020380000}"/>
    <cellStyle name="Normal 6 2 4 2 7 2 2 2" xfId="39081" xr:uid="{00000000-0005-0000-0000-000021380000}"/>
    <cellStyle name="Normal 6 2 4 2 7 2 3" xfId="29063" xr:uid="{00000000-0005-0000-0000-000022380000}"/>
    <cellStyle name="Normal 6 2 4 2 7 3" xfId="7484" xr:uid="{00000000-0005-0000-0000-000023380000}"/>
    <cellStyle name="Normal 6 2 4 2 7 3 2" xfId="7485" xr:uid="{00000000-0005-0000-0000-000024380000}"/>
    <cellStyle name="Normal 6 2 4 2 7 3 2 2" xfId="39082" xr:uid="{00000000-0005-0000-0000-000025380000}"/>
    <cellStyle name="Normal 6 2 4 2 7 3 3" xfId="29064" xr:uid="{00000000-0005-0000-0000-000026380000}"/>
    <cellStyle name="Normal 6 2 4 2 7 4" xfId="7486" xr:uid="{00000000-0005-0000-0000-000027380000}"/>
    <cellStyle name="Normal 6 2 4 2 7 4 2" xfId="34959" xr:uid="{00000000-0005-0000-0000-000028380000}"/>
    <cellStyle name="Normal 6 2 4 2 7 5" xfId="24363" xr:uid="{00000000-0005-0000-0000-000029380000}"/>
    <cellStyle name="Normal 6 2 4 2 8" xfId="7487" xr:uid="{00000000-0005-0000-0000-00002A380000}"/>
    <cellStyle name="Normal 6 2 4 2 8 2" xfId="7488" xr:uid="{00000000-0005-0000-0000-00002B380000}"/>
    <cellStyle name="Normal 6 2 4 2 8 2 2" xfId="7489" xr:uid="{00000000-0005-0000-0000-00002C380000}"/>
    <cellStyle name="Normal 6 2 4 2 8 2 2 2" xfId="39083" xr:uid="{00000000-0005-0000-0000-00002D380000}"/>
    <cellStyle name="Normal 6 2 4 2 8 2 3" xfId="29065" xr:uid="{00000000-0005-0000-0000-00002E380000}"/>
    <cellStyle name="Normal 6 2 4 2 8 3" xfId="7490" xr:uid="{00000000-0005-0000-0000-00002F380000}"/>
    <cellStyle name="Normal 6 2 4 2 8 3 2" xfId="7491" xr:uid="{00000000-0005-0000-0000-000030380000}"/>
    <cellStyle name="Normal 6 2 4 2 8 3 2 2" xfId="39084" xr:uid="{00000000-0005-0000-0000-000031380000}"/>
    <cellStyle name="Normal 6 2 4 2 8 3 3" xfId="29066" xr:uid="{00000000-0005-0000-0000-000032380000}"/>
    <cellStyle name="Normal 6 2 4 2 8 4" xfId="7492" xr:uid="{00000000-0005-0000-0000-000033380000}"/>
    <cellStyle name="Normal 6 2 4 2 8 4 2" xfId="34960" xr:uid="{00000000-0005-0000-0000-000034380000}"/>
    <cellStyle name="Normal 6 2 4 2 8 5" xfId="24364" xr:uid="{00000000-0005-0000-0000-000035380000}"/>
    <cellStyle name="Normal 6 2 4 2 9" xfId="7493" xr:uid="{00000000-0005-0000-0000-000036380000}"/>
    <cellStyle name="Normal 6 2 4 2 9 2" xfId="7494" xr:uid="{00000000-0005-0000-0000-000037380000}"/>
    <cellStyle name="Normal 6 2 4 2 9 2 2" xfId="39085" xr:uid="{00000000-0005-0000-0000-000038380000}"/>
    <cellStyle name="Normal 6 2 4 2 9 3" xfId="29067" xr:uid="{00000000-0005-0000-0000-000039380000}"/>
    <cellStyle name="Normal 6 2 4 3" xfId="7495" xr:uid="{00000000-0005-0000-0000-00003A380000}"/>
    <cellStyle name="Normal 6 2 4 3 10" xfId="24365" xr:uid="{00000000-0005-0000-0000-00003B380000}"/>
    <cellStyle name="Normal 6 2 4 3 2" xfId="7496" xr:uid="{00000000-0005-0000-0000-00003C380000}"/>
    <cellStyle name="Normal 6 2 4 3 2 2" xfId="7497" xr:uid="{00000000-0005-0000-0000-00003D380000}"/>
    <cellStyle name="Normal 6 2 4 3 2 2 2" xfId="7498" xr:uid="{00000000-0005-0000-0000-00003E380000}"/>
    <cellStyle name="Normal 6 2 4 3 2 2 2 2" xfId="7499" xr:uid="{00000000-0005-0000-0000-00003F380000}"/>
    <cellStyle name="Normal 6 2 4 3 2 2 2 2 2" xfId="7500" xr:uid="{00000000-0005-0000-0000-000040380000}"/>
    <cellStyle name="Normal 6 2 4 3 2 2 2 2 2 2" xfId="39086" xr:uid="{00000000-0005-0000-0000-000041380000}"/>
    <cellStyle name="Normal 6 2 4 3 2 2 2 2 3" xfId="29068" xr:uid="{00000000-0005-0000-0000-000042380000}"/>
    <cellStyle name="Normal 6 2 4 3 2 2 2 3" xfId="7501" xr:uid="{00000000-0005-0000-0000-000043380000}"/>
    <cellStyle name="Normal 6 2 4 3 2 2 2 3 2" xfId="7502" xr:uid="{00000000-0005-0000-0000-000044380000}"/>
    <cellStyle name="Normal 6 2 4 3 2 2 2 3 2 2" xfId="39087" xr:uid="{00000000-0005-0000-0000-000045380000}"/>
    <cellStyle name="Normal 6 2 4 3 2 2 2 3 3" xfId="29069" xr:uid="{00000000-0005-0000-0000-000046380000}"/>
    <cellStyle name="Normal 6 2 4 3 2 2 2 4" xfId="7503" xr:uid="{00000000-0005-0000-0000-000047380000}"/>
    <cellStyle name="Normal 6 2 4 3 2 2 2 4 2" xfId="34964" xr:uid="{00000000-0005-0000-0000-000048380000}"/>
    <cellStyle name="Normal 6 2 4 3 2 2 2 5" xfId="24368" xr:uid="{00000000-0005-0000-0000-000049380000}"/>
    <cellStyle name="Normal 6 2 4 3 2 2 3" xfId="7504" xr:uid="{00000000-0005-0000-0000-00004A380000}"/>
    <cellStyle name="Normal 6 2 4 3 2 2 3 2" xfId="7505" xr:uid="{00000000-0005-0000-0000-00004B380000}"/>
    <cellStyle name="Normal 6 2 4 3 2 2 3 2 2" xfId="7506" xr:uid="{00000000-0005-0000-0000-00004C380000}"/>
    <cellStyle name="Normal 6 2 4 3 2 2 3 2 2 2" xfId="39088" xr:uid="{00000000-0005-0000-0000-00004D380000}"/>
    <cellStyle name="Normal 6 2 4 3 2 2 3 2 3" xfId="29070" xr:uid="{00000000-0005-0000-0000-00004E380000}"/>
    <cellStyle name="Normal 6 2 4 3 2 2 3 3" xfId="7507" xr:uid="{00000000-0005-0000-0000-00004F380000}"/>
    <cellStyle name="Normal 6 2 4 3 2 2 3 3 2" xfId="7508" xr:uid="{00000000-0005-0000-0000-000050380000}"/>
    <cellStyle name="Normal 6 2 4 3 2 2 3 3 2 2" xfId="39089" xr:uid="{00000000-0005-0000-0000-000051380000}"/>
    <cellStyle name="Normal 6 2 4 3 2 2 3 3 3" xfId="29071" xr:uid="{00000000-0005-0000-0000-000052380000}"/>
    <cellStyle name="Normal 6 2 4 3 2 2 3 4" xfId="7509" xr:uid="{00000000-0005-0000-0000-000053380000}"/>
    <cellStyle name="Normal 6 2 4 3 2 2 3 4 2" xfId="34965" xr:uid="{00000000-0005-0000-0000-000054380000}"/>
    <cellStyle name="Normal 6 2 4 3 2 2 3 5" xfId="24369" xr:uid="{00000000-0005-0000-0000-000055380000}"/>
    <cellStyle name="Normal 6 2 4 3 2 2 4" xfId="7510" xr:uid="{00000000-0005-0000-0000-000056380000}"/>
    <cellStyle name="Normal 6 2 4 3 2 2 4 2" xfId="7511" xr:uid="{00000000-0005-0000-0000-000057380000}"/>
    <cellStyle name="Normal 6 2 4 3 2 2 4 2 2" xfId="39090" xr:uid="{00000000-0005-0000-0000-000058380000}"/>
    <cellStyle name="Normal 6 2 4 3 2 2 4 3" xfId="29072" xr:uid="{00000000-0005-0000-0000-000059380000}"/>
    <cellStyle name="Normal 6 2 4 3 2 2 5" xfId="7512" xr:uid="{00000000-0005-0000-0000-00005A380000}"/>
    <cellStyle name="Normal 6 2 4 3 2 2 5 2" xfId="7513" xr:uid="{00000000-0005-0000-0000-00005B380000}"/>
    <cellStyle name="Normal 6 2 4 3 2 2 5 2 2" xfId="39091" xr:uid="{00000000-0005-0000-0000-00005C380000}"/>
    <cellStyle name="Normal 6 2 4 3 2 2 5 3" xfId="29073" xr:uid="{00000000-0005-0000-0000-00005D380000}"/>
    <cellStyle name="Normal 6 2 4 3 2 2 6" xfId="7514" xr:uid="{00000000-0005-0000-0000-00005E380000}"/>
    <cellStyle name="Normal 6 2 4 3 2 2 6 2" xfId="34963" xr:uid="{00000000-0005-0000-0000-00005F380000}"/>
    <cellStyle name="Normal 6 2 4 3 2 2 7" xfId="24367" xr:uid="{00000000-0005-0000-0000-000060380000}"/>
    <cellStyle name="Normal 6 2 4 3 2 3" xfId="7515" xr:uid="{00000000-0005-0000-0000-000061380000}"/>
    <cellStyle name="Normal 6 2 4 3 2 3 2" xfId="7516" xr:uid="{00000000-0005-0000-0000-000062380000}"/>
    <cellStyle name="Normal 6 2 4 3 2 3 2 2" xfId="7517" xr:uid="{00000000-0005-0000-0000-000063380000}"/>
    <cellStyle name="Normal 6 2 4 3 2 3 2 2 2" xfId="39092" xr:uid="{00000000-0005-0000-0000-000064380000}"/>
    <cellStyle name="Normal 6 2 4 3 2 3 2 3" xfId="29074" xr:uid="{00000000-0005-0000-0000-000065380000}"/>
    <cellStyle name="Normal 6 2 4 3 2 3 3" xfId="7518" xr:uid="{00000000-0005-0000-0000-000066380000}"/>
    <cellStyle name="Normal 6 2 4 3 2 3 3 2" xfId="7519" xr:uid="{00000000-0005-0000-0000-000067380000}"/>
    <cellStyle name="Normal 6 2 4 3 2 3 3 2 2" xfId="39093" xr:uid="{00000000-0005-0000-0000-000068380000}"/>
    <cellStyle name="Normal 6 2 4 3 2 3 3 3" xfId="29075" xr:uid="{00000000-0005-0000-0000-000069380000}"/>
    <cellStyle name="Normal 6 2 4 3 2 3 4" xfId="7520" xr:uid="{00000000-0005-0000-0000-00006A380000}"/>
    <cellStyle name="Normal 6 2 4 3 2 3 4 2" xfId="34966" xr:uid="{00000000-0005-0000-0000-00006B380000}"/>
    <cellStyle name="Normal 6 2 4 3 2 3 5" xfId="24370" xr:uid="{00000000-0005-0000-0000-00006C380000}"/>
    <cellStyle name="Normal 6 2 4 3 2 4" xfId="7521" xr:uid="{00000000-0005-0000-0000-00006D380000}"/>
    <cellStyle name="Normal 6 2 4 3 2 4 2" xfId="7522" xr:uid="{00000000-0005-0000-0000-00006E380000}"/>
    <cellStyle name="Normal 6 2 4 3 2 4 2 2" xfId="7523" xr:uid="{00000000-0005-0000-0000-00006F380000}"/>
    <cellStyle name="Normal 6 2 4 3 2 4 2 2 2" xfId="39094" xr:uid="{00000000-0005-0000-0000-000070380000}"/>
    <cellStyle name="Normal 6 2 4 3 2 4 2 3" xfId="29076" xr:uid="{00000000-0005-0000-0000-000071380000}"/>
    <cellStyle name="Normal 6 2 4 3 2 4 3" xfId="7524" xr:uid="{00000000-0005-0000-0000-000072380000}"/>
    <cellStyle name="Normal 6 2 4 3 2 4 3 2" xfId="7525" xr:uid="{00000000-0005-0000-0000-000073380000}"/>
    <cellStyle name="Normal 6 2 4 3 2 4 3 2 2" xfId="39095" xr:uid="{00000000-0005-0000-0000-000074380000}"/>
    <cellStyle name="Normal 6 2 4 3 2 4 3 3" xfId="29077" xr:uid="{00000000-0005-0000-0000-000075380000}"/>
    <cellStyle name="Normal 6 2 4 3 2 4 4" xfId="7526" xr:uid="{00000000-0005-0000-0000-000076380000}"/>
    <cellStyle name="Normal 6 2 4 3 2 4 4 2" xfId="34967" xr:uid="{00000000-0005-0000-0000-000077380000}"/>
    <cellStyle name="Normal 6 2 4 3 2 4 5" xfId="24371" xr:uid="{00000000-0005-0000-0000-000078380000}"/>
    <cellStyle name="Normal 6 2 4 3 2 5" xfId="7527" xr:uid="{00000000-0005-0000-0000-000079380000}"/>
    <cellStyle name="Normal 6 2 4 3 2 5 2" xfId="7528" xr:uid="{00000000-0005-0000-0000-00007A380000}"/>
    <cellStyle name="Normal 6 2 4 3 2 5 2 2" xfId="39096" xr:uid="{00000000-0005-0000-0000-00007B380000}"/>
    <cellStyle name="Normal 6 2 4 3 2 5 3" xfId="29078" xr:uid="{00000000-0005-0000-0000-00007C380000}"/>
    <cellStyle name="Normal 6 2 4 3 2 6" xfId="7529" xr:uid="{00000000-0005-0000-0000-00007D380000}"/>
    <cellStyle name="Normal 6 2 4 3 2 6 2" xfId="7530" xr:uid="{00000000-0005-0000-0000-00007E380000}"/>
    <cellStyle name="Normal 6 2 4 3 2 6 2 2" xfId="39097" xr:uid="{00000000-0005-0000-0000-00007F380000}"/>
    <cellStyle name="Normal 6 2 4 3 2 6 3" xfId="29079" xr:uid="{00000000-0005-0000-0000-000080380000}"/>
    <cellStyle name="Normal 6 2 4 3 2 7" xfId="7531" xr:uid="{00000000-0005-0000-0000-000081380000}"/>
    <cellStyle name="Normal 6 2 4 3 2 7 2" xfId="34962" xr:uid="{00000000-0005-0000-0000-000082380000}"/>
    <cellStyle name="Normal 6 2 4 3 2 8" xfId="24366" xr:uid="{00000000-0005-0000-0000-000083380000}"/>
    <cellStyle name="Normal 6 2 4 3 3" xfId="7532" xr:uid="{00000000-0005-0000-0000-000084380000}"/>
    <cellStyle name="Normal 6 2 4 3 3 2" xfId="7533" xr:uid="{00000000-0005-0000-0000-000085380000}"/>
    <cellStyle name="Normal 6 2 4 3 3 2 2" xfId="7534" xr:uid="{00000000-0005-0000-0000-000086380000}"/>
    <cellStyle name="Normal 6 2 4 3 3 2 2 2" xfId="7535" xr:uid="{00000000-0005-0000-0000-000087380000}"/>
    <cellStyle name="Normal 6 2 4 3 3 2 2 2 2" xfId="7536" xr:uid="{00000000-0005-0000-0000-000088380000}"/>
    <cellStyle name="Normal 6 2 4 3 3 2 2 2 2 2" xfId="39098" xr:uid="{00000000-0005-0000-0000-000089380000}"/>
    <cellStyle name="Normal 6 2 4 3 3 2 2 2 3" xfId="29080" xr:uid="{00000000-0005-0000-0000-00008A380000}"/>
    <cellStyle name="Normal 6 2 4 3 3 2 2 3" xfId="7537" xr:uid="{00000000-0005-0000-0000-00008B380000}"/>
    <cellStyle name="Normal 6 2 4 3 3 2 2 3 2" xfId="7538" xr:uid="{00000000-0005-0000-0000-00008C380000}"/>
    <cellStyle name="Normal 6 2 4 3 3 2 2 3 2 2" xfId="39099" xr:uid="{00000000-0005-0000-0000-00008D380000}"/>
    <cellStyle name="Normal 6 2 4 3 3 2 2 3 3" xfId="29081" xr:uid="{00000000-0005-0000-0000-00008E380000}"/>
    <cellStyle name="Normal 6 2 4 3 3 2 2 4" xfId="7539" xr:uid="{00000000-0005-0000-0000-00008F380000}"/>
    <cellStyle name="Normal 6 2 4 3 3 2 2 4 2" xfId="34970" xr:uid="{00000000-0005-0000-0000-000090380000}"/>
    <cellStyle name="Normal 6 2 4 3 3 2 2 5" xfId="24374" xr:uid="{00000000-0005-0000-0000-000091380000}"/>
    <cellStyle name="Normal 6 2 4 3 3 2 3" xfId="7540" xr:uid="{00000000-0005-0000-0000-000092380000}"/>
    <cellStyle name="Normal 6 2 4 3 3 2 3 2" xfId="7541" xr:uid="{00000000-0005-0000-0000-000093380000}"/>
    <cellStyle name="Normal 6 2 4 3 3 2 3 2 2" xfId="7542" xr:uid="{00000000-0005-0000-0000-000094380000}"/>
    <cellStyle name="Normal 6 2 4 3 3 2 3 2 2 2" xfId="39100" xr:uid="{00000000-0005-0000-0000-000095380000}"/>
    <cellStyle name="Normal 6 2 4 3 3 2 3 2 3" xfId="29082" xr:uid="{00000000-0005-0000-0000-000096380000}"/>
    <cellStyle name="Normal 6 2 4 3 3 2 3 3" xfId="7543" xr:uid="{00000000-0005-0000-0000-000097380000}"/>
    <cellStyle name="Normal 6 2 4 3 3 2 3 3 2" xfId="7544" xr:uid="{00000000-0005-0000-0000-000098380000}"/>
    <cellStyle name="Normal 6 2 4 3 3 2 3 3 2 2" xfId="39101" xr:uid="{00000000-0005-0000-0000-000099380000}"/>
    <cellStyle name="Normal 6 2 4 3 3 2 3 3 3" xfId="29083" xr:uid="{00000000-0005-0000-0000-00009A380000}"/>
    <cellStyle name="Normal 6 2 4 3 3 2 3 4" xfId="7545" xr:uid="{00000000-0005-0000-0000-00009B380000}"/>
    <cellStyle name="Normal 6 2 4 3 3 2 3 4 2" xfId="34971" xr:uid="{00000000-0005-0000-0000-00009C380000}"/>
    <cellStyle name="Normal 6 2 4 3 3 2 3 5" xfId="24375" xr:uid="{00000000-0005-0000-0000-00009D380000}"/>
    <cellStyle name="Normal 6 2 4 3 3 2 4" xfId="7546" xr:uid="{00000000-0005-0000-0000-00009E380000}"/>
    <cellStyle name="Normal 6 2 4 3 3 2 4 2" xfId="7547" xr:uid="{00000000-0005-0000-0000-00009F380000}"/>
    <cellStyle name="Normal 6 2 4 3 3 2 4 2 2" xfId="39102" xr:uid="{00000000-0005-0000-0000-0000A0380000}"/>
    <cellStyle name="Normal 6 2 4 3 3 2 4 3" xfId="29084" xr:uid="{00000000-0005-0000-0000-0000A1380000}"/>
    <cellStyle name="Normal 6 2 4 3 3 2 5" xfId="7548" xr:uid="{00000000-0005-0000-0000-0000A2380000}"/>
    <cellStyle name="Normal 6 2 4 3 3 2 5 2" xfId="7549" xr:uid="{00000000-0005-0000-0000-0000A3380000}"/>
    <cellStyle name="Normal 6 2 4 3 3 2 5 2 2" xfId="39103" xr:uid="{00000000-0005-0000-0000-0000A4380000}"/>
    <cellStyle name="Normal 6 2 4 3 3 2 5 3" xfId="29085" xr:uid="{00000000-0005-0000-0000-0000A5380000}"/>
    <cellStyle name="Normal 6 2 4 3 3 2 6" xfId="7550" xr:uid="{00000000-0005-0000-0000-0000A6380000}"/>
    <cellStyle name="Normal 6 2 4 3 3 2 6 2" xfId="34969" xr:uid="{00000000-0005-0000-0000-0000A7380000}"/>
    <cellStyle name="Normal 6 2 4 3 3 2 7" xfId="24373" xr:uid="{00000000-0005-0000-0000-0000A8380000}"/>
    <cellStyle name="Normal 6 2 4 3 3 3" xfId="7551" xr:uid="{00000000-0005-0000-0000-0000A9380000}"/>
    <cellStyle name="Normal 6 2 4 3 3 3 2" xfId="7552" xr:uid="{00000000-0005-0000-0000-0000AA380000}"/>
    <cellStyle name="Normal 6 2 4 3 3 3 2 2" xfId="7553" xr:uid="{00000000-0005-0000-0000-0000AB380000}"/>
    <cellStyle name="Normal 6 2 4 3 3 3 2 2 2" xfId="39104" xr:uid="{00000000-0005-0000-0000-0000AC380000}"/>
    <cellStyle name="Normal 6 2 4 3 3 3 2 3" xfId="29086" xr:uid="{00000000-0005-0000-0000-0000AD380000}"/>
    <cellStyle name="Normal 6 2 4 3 3 3 3" xfId="7554" xr:uid="{00000000-0005-0000-0000-0000AE380000}"/>
    <cellStyle name="Normal 6 2 4 3 3 3 3 2" xfId="7555" xr:uid="{00000000-0005-0000-0000-0000AF380000}"/>
    <cellStyle name="Normal 6 2 4 3 3 3 3 2 2" xfId="39105" xr:uid="{00000000-0005-0000-0000-0000B0380000}"/>
    <cellStyle name="Normal 6 2 4 3 3 3 3 3" xfId="29087" xr:uid="{00000000-0005-0000-0000-0000B1380000}"/>
    <cellStyle name="Normal 6 2 4 3 3 3 4" xfId="7556" xr:uid="{00000000-0005-0000-0000-0000B2380000}"/>
    <cellStyle name="Normal 6 2 4 3 3 3 4 2" xfId="34972" xr:uid="{00000000-0005-0000-0000-0000B3380000}"/>
    <cellStyle name="Normal 6 2 4 3 3 3 5" xfId="24376" xr:uid="{00000000-0005-0000-0000-0000B4380000}"/>
    <cellStyle name="Normal 6 2 4 3 3 4" xfId="7557" xr:uid="{00000000-0005-0000-0000-0000B5380000}"/>
    <cellStyle name="Normal 6 2 4 3 3 4 2" xfId="7558" xr:uid="{00000000-0005-0000-0000-0000B6380000}"/>
    <cellStyle name="Normal 6 2 4 3 3 4 2 2" xfId="7559" xr:uid="{00000000-0005-0000-0000-0000B7380000}"/>
    <cellStyle name="Normal 6 2 4 3 3 4 2 2 2" xfId="39106" xr:uid="{00000000-0005-0000-0000-0000B8380000}"/>
    <cellStyle name="Normal 6 2 4 3 3 4 2 3" xfId="29088" xr:uid="{00000000-0005-0000-0000-0000B9380000}"/>
    <cellStyle name="Normal 6 2 4 3 3 4 3" xfId="7560" xr:uid="{00000000-0005-0000-0000-0000BA380000}"/>
    <cellStyle name="Normal 6 2 4 3 3 4 3 2" xfId="7561" xr:uid="{00000000-0005-0000-0000-0000BB380000}"/>
    <cellStyle name="Normal 6 2 4 3 3 4 3 2 2" xfId="39107" xr:uid="{00000000-0005-0000-0000-0000BC380000}"/>
    <cellStyle name="Normal 6 2 4 3 3 4 3 3" xfId="29089" xr:uid="{00000000-0005-0000-0000-0000BD380000}"/>
    <cellStyle name="Normal 6 2 4 3 3 4 4" xfId="7562" xr:uid="{00000000-0005-0000-0000-0000BE380000}"/>
    <cellStyle name="Normal 6 2 4 3 3 4 4 2" xfId="34973" xr:uid="{00000000-0005-0000-0000-0000BF380000}"/>
    <cellStyle name="Normal 6 2 4 3 3 4 5" xfId="24377" xr:uid="{00000000-0005-0000-0000-0000C0380000}"/>
    <cellStyle name="Normal 6 2 4 3 3 5" xfId="7563" xr:uid="{00000000-0005-0000-0000-0000C1380000}"/>
    <cellStyle name="Normal 6 2 4 3 3 5 2" xfId="7564" xr:uid="{00000000-0005-0000-0000-0000C2380000}"/>
    <cellStyle name="Normal 6 2 4 3 3 5 2 2" xfId="39108" xr:uid="{00000000-0005-0000-0000-0000C3380000}"/>
    <cellStyle name="Normal 6 2 4 3 3 5 3" xfId="29090" xr:uid="{00000000-0005-0000-0000-0000C4380000}"/>
    <cellStyle name="Normal 6 2 4 3 3 6" xfId="7565" xr:uid="{00000000-0005-0000-0000-0000C5380000}"/>
    <cellStyle name="Normal 6 2 4 3 3 6 2" xfId="7566" xr:uid="{00000000-0005-0000-0000-0000C6380000}"/>
    <cellStyle name="Normal 6 2 4 3 3 6 2 2" xfId="39109" xr:uid="{00000000-0005-0000-0000-0000C7380000}"/>
    <cellStyle name="Normal 6 2 4 3 3 6 3" xfId="29091" xr:uid="{00000000-0005-0000-0000-0000C8380000}"/>
    <cellStyle name="Normal 6 2 4 3 3 7" xfId="7567" xr:uid="{00000000-0005-0000-0000-0000C9380000}"/>
    <cellStyle name="Normal 6 2 4 3 3 7 2" xfId="34968" xr:uid="{00000000-0005-0000-0000-0000CA380000}"/>
    <cellStyle name="Normal 6 2 4 3 3 8" xfId="24372" xr:uid="{00000000-0005-0000-0000-0000CB380000}"/>
    <cellStyle name="Normal 6 2 4 3 4" xfId="7568" xr:uid="{00000000-0005-0000-0000-0000CC380000}"/>
    <cellStyle name="Normal 6 2 4 3 4 2" xfId="7569" xr:uid="{00000000-0005-0000-0000-0000CD380000}"/>
    <cellStyle name="Normal 6 2 4 3 4 2 2" xfId="7570" xr:uid="{00000000-0005-0000-0000-0000CE380000}"/>
    <cellStyle name="Normal 6 2 4 3 4 2 2 2" xfId="7571" xr:uid="{00000000-0005-0000-0000-0000CF380000}"/>
    <cellStyle name="Normal 6 2 4 3 4 2 2 2 2" xfId="39110" xr:uid="{00000000-0005-0000-0000-0000D0380000}"/>
    <cellStyle name="Normal 6 2 4 3 4 2 2 3" xfId="29092" xr:uid="{00000000-0005-0000-0000-0000D1380000}"/>
    <cellStyle name="Normal 6 2 4 3 4 2 3" xfId="7572" xr:uid="{00000000-0005-0000-0000-0000D2380000}"/>
    <cellStyle name="Normal 6 2 4 3 4 2 3 2" xfId="7573" xr:uid="{00000000-0005-0000-0000-0000D3380000}"/>
    <cellStyle name="Normal 6 2 4 3 4 2 3 2 2" xfId="39111" xr:uid="{00000000-0005-0000-0000-0000D4380000}"/>
    <cellStyle name="Normal 6 2 4 3 4 2 3 3" xfId="29093" xr:uid="{00000000-0005-0000-0000-0000D5380000}"/>
    <cellStyle name="Normal 6 2 4 3 4 2 4" xfId="7574" xr:uid="{00000000-0005-0000-0000-0000D6380000}"/>
    <cellStyle name="Normal 6 2 4 3 4 2 4 2" xfId="34975" xr:uid="{00000000-0005-0000-0000-0000D7380000}"/>
    <cellStyle name="Normal 6 2 4 3 4 2 5" xfId="24379" xr:uid="{00000000-0005-0000-0000-0000D8380000}"/>
    <cellStyle name="Normal 6 2 4 3 4 3" xfId="7575" xr:uid="{00000000-0005-0000-0000-0000D9380000}"/>
    <cellStyle name="Normal 6 2 4 3 4 3 2" xfId="7576" xr:uid="{00000000-0005-0000-0000-0000DA380000}"/>
    <cellStyle name="Normal 6 2 4 3 4 3 2 2" xfId="7577" xr:uid="{00000000-0005-0000-0000-0000DB380000}"/>
    <cellStyle name="Normal 6 2 4 3 4 3 2 2 2" xfId="39112" xr:uid="{00000000-0005-0000-0000-0000DC380000}"/>
    <cellStyle name="Normal 6 2 4 3 4 3 2 3" xfId="29094" xr:uid="{00000000-0005-0000-0000-0000DD380000}"/>
    <cellStyle name="Normal 6 2 4 3 4 3 3" xfId="7578" xr:uid="{00000000-0005-0000-0000-0000DE380000}"/>
    <cellStyle name="Normal 6 2 4 3 4 3 3 2" xfId="7579" xr:uid="{00000000-0005-0000-0000-0000DF380000}"/>
    <cellStyle name="Normal 6 2 4 3 4 3 3 2 2" xfId="39113" xr:uid="{00000000-0005-0000-0000-0000E0380000}"/>
    <cellStyle name="Normal 6 2 4 3 4 3 3 3" xfId="29095" xr:uid="{00000000-0005-0000-0000-0000E1380000}"/>
    <cellStyle name="Normal 6 2 4 3 4 3 4" xfId="7580" xr:uid="{00000000-0005-0000-0000-0000E2380000}"/>
    <cellStyle name="Normal 6 2 4 3 4 3 4 2" xfId="34976" xr:uid="{00000000-0005-0000-0000-0000E3380000}"/>
    <cellStyle name="Normal 6 2 4 3 4 3 5" xfId="24380" xr:uid="{00000000-0005-0000-0000-0000E4380000}"/>
    <cellStyle name="Normal 6 2 4 3 4 4" xfId="7581" xr:uid="{00000000-0005-0000-0000-0000E5380000}"/>
    <cellStyle name="Normal 6 2 4 3 4 4 2" xfId="7582" xr:uid="{00000000-0005-0000-0000-0000E6380000}"/>
    <cellStyle name="Normal 6 2 4 3 4 4 2 2" xfId="39114" xr:uid="{00000000-0005-0000-0000-0000E7380000}"/>
    <cellStyle name="Normal 6 2 4 3 4 4 3" xfId="29096" xr:uid="{00000000-0005-0000-0000-0000E8380000}"/>
    <cellStyle name="Normal 6 2 4 3 4 5" xfId="7583" xr:uid="{00000000-0005-0000-0000-0000E9380000}"/>
    <cellStyle name="Normal 6 2 4 3 4 5 2" xfId="7584" xr:uid="{00000000-0005-0000-0000-0000EA380000}"/>
    <cellStyle name="Normal 6 2 4 3 4 5 2 2" xfId="39115" xr:uid="{00000000-0005-0000-0000-0000EB380000}"/>
    <cellStyle name="Normal 6 2 4 3 4 5 3" xfId="29097" xr:uid="{00000000-0005-0000-0000-0000EC380000}"/>
    <cellStyle name="Normal 6 2 4 3 4 6" xfId="7585" xr:uid="{00000000-0005-0000-0000-0000ED380000}"/>
    <cellStyle name="Normal 6 2 4 3 4 6 2" xfId="34974" xr:uid="{00000000-0005-0000-0000-0000EE380000}"/>
    <cellStyle name="Normal 6 2 4 3 4 7" xfId="24378" xr:uid="{00000000-0005-0000-0000-0000EF380000}"/>
    <cellStyle name="Normal 6 2 4 3 5" xfId="7586" xr:uid="{00000000-0005-0000-0000-0000F0380000}"/>
    <cellStyle name="Normal 6 2 4 3 5 2" xfId="7587" xr:uid="{00000000-0005-0000-0000-0000F1380000}"/>
    <cellStyle name="Normal 6 2 4 3 5 2 2" xfId="7588" xr:uid="{00000000-0005-0000-0000-0000F2380000}"/>
    <cellStyle name="Normal 6 2 4 3 5 2 2 2" xfId="39116" xr:uid="{00000000-0005-0000-0000-0000F3380000}"/>
    <cellStyle name="Normal 6 2 4 3 5 2 3" xfId="29098" xr:uid="{00000000-0005-0000-0000-0000F4380000}"/>
    <cellStyle name="Normal 6 2 4 3 5 3" xfId="7589" xr:uid="{00000000-0005-0000-0000-0000F5380000}"/>
    <cellStyle name="Normal 6 2 4 3 5 3 2" xfId="7590" xr:uid="{00000000-0005-0000-0000-0000F6380000}"/>
    <cellStyle name="Normal 6 2 4 3 5 3 2 2" xfId="39117" xr:uid="{00000000-0005-0000-0000-0000F7380000}"/>
    <cellStyle name="Normal 6 2 4 3 5 3 3" xfId="29099" xr:uid="{00000000-0005-0000-0000-0000F8380000}"/>
    <cellStyle name="Normal 6 2 4 3 5 4" xfId="7591" xr:uid="{00000000-0005-0000-0000-0000F9380000}"/>
    <cellStyle name="Normal 6 2 4 3 5 4 2" xfId="34977" xr:uid="{00000000-0005-0000-0000-0000FA380000}"/>
    <cellStyle name="Normal 6 2 4 3 5 5" xfId="24381" xr:uid="{00000000-0005-0000-0000-0000FB380000}"/>
    <cellStyle name="Normal 6 2 4 3 6" xfId="7592" xr:uid="{00000000-0005-0000-0000-0000FC380000}"/>
    <cellStyle name="Normal 6 2 4 3 6 2" xfId="7593" xr:uid="{00000000-0005-0000-0000-0000FD380000}"/>
    <cellStyle name="Normal 6 2 4 3 6 2 2" xfId="7594" xr:uid="{00000000-0005-0000-0000-0000FE380000}"/>
    <cellStyle name="Normal 6 2 4 3 6 2 2 2" xfId="39118" xr:uid="{00000000-0005-0000-0000-0000FF380000}"/>
    <cellStyle name="Normal 6 2 4 3 6 2 3" xfId="29100" xr:uid="{00000000-0005-0000-0000-000000390000}"/>
    <cellStyle name="Normal 6 2 4 3 6 3" xfId="7595" xr:uid="{00000000-0005-0000-0000-000001390000}"/>
    <cellStyle name="Normal 6 2 4 3 6 3 2" xfId="7596" xr:uid="{00000000-0005-0000-0000-000002390000}"/>
    <cellStyle name="Normal 6 2 4 3 6 3 2 2" xfId="39119" xr:uid="{00000000-0005-0000-0000-000003390000}"/>
    <cellStyle name="Normal 6 2 4 3 6 3 3" xfId="29101" xr:uid="{00000000-0005-0000-0000-000004390000}"/>
    <cellStyle name="Normal 6 2 4 3 6 4" xfId="7597" xr:uid="{00000000-0005-0000-0000-000005390000}"/>
    <cellStyle name="Normal 6 2 4 3 6 4 2" xfId="34978" xr:uid="{00000000-0005-0000-0000-000006390000}"/>
    <cellStyle name="Normal 6 2 4 3 6 5" xfId="24382" xr:uid="{00000000-0005-0000-0000-000007390000}"/>
    <cellStyle name="Normal 6 2 4 3 7" xfId="7598" xr:uid="{00000000-0005-0000-0000-000008390000}"/>
    <cellStyle name="Normal 6 2 4 3 7 2" xfId="7599" xr:uid="{00000000-0005-0000-0000-000009390000}"/>
    <cellStyle name="Normal 6 2 4 3 7 2 2" xfId="39120" xr:uid="{00000000-0005-0000-0000-00000A390000}"/>
    <cellStyle name="Normal 6 2 4 3 7 3" xfId="29102" xr:uid="{00000000-0005-0000-0000-00000B390000}"/>
    <cellStyle name="Normal 6 2 4 3 8" xfId="7600" xr:uid="{00000000-0005-0000-0000-00000C390000}"/>
    <cellStyle name="Normal 6 2 4 3 8 2" xfId="7601" xr:uid="{00000000-0005-0000-0000-00000D390000}"/>
    <cellStyle name="Normal 6 2 4 3 8 2 2" xfId="39121" xr:uid="{00000000-0005-0000-0000-00000E390000}"/>
    <cellStyle name="Normal 6 2 4 3 8 3" xfId="29103" xr:uid="{00000000-0005-0000-0000-00000F390000}"/>
    <cellStyle name="Normal 6 2 4 3 9" xfId="7602" xr:uid="{00000000-0005-0000-0000-000010390000}"/>
    <cellStyle name="Normal 6 2 4 3 9 2" xfId="34961" xr:uid="{00000000-0005-0000-0000-000011390000}"/>
    <cellStyle name="Normal 6 2 4 4" xfId="7603" xr:uid="{00000000-0005-0000-0000-000012390000}"/>
    <cellStyle name="Normal 6 2 4 4 2" xfId="7604" xr:uid="{00000000-0005-0000-0000-000013390000}"/>
    <cellStyle name="Normal 6 2 4 4 2 2" xfId="7605" xr:uid="{00000000-0005-0000-0000-000014390000}"/>
    <cellStyle name="Normal 6 2 4 4 2 2 2" xfId="7606" xr:uid="{00000000-0005-0000-0000-000015390000}"/>
    <cellStyle name="Normal 6 2 4 4 2 2 2 2" xfId="7607" xr:uid="{00000000-0005-0000-0000-000016390000}"/>
    <cellStyle name="Normal 6 2 4 4 2 2 2 2 2" xfId="39122" xr:uid="{00000000-0005-0000-0000-000017390000}"/>
    <cellStyle name="Normal 6 2 4 4 2 2 2 3" xfId="29104" xr:uid="{00000000-0005-0000-0000-000018390000}"/>
    <cellStyle name="Normal 6 2 4 4 2 2 3" xfId="7608" xr:uid="{00000000-0005-0000-0000-000019390000}"/>
    <cellStyle name="Normal 6 2 4 4 2 2 3 2" xfId="7609" xr:uid="{00000000-0005-0000-0000-00001A390000}"/>
    <cellStyle name="Normal 6 2 4 4 2 2 3 2 2" xfId="39123" xr:uid="{00000000-0005-0000-0000-00001B390000}"/>
    <cellStyle name="Normal 6 2 4 4 2 2 3 3" xfId="29105" xr:uid="{00000000-0005-0000-0000-00001C390000}"/>
    <cellStyle name="Normal 6 2 4 4 2 2 4" xfId="7610" xr:uid="{00000000-0005-0000-0000-00001D390000}"/>
    <cellStyle name="Normal 6 2 4 4 2 2 4 2" xfId="34981" xr:uid="{00000000-0005-0000-0000-00001E390000}"/>
    <cellStyle name="Normal 6 2 4 4 2 2 5" xfId="24385" xr:uid="{00000000-0005-0000-0000-00001F390000}"/>
    <cellStyle name="Normal 6 2 4 4 2 3" xfId="7611" xr:uid="{00000000-0005-0000-0000-000020390000}"/>
    <cellStyle name="Normal 6 2 4 4 2 3 2" xfId="7612" xr:uid="{00000000-0005-0000-0000-000021390000}"/>
    <cellStyle name="Normal 6 2 4 4 2 3 2 2" xfId="7613" xr:uid="{00000000-0005-0000-0000-000022390000}"/>
    <cellStyle name="Normal 6 2 4 4 2 3 2 2 2" xfId="39124" xr:uid="{00000000-0005-0000-0000-000023390000}"/>
    <cellStyle name="Normal 6 2 4 4 2 3 2 3" xfId="29106" xr:uid="{00000000-0005-0000-0000-000024390000}"/>
    <cellStyle name="Normal 6 2 4 4 2 3 3" xfId="7614" xr:uid="{00000000-0005-0000-0000-000025390000}"/>
    <cellStyle name="Normal 6 2 4 4 2 3 3 2" xfId="7615" xr:uid="{00000000-0005-0000-0000-000026390000}"/>
    <cellStyle name="Normal 6 2 4 4 2 3 3 2 2" xfId="39125" xr:uid="{00000000-0005-0000-0000-000027390000}"/>
    <cellStyle name="Normal 6 2 4 4 2 3 3 3" xfId="29107" xr:uid="{00000000-0005-0000-0000-000028390000}"/>
    <cellStyle name="Normal 6 2 4 4 2 3 4" xfId="7616" xr:uid="{00000000-0005-0000-0000-000029390000}"/>
    <cellStyle name="Normal 6 2 4 4 2 3 4 2" xfId="34982" xr:uid="{00000000-0005-0000-0000-00002A390000}"/>
    <cellStyle name="Normal 6 2 4 4 2 3 5" xfId="24386" xr:uid="{00000000-0005-0000-0000-00002B390000}"/>
    <cellStyle name="Normal 6 2 4 4 2 4" xfId="7617" xr:uid="{00000000-0005-0000-0000-00002C390000}"/>
    <cellStyle name="Normal 6 2 4 4 2 4 2" xfId="7618" xr:uid="{00000000-0005-0000-0000-00002D390000}"/>
    <cellStyle name="Normal 6 2 4 4 2 4 2 2" xfId="39126" xr:uid="{00000000-0005-0000-0000-00002E390000}"/>
    <cellStyle name="Normal 6 2 4 4 2 4 3" xfId="29108" xr:uid="{00000000-0005-0000-0000-00002F390000}"/>
    <cellStyle name="Normal 6 2 4 4 2 5" xfId="7619" xr:uid="{00000000-0005-0000-0000-000030390000}"/>
    <cellStyle name="Normal 6 2 4 4 2 5 2" xfId="7620" xr:uid="{00000000-0005-0000-0000-000031390000}"/>
    <cellStyle name="Normal 6 2 4 4 2 5 2 2" xfId="39127" xr:uid="{00000000-0005-0000-0000-000032390000}"/>
    <cellStyle name="Normal 6 2 4 4 2 5 3" xfId="29109" xr:uid="{00000000-0005-0000-0000-000033390000}"/>
    <cellStyle name="Normal 6 2 4 4 2 6" xfId="7621" xr:uid="{00000000-0005-0000-0000-000034390000}"/>
    <cellStyle name="Normal 6 2 4 4 2 6 2" xfId="34980" xr:uid="{00000000-0005-0000-0000-000035390000}"/>
    <cellStyle name="Normal 6 2 4 4 2 7" xfId="24384" xr:uid="{00000000-0005-0000-0000-000036390000}"/>
    <cellStyle name="Normal 6 2 4 4 3" xfId="7622" xr:uid="{00000000-0005-0000-0000-000037390000}"/>
    <cellStyle name="Normal 6 2 4 4 3 2" xfId="7623" xr:uid="{00000000-0005-0000-0000-000038390000}"/>
    <cellStyle name="Normal 6 2 4 4 3 2 2" xfId="7624" xr:uid="{00000000-0005-0000-0000-000039390000}"/>
    <cellStyle name="Normal 6 2 4 4 3 2 2 2" xfId="39128" xr:uid="{00000000-0005-0000-0000-00003A390000}"/>
    <cellStyle name="Normal 6 2 4 4 3 2 3" xfId="29110" xr:uid="{00000000-0005-0000-0000-00003B390000}"/>
    <cellStyle name="Normal 6 2 4 4 3 3" xfId="7625" xr:uid="{00000000-0005-0000-0000-00003C390000}"/>
    <cellStyle name="Normal 6 2 4 4 3 3 2" xfId="7626" xr:uid="{00000000-0005-0000-0000-00003D390000}"/>
    <cellStyle name="Normal 6 2 4 4 3 3 2 2" xfId="39129" xr:uid="{00000000-0005-0000-0000-00003E390000}"/>
    <cellStyle name="Normal 6 2 4 4 3 3 3" xfId="29111" xr:uid="{00000000-0005-0000-0000-00003F390000}"/>
    <cellStyle name="Normal 6 2 4 4 3 4" xfId="7627" xr:uid="{00000000-0005-0000-0000-000040390000}"/>
    <cellStyle name="Normal 6 2 4 4 3 4 2" xfId="34983" xr:uid="{00000000-0005-0000-0000-000041390000}"/>
    <cellStyle name="Normal 6 2 4 4 3 5" xfId="24387" xr:uid="{00000000-0005-0000-0000-000042390000}"/>
    <cellStyle name="Normal 6 2 4 4 4" xfId="7628" xr:uid="{00000000-0005-0000-0000-000043390000}"/>
    <cellStyle name="Normal 6 2 4 4 4 2" xfId="7629" xr:uid="{00000000-0005-0000-0000-000044390000}"/>
    <cellStyle name="Normal 6 2 4 4 4 2 2" xfId="7630" xr:uid="{00000000-0005-0000-0000-000045390000}"/>
    <cellStyle name="Normal 6 2 4 4 4 2 2 2" xfId="39130" xr:uid="{00000000-0005-0000-0000-000046390000}"/>
    <cellStyle name="Normal 6 2 4 4 4 2 3" xfId="29112" xr:uid="{00000000-0005-0000-0000-000047390000}"/>
    <cellStyle name="Normal 6 2 4 4 4 3" xfId="7631" xr:uid="{00000000-0005-0000-0000-000048390000}"/>
    <cellStyle name="Normal 6 2 4 4 4 3 2" xfId="7632" xr:uid="{00000000-0005-0000-0000-000049390000}"/>
    <cellStyle name="Normal 6 2 4 4 4 3 2 2" xfId="39131" xr:uid="{00000000-0005-0000-0000-00004A390000}"/>
    <cellStyle name="Normal 6 2 4 4 4 3 3" xfId="29113" xr:uid="{00000000-0005-0000-0000-00004B390000}"/>
    <cellStyle name="Normal 6 2 4 4 4 4" xfId="7633" xr:uid="{00000000-0005-0000-0000-00004C390000}"/>
    <cellStyle name="Normal 6 2 4 4 4 4 2" xfId="34984" xr:uid="{00000000-0005-0000-0000-00004D390000}"/>
    <cellStyle name="Normal 6 2 4 4 4 5" xfId="24388" xr:uid="{00000000-0005-0000-0000-00004E390000}"/>
    <cellStyle name="Normal 6 2 4 4 5" xfId="7634" xr:uid="{00000000-0005-0000-0000-00004F390000}"/>
    <cellStyle name="Normal 6 2 4 4 5 2" xfId="7635" xr:uid="{00000000-0005-0000-0000-000050390000}"/>
    <cellStyle name="Normal 6 2 4 4 5 2 2" xfId="39132" xr:uid="{00000000-0005-0000-0000-000051390000}"/>
    <cellStyle name="Normal 6 2 4 4 5 3" xfId="29114" xr:uid="{00000000-0005-0000-0000-000052390000}"/>
    <cellStyle name="Normal 6 2 4 4 6" xfId="7636" xr:uid="{00000000-0005-0000-0000-000053390000}"/>
    <cellStyle name="Normal 6 2 4 4 6 2" xfId="7637" xr:uid="{00000000-0005-0000-0000-000054390000}"/>
    <cellStyle name="Normal 6 2 4 4 6 2 2" xfId="39133" xr:uid="{00000000-0005-0000-0000-000055390000}"/>
    <cellStyle name="Normal 6 2 4 4 6 3" xfId="29115" xr:uid="{00000000-0005-0000-0000-000056390000}"/>
    <cellStyle name="Normal 6 2 4 4 7" xfId="7638" xr:uid="{00000000-0005-0000-0000-000057390000}"/>
    <cellStyle name="Normal 6 2 4 4 7 2" xfId="34979" xr:uid="{00000000-0005-0000-0000-000058390000}"/>
    <cellStyle name="Normal 6 2 4 4 8" xfId="24383" xr:uid="{00000000-0005-0000-0000-000059390000}"/>
    <cellStyle name="Normal 6 2 4 5" xfId="7639" xr:uid="{00000000-0005-0000-0000-00005A390000}"/>
    <cellStyle name="Normal 6 2 4 5 2" xfId="7640" xr:uid="{00000000-0005-0000-0000-00005B390000}"/>
    <cellStyle name="Normal 6 2 4 5 2 2" xfId="7641" xr:uid="{00000000-0005-0000-0000-00005C390000}"/>
    <cellStyle name="Normal 6 2 4 5 2 2 2" xfId="7642" xr:uid="{00000000-0005-0000-0000-00005D390000}"/>
    <cellStyle name="Normal 6 2 4 5 2 2 2 2" xfId="7643" xr:uid="{00000000-0005-0000-0000-00005E390000}"/>
    <cellStyle name="Normal 6 2 4 5 2 2 2 2 2" xfId="39134" xr:uid="{00000000-0005-0000-0000-00005F390000}"/>
    <cellStyle name="Normal 6 2 4 5 2 2 2 3" xfId="29116" xr:uid="{00000000-0005-0000-0000-000060390000}"/>
    <cellStyle name="Normal 6 2 4 5 2 2 3" xfId="7644" xr:uid="{00000000-0005-0000-0000-000061390000}"/>
    <cellStyle name="Normal 6 2 4 5 2 2 3 2" xfId="7645" xr:uid="{00000000-0005-0000-0000-000062390000}"/>
    <cellStyle name="Normal 6 2 4 5 2 2 3 2 2" xfId="39135" xr:uid="{00000000-0005-0000-0000-000063390000}"/>
    <cellStyle name="Normal 6 2 4 5 2 2 3 3" xfId="29117" xr:uid="{00000000-0005-0000-0000-000064390000}"/>
    <cellStyle name="Normal 6 2 4 5 2 2 4" xfId="7646" xr:uid="{00000000-0005-0000-0000-000065390000}"/>
    <cellStyle name="Normal 6 2 4 5 2 2 4 2" xfId="34987" xr:uid="{00000000-0005-0000-0000-000066390000}"/>
    <cellStyle name="Normal 6 2 4 5 2 2 5" xfId="24391" xr:uid="{00000000-0005-0000-0000-000067390000}"/>
    <cellStyle name="Normal 6 2 4 5 2 3" xfId="7647" xr:uid="{00000000-0005-0000-0000-000068390000}"/>
    <cellStyle name="Normal 6 2 4 5 2 3 2" xfId="7648" xr:uid="{00000000-0005-0000-0000-000069390000}"/>
    <cellStyle name="Normal 6 2 4 5 2 3 2 2" xfId="7649" xr:uid="{00000000-0005-0000-0000-00006A390000}"/>
    <cellStyle name="Normal 6 2 4 5 2 3 2 2 2" xfId="39136" xr:uid="{00000000-0005-0000-0000-00006B390000}"/>
    <cellStyle name="Normal 6 2 4 5 2 3 2 3" xfId="29118" xr:uid="{00000000-0005-0000-0000-00006C390000}"/>
    <cellStyle name="Normal 6 2 4 5 2 3 3" xfId="7650" xr:uid="{00000000-0005-0000-0000-00006D390000}"/>
    <cellStyle name="Normal 6 2 4 5 2 3 3 2" xfId="7651" xr:uid="{00000000-0005-0000-0000-00006E390000}"/>
    <cellStyle name="Normal 6 2 4 5 2 3 3 2 2" xfId="39137" xr:uid="{00000000-0005-0000-0000-00006F390000}"/>
    <cellStyle name="Normal 6 2 4 5 2 3 3 3" xfId="29119" xr:uid="{00000000-0005-0000-0000-000070390000}"/>
    <cellStyle name="Normal 6 2 4 5 2 3 4" xfId="7652" xr:uid="{00000000-0005-0000-0000-000071390000}"/>
    <cellStyle name="Normal 6 2 4 5 2 3 4 2" xfId="34988" xr:uid="{00000000-0005-0000-0000-000072390000}"/>
    <cellStyle name="Normal 6 2 4 5 2 3 5" xfId="24392" xr:uid="{00000000-0005-0000-0000-000073390000}"/>
    <cellStyle name="Normal 6 2 4 5 2 4" xfId="7653" xr:uid="{00000000-0005-0000-0000-000074390000}"/>
    <cellStyle name="Normal 6 2 4 5 2 4 2" xfId="7654" xr:uid="{00000000-0005-0000-0000-000075390000}"/>
    <cellStyle name="Normal 6 2 4 5 2 4 2 2" xfId="39138" xr:uid="{00000000-0005-0000-0000-000076390000}"/>
    <cellStyle name="Normal 6 2 4 5 2 4 3" xfId="29120" xr:uid="{00000000-0005-0000-0000-000077390000}"/>
    <cellStyle name="Normal 6 2 4 5 2 5" xfId="7655" xr:uid="{00000000-0005-0000-0000-000078390000}"/>
    <cellStyle name="Normal 6 2 4 5 2 5 2" xfId="7656" xr:uid="{00000000-0005-0000-0000-000079390000}"/>
    <cellStyle name="Normal 6 2 4 5 2 5 2 2" xfId="39139" xr:uid="{00000000-0005-0000-0000-00007A390000}"/>
    <cellStyle name="Normal 6 2 4 5 2 5 3" xfId="29121" xr:uid="{00000000-0005-0000-0000-00007B390000}"/>
    <cellStyle name="Normal 6 2 4 5 2 6" xfId="7657" xr:uid="{00000000-0005-0000-0000-00007C390000}"/>
    <cellStyle name="Normal 6 2 4 5 2 6 2" xfId="34986" xr:uid="{00000000-0005-0000-0000-00007D390000}"/>
    <cellStyle name="Normal 6 2 4 5 2 7" xfId="24390" xr:uid="{00000000-0005-0000-0000-00007E390000}"/>
    <cellStyle name="Normal 6 2 4 5 3" xfId="7658" xr:uid="{00000000-0005-0000-0000-00007F390000}"/>
    <cellStyle name="Normal 6 2 4 5 3 2" xfId="7659" xr:uid="{00000000-0005-0000-0000-000080390000}"/>
    <cellStyle name="Normal 6 2 4 5 3 2 2" xfId="7660" xr:uid="{00000000-0005-0000-0000-000081390000}"/>
    <cellStyle name="Normal 6 2 4 5 3 2 2 2" xfId="39140" xr:uid="{00000000-0005-0000-0000-000082390000}"/>
    <cellStyle name="Normal 6 2 4 5 3 2 3" xfId="29122" xr:uid="{00000000-0005-0000-0000-000083390000}"/>
    <cellStyle name="Normal 6 2 4 5 3 3" xfId="7661" xr:uid="{00000000-0005-0000-0000-000084390000}"/>
    <cellStyle name="Normal 6 2 4 5 3 3 2" xfId="7662" xr:uid="{00000000-0005-0000-0000-000085390000}"/>
    <cellStyle name="Normal 6 2 4 5 3 3 2 2" xfId="39141" xr:uid="{00000000-0005-0000-0000-000086390000}"/>
    <cellStyle name="Normal 6 2 4 5 3 3 3" xfId="29123" xr:uid="{00000000-0005-0000-0000-000087390000}"/>
    <cellStyle name="Normal 6 2 4 5 3 4" xfId="7663" xr:uid="{00000000-0005-0000-0000-000088390000}"/>
    <cellStyle name="Normal 6 2 4 5 3 4 2" xfId="34989" xr:uid="{00000000-0005-0000-0000-000089390000}"/>
    <cellStyle name="Normal 6 2 4 5 3 5" xfId="24393" xr:uid="{00000000-0005-0000-0000-00008A390000}"/>
    <cellStyle name="Normal 6 2 4 5 4" xfId="7664" xr:uid="{00000000-0005-0000-0000-00008B390000}"/>
    <cellStyle name="Normal 6 2 4 5 4 2" xfId="7665" xr:uid="{00000000-0005-0000-0000-00008C390000}"/>
    <cellStyle name="Normal 6 2 4 5 4 2 2" xfId="7666" xr:uid="{00000000-0005-0000-0000-00008D390000}"/>
    <cellStyle name="Normal 6 2 4 5 4 2 2 2" xfId="39142" xr:uid="{00000000-0005-0000-0000-00008E390000}"/>
    <cellStyle name="Normal 6 2 4 5 4 2 3" xfId="29124" xr:uid="{00000000-0005-0000-0000-00008F390000}"/>
    <cellStyle name="Normal 6 2 4 5 4 3" xfId="7667" xr:uid="{00000000-0005-0000-0000-000090390000}"/>
    <cellStyle name="Normal 6 2 4 5 4 3 2" xfId="7668" xr:uid="{00000000-0005-0000-0000-000091390000}"/>
    <cellStyle name="Normal 6 2 4 5 4 3 2 2" xfId="39143" xr:uid="{00000000-0005-0000-0000-000092390000}"/>
    <cellStyle name="Normal 6 2 4 5 4 3 3" xfId="29125" xr:uid="{00000000-0005-0000-0000-000093390000}"/>
    <cellStyle name="Normal 6 2 4 5 4 4" xfId="7669" xr:uid="{00000000-0005-0000-0000-000094390000}"/>
    <cellStyle name="Normal 6 2 4 5 4 4 2" xfId="34990" xr:uid="{00000000-0005-0000-0000-000095390000}"/>
    <cellStyle name="Normal 6 2 4 5 4 5" xfId="24394" xr:uid="{00000000-0005-0000-0000-000096390000}"/>
    <cellStyle name="Normal 6 2 4 5 5" xfId="7670" xr:uid="{00000000-0005-0000-0000-000097390000}"/>
    <cellStyle name="Normal 6 2 4 5 5 2" xfId="7671" xr:uid="{00000000-0005-0000-0000-000098390000}"/>
    <cellStyle name="Normal 6 2 4 5 5 2 2" xfId="39144" xr:uid="{00000000-0005-0000-0000-000099390000}"/>
    <cellStyle name="Normal 6 2 4 5 5 3" xfId="29126" xr:uid="{00000000-0005-0000-0000-00009A390000}"/>
    <cellStyle name="Normal 6 2 4 5 6" xfId="7672" xr:uid="{00000000-0005-0000-0000-00009B390000}"/>
    <cellStyle name="Normal 6 2 4 5 6 2" xfId="7673" xr:uid="{00000000-0005-0000-0000-00009C390000}"/>
    <cellStyle name="Normal 6 2 4 5 6 2 2" xfId="39145" xr:uid="{00000000-0005-0000-0000-00009D390000}"/>
    <cellStyle name="Normal 6 2 4 5 6 3" xfId="29127" xr:uid="{00000000-0005-0000-0000-00009E390000}"/>
    <cellStyle name="Normal 6 2 4 5 7" xfId="7674" xr:uid="{00000000-0005-0000-0000-00009F390000}"/>
    <cellStyle name="Normal 6 2 4 5 7 2" xfId="34985" xr:uid="{00000000-0005-0000-0000-0000A0390000}"/>
    <cellStyle name="Normal 6 2 4 5 8" xfId="24389" xr:uid="{00000000-0005-0000-0000-0000A1390000}"/>
    <cellStyle name="Normal 6 2 4 6" xfId="7675" xr:uid="{00000000-0005-0000-0000-0000A2390000}"/>
    <cellStyle name="Normal 6 2 4 6 2" xfId="7676" xr:uid="{00000000-0005-0000-0000-0000A3390000}"/>
    <cellStyle name="Normal 6 2 4 6 2 2" xfId="7677" xr:uid="{00000000-0005-0000-0000-0000A4390000}"/>
    <cellStyle name="Normal 6 2 4 6 2 2 2" xfId="7678" xr:uid="{00000000-0005-0000-0000-0000A5390000}"/>
    <cellStyle name="Normal 6 2 4 6 2 2 2 2" xfId="7679" xr:uid="{00000000-0005-0000-0000-0000A6390000}"/>
    <cellStyle name="Normal 6 2 4 6 2 2 2 2 2" xfId="39146" xr:uid="{00000000-0005-0000-0000-0000A7390000}"/>
    <cellStyle name="Normal 6 2 4 6 2 2 2 3" xfId="29128" xr:uid="{00000000-0005-0000-0000-0000A8390000}"/>
    <cellStyle name="Normal 6 2 4 6 2 2 3" xfId="7680" xr:uid="{00000000-0005-0000-0000-0000A9390000}"/>
    <cellStyle name="Normal 6 2 4 6 2 2 3 2" xfId="7681" xr:uid="{00000000-0005-0000-0000-0000AA390000}"/>
    <cellStyle name="Normal 6 2 4 6 2 2 3 2 2" xfId="39147" xr:uid="{00000000-0005-0000-0000-0000AB390000}"/>
    <cellStyle name="Normal 6 2 4 6 2 2 3 3" xfId="29129" xr:uid="{00000000-0005-0000-0000-0000AC390000}"/>
    <cellStyle name="Normal 6 2 4 6 2 2 4" xfId="7682" xr:uid="{00000000-0005-0000-0000-0000AD390000}"/>
    <cellStyle name="Normal 6 2 4 6 2 2 4 2" xfId="34993" xr:uid="{00000000-0005-0000-0000-0000AE390000}"/>
    <cellStyle name="Normal 6 2 4 6 2 2 5" xfId="24397" xr:uid="{00000000-0005-0000-0000-0000AF390000}"/>
    <cellStyle name="Normal 6 2 4 6 2 3" xfId="7683" xr:uid="{00000000-0005-0000-0000-0000B0390000}"/>
    <cellStyle name="Normal 6 2 4 6 2 3 2" xfId="7684" xr:uid="{00000000-0005-0000-0000-0000B1390000}"/>
    <cellStyle name="Normal 6 2 4 6 2 3 2 2" xfId="7685" xr:uid="{00000000-0005-0000-0000-0000B2390000}"/>
    <cellStyle name="Normal 6 2 4 6 2 3 2 2 2" xfId="39148" xr:uid="{00000000-0005-0000-0000-0000B3390000}"/>
    <cellStyle name="Normal 6 2 4 6 2 3 2 3" xfId="29130" xr:uid="{00000000-0005-0000-0000-0000B4390000}"/>
    <cellStyle name="Normal 6 2 4 6 2 3 3" xfId="7686" xr:uid="{00000000-0005-0000-0000-0000B5390000}"/>
    <cellStyle name="Normal 6 2 4 6 2 3 3 2" xfId="7687" xr:uid="{00000000-0005-0000-0000-0000B6390000}"/>
    <cellStyle name="Normal 6 2 4 6 2 3 3 2 2" xfId="39149" xr:uid="{00000000-0005-0000-0000-0000B7390000}"/>
    <cellStyle name="Normal 6 2 4 6 2 3 3 3" xfId="29131" xr:uid="{00000000-0005-0000-0000-0000B8390000}"/>
    <cellStyle name="Normal 6 2 4 6 2 3 4" xfId="7688" xr:uid="{00000000-0005-0000-0000-0000B9390000}"/>
    <cellStyle name="Normal 6 2 4 6 2 3 4 2" xfId="34994" xr:uid="{00000000-0005-0000-0000-0000BA390000}"/>
    <cellStyle name="Normal 6 2 4 6 2 3 5" xfId="24398" xr:uid="{00000000-0005-0000-0000-0000BB390000}"/>
    <cellStyle name="Normal 6 2 4 6 2 4" xfId="7689" xr:uid="{00000000-0005-0000-0000-0000BC390000}"/>
    <cellStyle name="Normal 6 2 4 6 2 4 2" xfId="7690" xr:uid="{00000000-0005-0000-0000-0000BD390000}"/>
    <cellStyle name="Normal 6 2 4 6 2 4 2 2" xfId="39150" xr:uid="{00000000-0005-0000-0000-0000BE390000}"/>
    <cellStyle name="Normal 6 2 4 6 2 4 3" xfId="29132" xr:uid="{00000000-0005-0000-0000-0000BF390000}"/>
    <cellStyle name="Normal 6 2 4 6 2 5" xfId="7691" xr:uid="{00000000-0005-0000-0000-0000C0390000}"/>
    <cellStyle name="Normal 6 2 4 6 2 5 2" xfId="7692" xr:uid="{00000000-0005-0000-0000-0000C1390000}"/>
    <cellStyle name="Normal 6 2 4 6 2 5 2 2" xfId="39151" xr:uid="{00000000-0005-0000-0000-0000C2390000}"/>
    <cellStyle name="Normal 6 2 4 6 2 5 3" xfId="29133" xr:uid="{00000000-0005-0000-0000-0000C3390000}"/>
    <cellStyle name="Normal 6 2 4 6 2 6" xfId="7693" xr:uid="{00000000-0005-0000-0000-0000C4390000}"/>
    <cellStyle name="Normal 6 2 4 6 2 6 2" xfId="34992" xr:uid="{00000000-0005-0000-0000-0000C5390000}"/>
    <cellStyle name="Normal 6 2 4 6 2 7" xfId="24396" xr:uid="{00000000-0005-0000-0000-0000C6390000}"/>
    <cellStyle name="Normal 6 2 4 6 3" xfId="7694" xr:uid="{00000000-0005-0000-0000-0000C7390000}"/>
    <cellStyle name="Normal 6 2 4 6 3 2" xfId="7695" xr:uid="{00000000-0005-0000-0000-0000C8390000}"/>
    <cellStyle name="Normal 6 2 4 6 3 2 2" xfId="7696" xr:uid="{00000000-0005-0000-0000-0000C9390000}"/>
    <cellStyle name="Normal 6 2 4 6 3 2 2 2" xfId="39152" xr:uid="{00000000-0005-0000-0000-0000CA390000}"/>
    <cellStyle name="Normal 6 2 4 6 3 2 3" xfId="29134" xr:uid="{00000000-0005-0000-0000-0000CB390000}"/>
    <cellStyle name="Normal 6 2 4 6 3 3" xfId="7697" xr:uid="{00000000-0005-0000-0000-0000CC390000}"/>
    <cellStyle name="Normal 6 2 4 6 3 3 2" xfId="7698" xr:uid="{00000000-0005-0000-0000-0000CD390000}"/>
    <cellStyle name="Normal 6 2 4 6 3 3 2 2" xfId="39153" xr:uid="{00000000-0005-0000-0000-0000CE390000}"/>
    <cellStyle name="Normal 6 2 4 6 3 3 3" xfId="29135" xr:uid="{00000000-0005-0000-0000-0000CF390000}"/>
    <cellStyle name="Normal 6 2 4 6 3 4" xfId="7699" xr:uid="{00000000-0005-0000-0000-0000D0390000}"/>
    <cellStyle name="Normal 6 2 4 6 3 4 2" xfId="34995" xr:uid="{00000000-0005-0000-0000-0000D1390000}"/>
    <cellStyle name="Normal 6 2 4 6 3 5" xfId="24399" xr:uid="{00000000-0005-0000-0000-0000D2390000}"/>
    <cellStyle name="Normal 6 2 4 6 4" xfId="7700" xr:uid="{00000000-0005-0000-0000-0000D3390000}"/>
    <cellStyle name="Normal 6 2 4 6 4 2" xfId="7701" xr:uid="{00000000-0005-0000-0000-0000D4390000}"/>
    <cellStyle name="Normal 6 2 4 6 4 2 2" xfId="7702" xr:uid="{00000000-0005-0000-0000-0000D5390000}"/>
    <cellStyle name="Normal 6 2 4 6 4 2 2 2" xfId="39154" xr:uid="{00000000-0005-0000-0000-0000D6390000}"/>
    <cellStyle name="Normal 6 2 4 6 4 2 3" xfId="29136" xr:uid="{00000000-0005-0000-0000-0000D7390000}"/>
    <cellStyle name="Normal 6 2 4 6 4 3" xfId="7703" xr:uid="{00000000-0005-0000-0000-0000D8390000}"/>
    <cellStyle name="Normal 6 2 4 6 4 3 2" xfId="7704" xr:uid="{00000000-0005-0000-0000-0000D9390000}"/>
    <cellStyle name="Normal 6 2 4 6 4 3 2 2" xfId="39155" xr:uid="{00000000-0005-0000-0000-0000DA390000}"/>
    <cellStyle name="Normal 6 2 4 6 4 3 3" xfId="29137" xr:uid="{00000000-0005-0000-0000-0000DB390000}"/>
    <cellStyle name="Normal 6 2 4 6 4 4" xfId="7705" xr:uid="{00000000-0005-0000-0000-0000DC390000}"/>
    <cellStyle name="Normal 6 2 4 6 4 4 2" xfId="34996" xr:uid="{00000000-0005-0000-0000-0000DD390000}"/>
    <cellStyle name="Normal 6 2 4 6 4 5" xfId="24400" xr:uid="{00000000-0005-0000-0000-0000DE390000}"/>
    <cellStyle name="Normal 6 2 4 6 5" xfId="7706" xr:uid="{00000000-0005-0000-0000-0000DF390000}"/>
    <cellStyle name="Normal 6 2 4 6 5 2" xfId="7707" xr:uid="{00000000-0005-0000-0000-0000E0390000}"/>
    <cellStyle name="Normal 6 2 4 6 5 2 2" xfId="39156" xr:uid="{00000000-0005-0000-0000-0000E1390000}"/>
    <cellStyle name="Normal 6 2 4 6 5 3" xfId="29138" xr:uid="{00000000-0005-0000-0000-0000E2390000}"/>
    <cellStyle name="Normal 6 2 4 6 6" xfId="7708" xr:uid="{00000000-0005-0000-0000-0000E3390000}"/>
    <cellStyle name="Normal 6 2 4 6 6 2" xfId="7709" xr:uid="{00000000-0005-0000-0000-0000E4390000}"/>
    <cellStyle name="Normal 6 2 4 6 6 2 2" xfId="39157" xr:uid="{00000000-0005-0000-0000-0000E5390000}"/>
    <cellStyle name="Normal 6 2 4 6 6 3" xfId="29139" xr:uid="{00000000-0005-0000-0000-0000E6390000}"/>
    <cellStyle name="Normal 6 2 4 6 7" xfId="7710" xr:uid="{00000000-0005-0000-0000-0000E7390000}"/>
    <cellStyle name="Normal 6 2 4 6 7 2" xfId="34991" xr:uid="{00000000-0005-0000-0000-0000E8390000}"/>
    <cellStyle name="Normal 6 2 4 6 8" xfId="24395" xr:uid="{00000000-0005-0000-0000-0000E9390000}"/>
    <cellStyle name="Normal 6 2 4 7" xfId="7711" xr:uid="{00000000-0005-0000-0000-0000EA390000}"/>
    <cellStyle name="Normal 6 2 4 7 2" xfId="7712" xr:uid="{00000000-0005-0000-0000-0000EB390000}"/>
    <cellStyle name="Normal 6 2 4 7 2 2" xfId="7713" xr:uid="{00000000-0005-0000-0000-0000EC390000}"/>
    <cellStyle name="Normal 6 2 4 7 2 2 2" xfId="7714" xr:uid="{00000000-0005-0000-0000-0000ED390000}"/>
    <cellStyle name="Normal 6 2 4 7 2 2 2 2" xfId="39158" xr:uid="{00000000-0005-0000-0000-0000EE390000}"/>
    <cellStyle name="Normal 6 2 4 7 2 2 3" xfId="29140" xr:uid="{00000000-0005-0000-0000-0000EF390000}"/>
    <cellStyle name="Normal 6 2 4 7 2 3" xfId="7715" xr:uid="{00000000-0005-0000-0000-0000F0390000}"/>
    <cellStyle name="Normal 6 2 4 7 2 3 2" xfId="7716" xr:uid="{00000000-0005-0000-0000-0000F1390000}"/>
    <cellStyle name="Normal 6 2 4 7 2 3 2 2" xfId="39159" xr:uid="{00000000-0005-0000-0000-0000F2390000}"/>
    <cellStyle name="Normal 6 2 4 7 2 3 3" xfId="29141" xr:uid="{00000000-0005-0000-0000-0000F3390000}"/>
    <cellStyle name="Normal 6 2 4 7 2 4" xfId="7717" xr:uid="{00000000-0005-0000-0000-0000F4390000}"/>
    <cellStyle name="Normal 6 2 4 7 2 4 2" xfId="34998" xr:uid="{00000000-0005-0000-0000-0000F5390000}"/>
    <cellStyle name="Normal 6 2 4 7 2 5" xfId="24402" xr:uid="{00000000-0005-0000-0000-0000F6390000}"/>
    <cellStyle name="Normal 6 2 4 7 3" xfId="7718" xr:uid="{00000000-0005-0000-0000-0000F7390000}"/>
    <cellStyle name="Normal 6 2 4 7 3 2" xfId="7719" xr:uid="{00000000-0005-0000-0000-0000F8390000}"/>
    <cellStyle name="Normal 6 2 4 7 3 2 2" xfId="7720" xr:uid="{00000000-0005-0000-0000-0000F9390000}"/>
    <cellStyle name="Normal 6 2 4 7 3 2 2 2" xfId="39160" xr:uid="{00000000-0005-0000-0000-0000FA390000}"/>
    <cellStyle name="Normal 6 2 4 7 3 2 3" xfId="29142" xr:uid="{00000000-0005-0000-0000-0000FB390000}"/>
    <cellStyle name="Normal 6 2 4 7 3 3" xfId="7721" xr:uid="{00000000-0005-0000-0000-0000FC390000}"/>
    <cellStyle name="Normal 6 2 4 7 3 3 2" xfId="7722" xr:uid="{00000000-0005-0000-0000-0000FD390000}"/>
    <cellStyle name="Normal 6 2 4 7 3 3 2 2" xfId="39161" xr:uid="{00000000-0005-0000-0000-0000FE390000}"/>
    <cellStyle name="Normal 6 2 4 7 3 3 3" xfId="29143" xr:uid="{00000000-0005-0000-0000-0000FF390000}"/>
    <cellStyle name="Normal 6 2 4 7 3 4" xfId="7723" xr:uid="{00000000-0005-0000-0000-0000003A0000}"/>
    <cellStyle name="Normal 6 2 4 7 3 4 2" xfId="34999" xr:uid="{00000000-0005-0000-0000-0000013A0000}"/>
    <cellStyle name="Normal 6 2 4 7 3 5" xfId="24403" xr:uid="{00000000-0005-0000-0000-0000023A0000}"/>
    <cellStyle name="Normal 6 2 4 7 4" xfId="7724" xr:uid="{00000000-0005-0000-0000-0000033A0000}"/>
    <cellStyle name="Normal 6 2 4 7 4 2" xfId="7725" xr:uid="{00000000-0005-0000-0000-0000043A0000}"/>
    <cellStyle name="Normal 6 2 4 7 4 2 2" xfId="39162" xr:uid="{00000000-0005-0000-0000-0000053A0000}"/>
    <cellStyle name="Normal 6 2 4 7 4 3" xfId="29144" xr:uid="{00000000-0005-0000-0000-0000063A0000}"/>
    <cellStyle name="Normal 6 2 4 7 5" xfId="7726" xr:uid="{00000000-0005-0000-0000-0000073A0000}"/>
    <cellStyle name="Normal 6 2 4 7 5 2" xfId="7727" xr:uid="{00000000-0005-0000-0000-0000083A0000}"/>
    <cellStyle name="Normal 6 2 4 7 5 2 2" xfId="39163" xr:uid="{00000000-0005-0000-0000-0000093A0000}"/>
    <cellStyle name="Normal 6 2 4 7 5 3" xfId="29145" xr:uid="{00000000-0005-0000-0000-00000A3A0000}"/>
    <cellStyle name="Normal 6 2 4 7 6" xfId="7728" xr:uid="{00000000-0005-0000-0000-00000B3A0000}"/>
    <cellStyle name="Normal 6 2 4 7 6 2" xfId="34997" xr:uid="{00000000-0005-0000-0000-00000C3A0000}"/>
    <cellStyle name="Normal 6 2 4 7 7" xfId="24401" xr:uid="{00000000-0005-0000-0000-00000D3A0000}"/>
    <cellStyle name="Normal 6 2 4 8" xfId="7729" xr:uid="{00000000-0005-0000-0000-00000E3A0000}"/>
    <cellStyle name="Normal 6 2 4 8 2" xfId="7730" xr:uid="{00000000-0005-0000-0000-00000F3A0000}"/>
    <cellStyle name="Normal 6 2 4 8 2 2" xfId="7731" xr:uid="{00000000-0005-0000-0000-0000103A0000}"/>
    <cellStyle name="Normal 6 2 4 8 2 2 2" xfId="39164" xr:uid="{00000000-0005-0000-0000-0000113A0000}"/>
    <cellStyle name="Normal 6 2 4 8 2 3" xfId="29146" xr:uid="{00000000-0005-0000-0000-0000123A0000}"/>
    <cellStyle name="Normal 6 2 4 8 3" xfId="7732" xr:uid="{00000000-0005-0000-0000-0000133A0000}"/>
    <cellStyle name="Normal 6 2 4 8 3 2" xfId="7733" xr:uid="{00000000-0005-0000-0000-0000143A0000}"/>
    <cellStyle name="Normal 6 2 4 8 3 2 2" xfId="39165" xr:uid="{00000000-0005-0000-0000-0000153A0000}"/>
    <cellStyle name="Normal 6 2 4 8 3 3" xfId="29147" xr:uid="{00000000-0005-0000-0000-0000163A0000}"/>
    <cellStyle name="Normal 6 2 4 8 4" xfId="7734" xr:uid="{00000000-0005-0000-0000-0000173A0000}"/>
    <cellStyle name="Normal 6 2 4 8 4 2" xfId="35000" xr:uid="{00000000-0005-0000-0000-0000183A0000}"/>
    <cellStyle name="Normal 6 2 4 8 5" xfId="24404" xr:uid="{00000000-0005-0000-0000-0000193A0000}"/>
    <cellStyle name="Normal 6 2 4 9" xfId="7735" xr:uid="{00000000-0005-0000-0000-00001A3A0000}"/>
    <cellStyle name="Normal 6 2 4 9 2" xfId="7736" xr:uid="{00000000-0005-0000-0000-00001B3A0000}"/>
    <cellStyle name="Normal 6 2 4 9 2 2" xfId="7737" xr:uid="{00000000-0005-0000-0000-00001C3A0000}"/>
    <cellStyle name="Normal 6 2 4 9 2 2 2" xfId="39166" xr:uid="{00000000-0005-0000-0000-00001D3A0000}"/>
    <cellStyle name="Normal 6 2 4 9 2 3" xfId="29148" xr:uid="{00000000-0005-0000-0000-00001E3A0000}"/>
    <cellStyle name="Normal 6 2 4 9 3" xfId="7738" xr:uid="{00000000-0005-0000-0000-00001F3A0000}"/>
    <cellStyle name="Normal 6 2 4 9 3 2" xfId="7739" xr:uid="{00000000-0005-0000-0000-0000203A0000}"/>
    <cellStyle name="Normal 6 2 4 9 3 2 2" xfId="39167" xr:uid="{00000000-0005-0000-0000-0000213A0000}"/>
    <cellStyle name="Normal 6 2 4 9 3 3" xfId="29149" xr:uid="{00000000-0005-0000-0000-0000223A0000}"/>
    <cellStyle name="Normal 6 2 4 9 4" xfId="7740" xr:uid="{00000000-0005-0000-0000-0000233A0000}"/>
    <cellStyle name="Normal 6 2 4 9 4 2" xfId="35001" xr:uid="{00000000-0005-0000-0000-0000243A0000}"/>
    <cellStyle name="Normal 6 2 4 9 5" xfId="24405" xr:uid="{00000000-0005-0000-0000-0000253A0000}"/>
    <cellStyle name="Normal 6 2 5" xfId="7741" xr:uid="{00000000-0005-0000-0000-0000263A0000}"/>
    <cellStyle name="Normal 6 2 5 10" xfId="7742" xr:uid="{00000000-0005-0000-0000-0000273A0000}"/>
    <cellStyle name="Normal 6 2 5 10 2" xfId="7743" xr:uid="{00000000-0005-0000-0000-0000283A0000}"/>
    <cellStyle name="Normal 6 2 5 10 2 2" xfId="39168" xr:uid="{00000000-0005-0000-0000-0000293A0000}"/>
    <cellStyle name="Normal 6 2 5 10 3" xfId="29150" xr:uid="{00000000-0005-0000-0000-00002A3A0000}"/>
    <cellStyle name="Normal 6 2 5 11" xfId="7744" xr:uid="{00000000-0005-0000-0000-00002B3A0000}"/>
    <cellStyle name="Normal 6 2 5 11 2" xfId="7745" xr:uid="{00000000-0005-0000-0000-00002C3A0000}"/>
    <cellStyle name="Normal 6 2 5 11 2 2" xfId="39169" xr:uid="{00000000-0005-0000-0000-00002D3A0000}"/>
    <cellStyle name="Normal 6 2 5 11 3" xfId="29151" xr:uid="{00000000-0005-0000-0000-00002E3A0000}"/>
    <cellStyle name="Normal 6 2 5 12" xfId="7746" xr:uid="{00000000-0005-0000-0000-00002F3A0000}"/>
    <cellStyle name="Normal 6 2 5 12 2" xfId="35002" xr:uid="{00000000-0005-0000-0000-0000303A0000}"/>
    <cellStyle name="Normal 6 2 5 13" xfId="24406" xr:uid="{00000000-0005-0000-0000-0000313A0000}"/>
    <cellStyle name="Normal 6 2 5 2" xfId="7747" xr:uid="{00000000-0005-0000-0000-0000323A0000}"/>
    <cellStyle name="Normal 6 2 5 2 10" xfId="7748" xr:uid="{00000000-0005-0000-0000-0000333A0000}"/>
    <cellStyle name="Normal 6 2 5 2 10 2" xfId="7749" xr:uid="{00000000-0005-0000-0000-0000343A0000}"/>
    <cellStyle name="Normal 6 2 5 2 10 2 2" xfId="39170" xr:uid="{00000000-0005-0000-0000-0000353A0000}"/>
    <cellStyle name="Normal 6 2 5 2 10 3" xfId="29152" xr:uid="{00000000-0005-0000-0000-0000363A0000}"/>
    <cellStyle name="Normal 6 2 5 2 11" xfId="7750" xr:uid="{00000000-0005-0000-0000-0000373A0000}"/>
    <cellStyle name="Normal 6 2 5 2 11 2" xfId="35003" xr:uid="{00000000-0005-0000-0000-0000383A0000}"/>
    <cellStyle name="Normal 6 2 5 2 12" xfId="24407" xr:uid="{00000000-0005-0000-0000-0000393A0000}"/>
    <cellStyle name="Normal 6 2 5 2 2" xfId="7751" xr:uid="{00000000-0005-0000-0000-00003A3A0000}"/>
    <cellStyle name="Normal 6 2 5 2 2 10" xfId="24408" xr:uid="{00000000-0005-0000-0000-00003B3A0000}"/>
    <cellStyle name="Normal 6 2 5 2 2 2" xfId="7752" xr:uid="{00000000-0005-0000-0000-00003C3A0000}"/>
    <cellStyle name="Normal 6 2 5 2 2 2 2" xfId="7753" xr:uid="{00000000-0005-0000-0000-00003D3A0000}"/>
    <cellStyle name="Normal 6 2 5 2 2 2 2 2" xfId="7754" xr:uid="{00000000-0005-0000-0000-00003E3A0000}"/>
    <cellStyle name="Normal 6 2 5 2 2 2 2 2 2" xfId="7755" xr:uid="{00000000-0005-0000-0000-00003F3A0000}"/>
    <cellStyle name="Normal 6 2 5 2 2 2 2 2 2 2" xfId="7756" xr:uid="{00000000-0005-0000-0000-0000403A0000}"/>
    <cellStyle name="Normal 6 2 5 2 2 2 2 2 2 2 2" xfId="39171" xr:uid="{00000000-0005-0000-0000-0000413A0000}"/>
    <cellStyle name="Normal 6 2 5 2 2 2 2 2 2 3" xfId="29153" xr:uid="{00000000-0005-0000-0000-0000423A0000}"/>
    <cellStyle name="Normal 6 2 5 2 2 2 2 2 3" xfId="7757" xr:uid="{00000000-0005-0000-0000-0000433A0000}"/>
    <cellStyle name="Normal 6 2 5 2 2 2 2 2 3 2" xfId="7758" xr:uid="{00000000-0005-0000-0000-0000443A0000}"/>
    <cellStyle name="Normal 6 2 5 2 2 2 2 2 3 2 2" xfId="39172" xr:uid="{00000000-0005-0000-0000-0000453A0000}"/>
    <cellStyle name="Normal 6 2 5 2 2 2 2 2 3 3" xfId="29154" xr:uid="{00000000-0005-0000-0000-0000463A0000}"/>
    <cellStyle name="Normal 6 2 5 2 2 2 2 2 4" xfId="7759" xr:uid="{00000000-0005-0000-0000-0000473A0000}"/>
    <cellStyle name="Normal 6 2 5 2 2 2 2 2 4 2" xfId="35007" xr:uid="{00000000-0005-0000-0000-0000483A0000}"/>
    <cellStyle name="Normal 6 2 5 2 2 2 2 2 5" xfId="24411" xr:uid="{00000000-0005-0000-0000-0000493A0000}"/>
    <cellStyle name="Normal 6 2 5 2 2 2 2 3" xfId="7760" xr:uid="{00000000-0005-0000-0000-00004A3A0000}"/>
    <cellStyle name="Normal 6 2 5 2 2 2 2 3 2" xfId="7761" xr:uid="{00000000-0005-0000-0000-00004B3A0000}"/>
    <cellStyle name="Normal 6 2 5 2 2 2 2 3 2 2" xfId="7762" xr:uid="{00000000-0005-0000-0000-00004C3A0000}"/>
    <cellStyle name="Normal 6 2 5 2 2 2 2 3 2 2 2" xfId="39173" xr:uid="{00000000-0005-0000-0000-00004D3A0000}"/>
    <cellStyle name="Normal 6 2 5 2 2 2 2 3 2 3" xfId="29155" xr:uid="{00000000-0005-0000-0000-00004E3A0000}"/>
    <cellStyle name="Normal 6 2 5 2 2 2 2 3 3" xfId="7763" xr:uid="{00000000-0005-0000-0000-00004F3A0000}"/>
    <cellStyle name="Normal 6 2 5 2 2 2 2 3 3 2" xfId="7764" xr:uid="{00000000-0005-0000-0000-0000503A0000}"/>
    <cellStyle name="Normal 6 2 5 2 2 2 2 3 3 2 2" xfId="39174" xr:uid="{00000000-0005-0000-0000-0000513A0000}"/>
    <cellStyle name="Normal 6 2 5 2 2 2 2 3 3 3" xfId="29156" xr:uid="{00000000-0005-0000-0000-0000523A0000}"/>
    <cellStyle name="Normal 6 2 5 2 2 2 2 3 4" xfId="7765" xr:uid="{00000000-0005-0000-0000-0000533A0000}"/>
    <cellStyle name="Normal 6 2 5 2 2 2 2 3 4 2" xfId="35008" xr:uid="{00000000-0005-0000-0000-0000543A0000}"/>
    <cellStyle name="Normal 6 2 5 2 2 2 2 3 5" xfId="24412" xr:uid="{00000000-0005-0000-0000-0000553A0000}"/>
    <cellStyle name="Normal 6 2 5 2 2 2 2 4" xfId="7766" xr:uid="{00000000-0005-0000-0000-0000563A0000}"/>
    <cellStyle name="Normal 6 2 5 2 2 2 2 4 2" xfId="7767" xr:uid="{00000000-0005-0000-0000-0000573A0000}"/>
    <cellStyle name="Normal 6 2 5 2 2 2 2 4 2 2" xfId="39175" xr:uid="{00000000-0005-0000-0000-0000583A0000}"/>
    <cellStyle name="Normal 6 2 5 2 2 2 2 4 3" xfId="29157" xr:uid="{00000000-0005-0000-0000-0000593A0000}"/>
    <cellStyle name="Normal 6 2 5 2 2 2 2 5" xfId="7768" xr:uid="{00000000-0005-0000-0000-00005A3A0000}"/>
    <cellStyle name="Normal 6 2 5 2 2 2 2 5 2" xfId="7769" xr:uid="{00000000-0005-0000-0000-00005B3A0000}"/>
    <cellStyle name="Normal 6 2 5 2 2 2 2 5 2 2" xfId="39176" xr:uid="{00000000-0005-0000-0000-00005C3A0000}"/>
    <cellStyle name="Normal 6 2 5 2 2 2 2 5 3" xfId="29158" xr:uid="{00000000-0005-0000-0000-00005D3A0000}"/>
    <cellStyle name="Normal 6 2 5 2 2 2 2 6" xfId="7770" xr:uid="{00000000-0005-0000-0000-00005E3A0000}"/>
    <cellStyle name="Normal 6 2 5 2 2 2 2 6 2" xfId="35006" xr:uid="{00000000-0005-0000-0000-00005F3A0000}"/>
    <cellStyle name="Normal 6 2 5 2 2 2 2 7" xfId="24410" xr:uid="{00000000-0005-0000-0000-0000603A0000}"/>
    <cellStyle name="Normal 6 2 5 2 2 2 3" xfId="7771" xr:uid="{00000000-0005-0000-0000-0000613A0000}"/>
    <cellStyle name="Normal 6 2 5 2 2 2 3 2" xfId="7772" xr:uid="{00000000-0005-0000-0000-0000623A0000}"/>
    <cellStyle name="Normal 6 2 5 2 2 2 3 2 2" xfId="7773" xr:uid="{00000000-0005-0000-0000-0000633A0000}"/>
    <cellStyle name="Normal 6 2 5 2 2 2 3 2 2 2" xfId="39177" xr:uid="{00000000-0005-0000-0000-0000643A0000}"/>
    <cellStyle name="Normal 6 2 5 2 2 2 3 2 3" xfId="29159" xr:uid="{00000000-0005-0000-0000-0000653A0000}"/>
    <cellStyle name="Normal 6 2 5 2 2 2 3 3" xfId="7774" xr:uid="{00000000-0005-0000-0000-0000663A0000}"/>
    <cellStyle name="Normal 6 2 5 2 2 2 3 3 2" xfId="7775" xr:uid="{00000000-0005-0000-0000-0000673A0000}"/>
    <cellStyle name="Normal 6 2 5 2 2 2 3 3 2 2" xfId="39178" xr:uid="{00000000-0005-0000-0000-0000683A0000}"/>
    <cellStyle name="Normal 6 2 5 2 2 2 3 3 3" xfId="29160" xr:uid="{00000000-0005-0000-0000-0000693A0000}"/>
    <cellStyle name="Normal 6 2 5 2 2 2 3 4" xfId="7776" xr:uid="{00000000-0005-0000-0000-00006A3A0000}"/>
    <cellStyle name="Normal 6 2 5 2 2 2 3 4 2" xfId="35009" xr:uid="{00000000-0005-0000-0000-00006B3A0000}"/>
    <cellStyle name="Normal 6 2 5 2 2 2 3 5" xfId="24413" xr:uid="{00000000-0005-0000-0000-00006C3A0000}"/>
    <cellStyle name="Normal 6 2 5 2 2 2 4" xfId="7777" xr:uid="{00000000-0005-0000-0000-00006D3A0000}"/>
    <cellStyle name="Normal 6 2 5 2 2 2 4 2" xfId="7778" xr:uid="{00000000-0005-0000-0000-00006E3A0000}"/>
    <cellStyle name="Normal 6 2 5 2 2 2 4 2 2" xfId="7779" xr:uid="{00000000-0005-0000-0000-00006F3A0000}"/>
    <cellStyle name="Normal 6 2 5 2 2 2 4 2 2 2" xfId="39179" xr:uid="{00000000-0005-0000-0000-0000703A0000}"/>
    <cellStyle name="Normal 6 2 5 2 2 2 4 2 3" xfId="29161" xr:uid="{00000000-0005-0000-0000-0000713A0000}"/>
    <cellStyle name="Normal 6 2 5 2 2 2 4 3" xfId="7780" xr:uid="{00000000-0005-0000-0000-0000723A0000}"/>
    <cellStyle name="Normal 6 2 5 2 2 2 4 3 2" xfId="7781" xr:uid="{00000000-0005-0000-0000-0000733A0000}"/>
    <cellStyle name="Normal 6 2 5 2 2 2 4 3 2 2" xfId="39180" xr:uid="{00000000-0005-0000-0000-0000743A0000}"/>
    <cellStyle name="Normal 6 2 5 2 2 2 4 3 3" xfId="29162" xr:uid="{00000000-0005-0000-0000-0000753A0000}"/>
    <cellStyle name="Normal 6 2 5 2 2 2 4 4" xfId="7782" xr:uid="{00000000-0005-0000-0000-0000763A0000}"/>
    <cellStyle name="Normal 6 2 5 2 2 2 4 4 2" xfId="35010" xr:uid="{00000000-0005-0000-0000-0000773A0000}"/>
    <cellStyle name="Normal 6 2 5 2 2 2 4 5" xfId="24414" xr:uid="{00000000-0005-0000-0000-0000783A0000}"/>
    <cellStyle name="Normal 6 2 5 2 2 2 5" xfId="7783" xr:uid="{00000000-0005-0000-0000-0000793A0000}"/>
    <cellStyle name="Normal 6 2 5 2 2 2 5 2" xfId="7784" xr:uid="{00000000-0005-0000-0000-00007A3A0000}"/>
    <cellStyle name="Normal 6 2 5 2 2 2 5 2 2" xfId="39181" xr:uid="{00000000-0005-0000-0000-00007B3A0000}"/>
    <cellStyle name="Normal 6 2 5 2 2 2 5 3" xfId="29163" xr:uid="{00000000-0005-0000-0000-00007C3A0000}"/>
    <cellStyle name="Normal 6 2 5 2 2 2 6" xfId="7785" xr:uid="{00000000-0005-0000-0000-00007D3A0000}"/>
    <cellStyle name="Normal 6 2 5 2 2 2 6 2" xfId="7786" xr:uid="{00000000-0005-0000-0000-00007E3A0000}"/>
    <cellStyle name="Normal 6 2 5 2 2 2 6 2 2" xfId="39182" xr:uid="{00000000-0005-0000-0000-00007F3A0000}"/>
    <cellStyle name="Normal 6 2 5 2 2 2 6 3" xfId="29164" xr:uid="{00000000-0005-0000-0000-0000803A0000}"/>
    <cellStyle name="Normal 6 2 5 2 2 2 7" xfId="7787" xr:uid="{00000000-0005-0000-0000-0000813A0000}"/>
    <cellStyle name="Normal 6 2 5 2 2 2 7 2" xfId="35005" xr:uid="{00000000-0005-0000-0000-0000823A0000}"/>
    <cellStyle name="Normal 6 2 5 2 2 2 8" xfId="24409" xr:uid="{00000000-0005-0000-0000-0000833A0000}"/>
    <cellStyle name="Normal 6 2 5 2 2 3" xfId="7788" xr:uid="{00000000-0005-0000-0000-0000843A0000}"/>
    <cellStyle name="Normal 6 2 5 2 2 3 2" xfId="7789" xr:uid="{00000000-0005-0000-0000-0000853A0000}"/>
    <cellStyle name="Normal 6 2 5 2 2 3 2 2" xfId="7790" xr:uid="{00000000-0005-0000-0000-0000863A0000}"/>
    <cellStyle name="Normal 6 2 5 2 2 3 2 2 2" xfId="7791" xr:uid="{00000000-0005-0000-0000-0000873A0000}"/>
    <cellStyle name="Normal 6 2 5 2 2 3 2 2 2 2" xfId="7792" xr:uid="{00000000-0005-0000-0000-0000883A0000}"/>
    <cellStyle name="Normal 6 2 5 2 2 3 2 2 2 2 2" xfId="39183" xr:uid="{00000000-0005-0000-0000-0000893A0000}"/>
    <cellStyle name="Normal 6 2 5 2 2 3 2 2 2 3" xfId="29165" xr:uid="{00000000-0005-0000-0000-00008A3A0000}"/>
    <cellStyle name="Normal 6 2 5 2 2 3 2 2 3" xfId="7793" xr:uid="{00000000-0005-0000-0000-00008B3A0000}"/>
    <cellStyle name="Normal 6 2 5 2 2 3 2 2 3 2" xfId="7794" xr:uid="{00000000-0005-0000-0000-00008C3A0000}"/>
    <cellStyle name="Normal 6 2 5 2 2 3 2 2 3 2 2" xfId="39184" xr:uid="{00000000-0005-0000-0000-00008D3A0000}"/>
    <cellStyle name="Normal 6 2 5 2 2 3 2 2 3 3" xfId="29166" xr:uid="{00000000-0005-0000-0000-00008E3A0000}"/>
    <cellStyle name="Normal 6 2 5 2 2 3 2 2 4" xfId="7795" xr:uid="{00000000-0005-0000-0000-00008F3A0000}"/>
    <cellStyle name="Normal 6 2 5 2 2 3 2 2 4 2" xfId="35013" xr:uid="{00000000-0005-0000-0000-0000903A0000}"/>
    <cellStyle name="Normal 6 2 5 2 2 3 2 2 5" xfId="24417" xr:uid="{00000000-0005-0000-0000-0000913A0000}"/>
    <cellStyle name="Normal 6 2 5 2 2 3 2 3" xfId="7796" xr:uid="{00000000-0005-0000-0000-0000923A0000}"/>
    <cellStyle name="Normal 6 2 5 2 2 3 2 3 2" xfId="7797" xr:uid="{00000000-0005-0000-0000-0000933A0000}"/>
    <cellStyle name="Normal 6 2 5 2 2 3 2 3 2 2" xfId="7798" xr:uid="{00000000-0005-0000-0000-0000943A0000}"/>
    <cellStyle name="Normal 6 2 5 2 2 3 2 3 2 2 2" xfId="39185" xr:uid="{00000000-0005-0000-0000-0000953A0000}"/>
    <cellStyle name="Normal 6 2 5 2 2 3 2 3 2 3" xfId="29167" xr:uid="{00000000-0005-0000-0000-0000963A0000}"/>
    <cellStyle name="Normal 6 2 5 2 2 3 2 3 3" xfId="7799" xr:uid="{00000000-0005-0000-0000-0000973A0000}"/>
    <cellStyle name="Normal 6 2 5 2 2 3 2 3 3 2" xfId="7800" xr:uid="{00000000-0005-0000-0000-0000983A0000}"/>
    <cellStyle name="Normal 6 2 5 2 2 3 2 3 3 2 2" xfId="39186" xr:uid="{00000000-0005-0000-0000-0000993A0000}"/>
    <cellStyle name="Normal 6 2 5 2 2 3 2 3 3 3" xfId="29168" xr:uid="{00000000-0005-0000-0000-00009A3A0000}"/>
    <cellStyle name="Normal 6 2 5 2 2 3 2 3 4" xfId="7801" xr:uid="{00000000-0005-0000-0000-00009B3A0000}"/>
    <cellStyle name="Normal 6 2 5 2 2 3 2 3 4 2" xfId="35014" xr:uid="{00000000-0005-0000-0000-00009C3A0000}"/>
    <cellStyle name="Normal 6 2 5 2 2 3 2 3 5" xfId="24418" xr:uid="{00000000-0005-0000-0000-00009D3A0000}"/>
    <cellStyle name="Normal 6 2 5 2 2 3 2 4" xfId="7802" xr:uid="{00000000-0005-0000-0000-00009E3A0000}"/>
    <cellStyle name="Normal 6 2 5 2 2 3 2 4 2" xfId="7803" xr:uid="{00000000-0005-0000-0000-00009F3A0000}"/>
    <cellStyle name="Normal 6 2 5 2 2 3 2 4 2 2" xfId="39187" xr:uid="{00000000-0005-0000-0000-0000A03A0000}"/>
    <cellStyle name="Normal 6 2 5 2 2 3 2 4 3" xfId="29169" xr:uid="{00000000-0005-0000-0000-0000A13A0000}"/>
    <cellStyle name="Normal 6 2 5 2 2 3 2 5" xfId="7804" xr:uid="{00000000-0005-0000-0000-0000A23A0000}"/>
    <cellStyle name="Normal 6 2 5 2 2 3 2 5 2" xfId="7805" xr:uid="{00000000-0005-0000-0000-0000A33A0000}"/>
    <cellStyle name="Normal 6 2 5 2 2 3 2 5 2 2" xfId="39188" xr:uid="{00000000-0005-0000-0000-0000A43A0000}"/>
    <cellStyle name="Normal 6 2 5 2 2 3 2 5 3" xfId="29170" xr:uid="{00000000-0005-0000-0000-0000A53A0000}"/>
    <cellStyle name="Normal 6 2 5 2 2 3 2 6" xfId="7806" xr:uid="{00000000-0005-0000-0000-0000A63A0000}"/>
    <cellStyle name="Normal 6 2 5 2 2 3 2 6 2" xfId="35012" xr:uid="{00000000-0005-0000-0000-0000A73A0000}"/>
    <cellStyle name="Normal 6 2 5 2 2 3 2 7" xfId="24416" xr:uid="{00000000-0005-0000-0000-0000A83A0000}"/>
    <cellStyle name="Normal 6 2 5 2 2 3 3" xfId="7807" xr:uid="{00000000-0005-0000-0000-0000A93A0000}"/>
    <cellStyle name="Normal 6 2 5 2 2 3 3 2" xfId="7808" xr:uid="{00000000-0005-0000-0000-0000AA3A0000}"/>
    <cellStyle name="Normal 6 2 5 2 2 3 3 2 2" xfId="7809" xr:uid="{00000000-0005-0000-0000-0000AB3A0000}"/>
    <cellStyle name="Normal 6 2 5 2 2 3 3 2 2 2" xfId="39189" xr:uid="{00000000-0005-0000-0000-0000AC3A0000}"/>
    <cellStyle name="Normal 6 2 5 2 2 3 3 2 3" xfId="29171" xr:uid="{00000000-0005-0000-0000-0000AD3A0000}"/>
    <cellStyle name="Normal 6 2 5 2 2 3 3 3" xfId="7810" xr:uid="{00000000-0005-0000-0000-0000AE3A0000}"/>
    <cellStyle name="Normal 6 2 5 2 2 3 3 3 2" xfId="7811" xr:uid="{00000000-0005-0000-0000-0000AF3A0000}"/>
    <cellStyle name="Normal 6 2 5 2 2 3 3 3 2 2" xfId="39190" xr:uid="{00000000-0005-0000-0000-0000B03A0000}"/>
    <cellStyle name="Normal 6 2 5 2 2 3 3 3 3" xfId="29172" xr:uid="{00000000-0005-0000-0000-0000B13A0000}"/>
    <cellStyle name="Normal 6 2 5 2 2 3 3 4" xfId="7812" xr:uid="{00000000-0005-0000-0000-0000B23A0000}"/>
    <cellStyle name="Normal 6 2 5 2 2 3 3 4 2" xfId="35015" xr:uid="{00000000-0005-0000-0000-0000B33A0000}"/>
    <cellStyle name="Normal 6 2 5 2 2 3 3 5" xfId="24419" xr:uid="{00000000-0005-0000-0000-0000B43A0000}"/>
    <cellStyle name="Normal 6 2 5 2 2 3 4" xfId="7813" xr:uid="{00000000-0005-0000-0000-0000B53A0000}"/>
    <cellStyle name="Normal 6 2 5 2 2 3 4 2" xfId="7814" xr:uid="{00000000-0005-0000-0000-0000B63A0000}"/>
    <cellStyle name="Normal 6 2 5 2 2 3 4 2 2" xfId="7815" xr:uid="{00000000-0005-0000-0000-0000B73A0000}"/>
    <cellStyle name="Normal 6 2 5 2 2 3 4 2 2 2" xfId="39191" xr:uid="{00000000-0005-0000-0000-0000B83A0000}"/>
    <cellStyle name="Normal 6 2 5 2 2 3 4 2 3" xfId="29173" xr:uid="{00000000-0005-0000-0000-0000B93A0000}"/>
    <cellStyle name="Normal 6 2 5 2 2 3 4 3" xfId="7816" xr:uid="{00000000-0005-0000-0000-0000BA3A0000}"/>
    <cellStyle name="Normal 6 2 5 2 2 3 4 3 2" xfId="7817" xr:uid="{00000000-0005-0000-0000-0000BB3A0000}"/>
    <cellStyle name="Normal 6 2 5 2 2 3 4 3 2 2" xfId="39192" xr:uid="{00000000-0005-0000-0000-0000BC3A0000}"/>
    <cellStyle name="Normal 6 2 5 2 2 3 4 3 3" xfId="29174" xr:uid="{00000000-0005-0000-0000-0000BD3A0000}"/>
    <cellStyle name="Normal 6 2 5 2 2 3 4 4" xfId="7818" xr:uid="{00000000-0005-0000-0000-0000BE3A0000}"/>
    <cellStyle name="Normal 6 2 5 2 2 3 4 4 2" xfId="35016" xr:uid="{00000000-0005-0000-0000-0000BF3A0000}"/>
    <cellStyle name="Normal 6 2 5 2 2 3 4 5" xfId="24420" xr:uid="{00000000-0005-0000-0000-0000C03A0000}"/>
    <cellStyle name="Normal 6 2 5 2 2 3 5" xfId="7819" xr:uid="{00000000-0005-0000-0000-0000C13A0000}"/>
    <cellStyle name="Normal 6 2 5 2 2 3 5 2" xfId="7820" xr:uid="{00000000-0005-0000-0000-0000C23A0000}"/>
    <cellStyle name="Normal 6 2 5 2 2 3 5 2 2" xfId="39193" xr:uid="{00000000-0005-0000-0000-0000C33A0000}"/>
    <cellStyle name="Normal 6 2 5 2 2 3 5 3" xfId="29175" xr:uid="{00000000-0005-0000-0000-0000C43A0000}"/>
    <cellStyle name="Normal 6 2 5 2 2 3 6" xfId="7821" xr:uid="{00000000-0005-0000-0000-0000C53A0000}"/>
    <cellStyle name="Normal 6 2 5 2 2 3 6 2" xfId="7822" xr:uid="{00000000-0005-0000-0000-0000C63A0000}"/>
    <cellStyle name="Normal 6 2 5 2 2 3 6 2 2" xfId="39194" xr:uid="{00000000-0005-0000-0000-0000C73A0000}"/>
    <cellStyle name="Normal 6 2 5 2 2 3 6 3" xfId="29176" xr:uid="{00000000-0005-0000-0000-0000C83A0000}"/>
    <cellStyle name="Normal 6 2 5 2 2 3 7" xfId="7823" xr:uid="{00000000-0005-0000-0000-0000C93A0000}"/>
    <cellStyle name="Normal 6 2 5 2 2 3 7 2" xfId="35011" xr:uid="{00000000-0005-0000-0000-0000CA3A0000}"/>
    <cellStyle name="Normal 6 2 5 2 2 3 8" xfId="24415" xr:uid="{00000000-0005-0000-0000-0000CB3A0000}"/>
    <cellStyle name="Normal 6 2 5 2 2 4" xfId="7824" xr:uid="{00000000-0005-0000-0000-0000CC3A0000}"/>
    <cellStyle name="Normal 6 2 5 2 2 4 2" xfId="7825" xr:uid="{00000000-0005-0000-0000-0000CD3A0000}"/>
    <cellStyle name="Normal 6 2 5 2 2 4 2 2" xfId="7826" xr:uid="{00000000-0005-0000-0000-0000CE3A0000}"/>
    <cellStyle name="Normal 6 2 5 2 2 4 2 2 2" xfId="7827" xr:uid="{00000000-0005-0000-0000-0000CF3A0000}"/>
    <cellStyle name="Normal 6 2 5 2 2 4 2 2 2 2" xfId="39195" xr:uid="{00000000-0005-0000-0000-0000D03A0000}"/>
    <cellStyle name="Normal 6 2 5 2 2 4 2 2 3" xfId="29177" xr:uid="{00000000-0005-0000-0000-0000D13A0000}"/>
    <cellStyle name="Normal 6 2 5 2 2 4 2 3" xfId="7828" xr:uid="{00000000-0005-0000-0000-0000D23A0000}"/>
    <cellStyle name="Normal 6 2 5 2 2 4 2 3 2" xfId="7829" xr:uid="{00000000-0005-0000-0000-0000D33A0000}"/>
    <cellStyle name="Normal 6 2 5 2 2 4 2 3 2 2" xfId="39196" xr:uid="{00000000-0005-0000-0000-0000D43A0000}"/>
    <cellStyle name="Normal 6 2 5 2 2 4 2 3 3" xfId="29178" xr:uid="{00000000-0005-0000-0000-0000D53A0000}"/>
    <cellStyle name="Normal 6 2 5 2 2 4 2 4" xfId="7830" xr:uid="{00000000-0005-0000-0000-0000D63A0000}"/>
    <cellStyle name="Normal 6 2 5 2 2 4 2 4 2" xfId="35018" xr:uid="{00000000-0005-0000-0000-0000D73A0000}"/>
    <cellStyle name="Normal 6 2 5 2 2 4 2 5" xfId="24422" xr:uid="{00000000-0005-0000-0000-0000D83A0000}"/>
    <cellStyle name="Normal 6 2 5 2 2 4 3" xfId="7831" xr:uid="{00000000-0005-0000-0000-0000D93A0000}"/>
    <cellStyle name="Normal 6 2 5 2 2 4 3 2" xfId="7832" xr:uid="{00000000-0005-0000-0000-0000DA3A0000}"/>
    <cellStyle name="Normal 6 2 5 2 2 4 3 2 2" xfId="7833" xr:uid="{00000000-0005-0000-0000-0000DB3A0000}"/>
    <cellStyle name="Normal 6 2 5 2 2 4 3 2 2 2" xfId="39197" xr:uid="{00000000-0005-0000-0000-0000DC3A0000}"/>
    <cellStyle name="Normal 6 2 5 2 2 4 3 2 3" xfId="29179" xr:uid="{00000000-0005-0000-0000-0000DD3A0000}"/>
    <cellStyle name="Normal 6 2 5 2 2 4 3 3" xfId="7834" xr:uid="{00000000-0005-0000-0000-0000DE3A0000}"/>
    <cellStyle name="Normal 6 2 5 2 2 4 3 3 2" xfId="7835" xr:uid="{00000000-0005-0000-0000-0000DF3A0000}"/>
    <cellStyle name="Normal 6 2 5 2 2 4 3 3 2 2" xfId="39198" xr:uid="{00000000-0005-0000-0000-0000E03A0000}"/>
    <cellStyle name="Normal 6 2 5 2 2 4 3 3 3" xfId="29180" xr:uid="{00000000-0005-0000-0000-0000E13A0000}"/>
    <cellStyle name="Normal 6 2 5 2 2 4 3 4" xfId="7836" xr:uid="{00000000-0005-0000-0000-0000E23A0000}"/>
    <cellStyle name="Normal 6 2 5 2 2 4 3 4 2" xfId="35019" xr:uid="{00000000-0005-0000-0000-0000E33A0000}"/>
    <cellStyle name="Normal 6 2 5 2 2 4 3 5" xfId="24423" xr:uid="{00000000-0005-0000-0000-0000E43A0000}"/>
    <cellStyle name="Normal 6 2 5 2 2 4 4" xfId="7837" xr:uid="{00000000-0005-0000-0000-0000E53A0000}"/>
    <cellStyle name="Normal 6 2 5 2 2 4 4 2" xfId="7838" xr:uid="{00000000-0005-0000-0000-0000E63A0000}"/>
    <cellStyle name="Normal 6 2 5 2 2 4 4 2 2" xfId="39199" xr:uid="{00000000-0005-0000-0000-0000E73A0000}"/>
    <cellStyle name="Normal 6 2 5 2 2 4 4 3" xfId="29181" xr:uid="{00000000-0005-0000-0000-0000E83A0000}"/>
    <cellStyle name="Normal 6 2 5 2 2 4 5" xfId="7839" xr:uid="{00000000-0005-0000-0000-0000E93A0000}"/>
    <cellStyle name="Normal 6 2 5 2 2 4 5 2" xfId="7840" xr:uid="{00000000-0005-0000-0000-0000EA3A0000}"/>
    <cellStyle name="Normal 6 2 5 2 2 4 5 2 2" xfId="39200" xr:uid="{00000000-0005-0000-0000-0000EB3A0000}"/>
    <cellStyle name="Normal 6 2 5 2 2 4 5 3" xfId="29182" xr:uid="{00000000-0005-0000-0000-0000EC3A0000}"/>
    <cellStyle name="Normal 6 2 5 2 2 4 6" xfId="7841" xr:uid="{00000000-0005-0000-0000-0000ED3A0000}"/>
    <cellStyle name="Normal 6 2 5 2 2 4 6 2" xfId="35017" xr:uid="{00000000-0005-0000-0000-0000EE3A0000}"/>
    <cellStyle name="Normal 6 2 5 2 2 4 7" xfId="24421" xr:uid="{00000000-0005-0000-0000-0000EF3A0000}"/>
    <cellStyle name="Normal 6 2 5 2 2 5" xfId="7842" xr:uid="{00000000-0005-0000-0000-0000F03A0000}"/>
    <cellStyle name="Normal 6 2 5 2 2 5 2" xfId="7843" xr:uid="{00000000-0005-0000-0000-0000F13A0000}"/>
    <cellStyle name="Normal 6 2 5 2 2 5 2 2" xfId="7844" xr:uid="{00000000-0005-0000-0000-0000F23A0000}"/>
    <cellStyle name="Normal 6 2 5 2 2 5 2 2 2" xfId="39201" xr:uid="{00000000-0005-0000-0000-0000F33A0000}"/>
    <cellStyle name="Normal 6 2 5 2 2 5 2 3" xfId="29183" xr:uid="{00000000-0005-0000-0000-0000F43A0000}"/>
    <cellStyle name="Normal 6 2 5 2 2 5 3" xfId="7845" xr:uid="{00000000-0005-0000-0000-0000F53A0000}"/>
    <cellStyle name="Normal 6 2 5 2 2 5 3 2" xfId="7846" xr:uid="{00000000-0005-0000-0000-0000F63A0000}"/>
    <cellStyle name="Normal 6 2 5 2 2 5 3 2 2" xfId="39202" xr:uid="{00000000-0005-0000-0000-0000F73A0000}"/>
    <cellStyle name="Normal 6 2 5 2 2 5 3 3" xfId="29184" xr:uid="{00000000-0005-0000-0000-0000F83A0000}"/>
    <cellStyle name="Normal 6 2 5 2 2 5 4" xfId="7847" xr:uid="{00000000-0005-0000-0000-0000F93A0000}"/>
    <cellStyle name="Normal 6 2 5 2 2 5 4 2" xfId="35020" xr:uid="{00000000-0005-0000-0000-0000FA3A0000}"/>
    <cellStyle name="Normal 6 2 5 2 2 5 5" xfId="24424" xr:uid="{00000000-0005-0000-0000-0000FB3A0000}"/>
    <cellStyle name="Normal 6 2 5 2 2 6" xfId="7848" xr:uid="{00000000-0005-0000-0000-0000FC3A0000}"/>
    <cellStyle name="Normal 6 2 5 2 2 6 2" xfId="7849" xr:uid="{00000000-0005-0000-0000-0000FD3A0000}"/>
    <cellStyle name="Normal 6 2 5 2 2 6 2 2" xfId="7850" xr:uid="{00000000-0005-0000-0000-0000FE3A0000}"/>
    <cellStyle name="Normal 6 2 5 2 2 6 2 2 2" xfId="39203" xr:uid="{00000000-0005-0000-0000-0000FF3A0000}"/>
    <cellStyle name="Normal 6 2 5 2 2 6 2 3" xfId="29185" xr:uid="{00000000-0005-0000-0000-0000003B0000}"/>
    <cellStyle name="Normal 6 2 5 2 2 6 3" xfId="7851" xr:uid="{00000000-0005-0000-0000-0000013B0000}"/>
    <cellStyle name="Normal 6 2 5 2 2 6 3 2" xfId="7852" xr:uid="{00000000-0005-0000-0000-0000023B0000}"/>
    <cellStyle name="Normal 6 2 5 2 2 6 3 2 2" xfId="39204" xr:uid="{00000000-0005-0000-0000-0000033B0000}"/>
    <cellStyle name="Normal 6 2 5 2 2 6 3 3" xfId="29186" xr:uid="{00000000-0005-0000-0000-0000043B0000}"/>
    <cellStyle name="Normal 6 2 5 2 2 6 4" xfId="7853" xr:uid="{00000000-0005-0000-0000-0000053B0000}"/>
    <cellStyle name="Normal 6 2 5 2 2 6 4 2" xfId="35021" xr:uid="{00000000-0005-0000-0000-0000063B0000}"/>
    <cellStyle name="Normal 6 2 5 2 2 6 5" xfId="24425" xr:uid="{00000000-0005-0000-0000-0000073B0000}"/>
    <cellStyle name="Normal 6 2 5 2 2 7" xfId="7854" xr:uid="{00000000-0005-0000-0000-0000083B0000}"/>
    <cellStyle name="Normal 6 2 5 2 2 7 2" xfId="7855" xr:uid="{00000000-0005-0000-0000-0000093B0000}"/>
    <cellStyle name="Normal 6 2 5 2 2 7 2 2" xfId="39205" xr:uid="{00000000-0005-0000-0000-00000A3B0000}"/>
    <cellStyle name="Normal 6 2 5 2 2 7 3" xfId="29187" xr:uid="{00000000-0005-0000-0000-00000B3B0000}"/>
    <cellStyle name="Normal 6 2 5 2 2 8" xfId="7856" xr:uid="{00000000-0005-0000-0000-00000C3B0000}"/>
    <cellStyle name="Normal 6 2 5 2 2 8 2" xfId="7857" xr:uid="{00000000-0005-0000-0000-00000D3B0000}"/>
    <cellStyle name="Normal 6 2 5 2 2 8 2 2" xfId="39206" xr:uid="{00000000-0005-0000-0000-00000E3B0000}"/>
    <cellStyle name="Normal 6 2 5 2 2 8 3" xfId="29188" xr:uid="{00000000-0005-0000-0000-00000F3B0000}"/>
    <cellStyle name="Normal 6 2 5 2 2 9" xfId="7858" xr:uid="{00000000-0005-0000-0000-0000103B0000}"/>
    <cellStyle name="Normal 6 2 5 2 2 9 2" xfId="35004" xr:uid="{00000000-0005-0000-0000-0000113B0000}"/>
    <cellStyle name="Normal 6 2 5 2 3" xfId="7859" xr:uid="{00000000-0005-0000-0000-0000123B0000}"/>
    <cellStyle name="Normal 6 2 5 2 3 2" xfId="7860" xr:uid="{00000000-0005-0000-0000-0000133B0000}"/>
    <cellStyle name="Normal 6 2 5 2 3 2 2" xfId="7861" xr:uid="{00000000-0005-0000-0000-0000143B0000}"/>
    <cellStyle name="Normal 6 2 5 2 3 2 2 2" xfId="7862" xr:uid="{00000000-0005-0000-0000-0000153B0000}"/>
    <cellStyle name="Normal 6 2 5 2 3 2 2 2 2" xfId="7863" xr:uid="{00000000-0005-0000-0000-0000163B0000}"/>
    <cellStyle name="Normal 6 2 5 2 3 2 2 2 2 2" xfId="39207" xr:uid="{00000000-0005-0000-0000-0000173B0000}"/>
    <cellStyle name="Normal 6 2 5 2 3 2 2 2 3" xfId="29189" xr:uid="{00000000-0005-0000-0000-0000183B0000}"/>
    <cellStyle name="Normal 6 2 5 2 3 2 2 3" xfId="7864" xr:uid="{00000000-0005-0000-0000-0000193B0000}"/>
    <cellStyle name="Normal 6 2 5 2 3 2 2 3 2" xfId="7865" xr:uid="{00000000-0005-0000-0000-00001A3B0000}"/>
    <cellStyle name="Normal 6 2 5 2 3 2 2 3 2 2" xfId="39208" xr:uid="{00000000-0005-0000-0000-00001B3B0000}"/>
    <cellStyle name="Normal 6 2 5 2 3 2 2 3 3" xfId="29190" xr:uid="{00000000-0005-0000-0000-00001C3B0000}"/>
    <cellStyle name="Normal 6 2 5 2 3 2 2 4" xfId="7866" xr:uid="{00000000-0005-0000-0000-00001D3B0000}"/>
    <cellStyle name="Normal 6 2 5 2 3 2 2 4 2" xfId="35024" xr:uid="{00000000-0005-0000-0000-00001E3B0000}"/>
    <cellStyle name="Normal 6 2 5 2 3 2 2 5" xfId="24428" xr:uid="{00000000-0005-0000-0000-00001F3B0000}"/>
    <cellStyle name="Normal 6 2 5 2 3 2 3" xfId="7867" xr:uid="{00000000-0005-0000-0000-0000203B0000}"/>
    <cellStyle name="Normal 6 2 5 2 3 2 3 2" xfId="7868" xr:uid="{00000000-0005-0000-0000-0000213B0000}"/>
    <cellStyle name="Normal 6 2 5 2 3 2 3 2 2" xfId="7869" xr:uid="{00000000-0005-0000-0000-0000223B0000}"/>
    <cellStyle name="Normal 6 2 5 2 3 2 3 2 2 2" xfId="39209" xr:uid="{00000000-0005-0000-0000-0000233B0000}"/>
    <cellStyle name="Normal 6 2 5 2 3 2 3 2 3" xfId="29191" xr:uid="{00000000-0005-0000-0000-0000243B0000}"/>
    <cellStyle name="Normal 6 2 5 2 3 2 3 3" xfId="7870" xr:uid="{00000000-0005-0000-0000-0000253B0000}"/>
    <cellStyle name="Normal 6 2 5 2 3 2 3 3 2" xfId="7871" xr:uid="{00000000-0005-0000-0000-0000263B0000}"/>
    <cellStyle name="Normal 6 2 5 2 3 2 3 3 2 2" xfId="39210" xr:uid="{00000000-0005-0000-0000-0000273B0000}"/>
    <cellStyle name="Normal 6 2 5 2 3 2 3 3 3" xfId="29192" xr:uid="{00000000-0005-0000-0000-0000283B0000}"/>
    <cellStyle name="Normal 6 2 5 2 3 2 3 4" xfId="7872" xr:uid="{00000000-0005-0000-0000-0000293B0000}"/>
    <cellStyle name="Normal 6 2 5 2 3 2 3 4 2" xfId="35025" xr:uid="{00000000-0005-0000-0000-00002A3B0000}"/>
    <cellStyle name="Normal 6 2 5 2 3 2 3 5" xfId="24429" xr:uid="{00000000-0005-0000-0000-00002B3B0000}"/>
    <cellStyle name="Normal 6 2 5 2 3 2 4" xfId="7873" xr:uid="{00000000-0005-0000-0000-00002C3B0000}"/>
    <cellStyle name="Normal 6 2 5 2 3 2 4 2" xfId="7874" xr:uid="{00000000-0005-0000-0000-00002D3B0000}"/>
    <cellStyle name="Normal 6 2 5 2 3 2 4 2 2" xfId="39211" xr:uid="{00000000-0005-0000-0000-00002E3B0000}"/>
    <cellStyle name="Normal 6 2 5 2 3 2 4 3" xfId="29193" xr:uid="{00000000-0005-0000-0000-00002F3B0000}"/>
    <cellStyle name="Normal 6 2 5 2 3 2 5" xfId="7875" xr:uid="{00000000-0005-0000-0000-0000303B0000}"/>
    <cellStyle name="Normal 6 2 5 2 3 2 5 2" xfId="7876" xr:uid="{00000000-0005-0000-0000-0000313B0000}"/>
    <cellStyle name="Normal 6 2 5 2 3 2 5 2 2" xfId="39212" xr:uid="{00000000-0005-0000-0000-0000323B0000}"/>
    <cellStyle name="Normal 6 2 5 2 3 2 5 3" xfId="29194" xr:uid="{00000000-0005-0000-0000-0000333B0000}"/>
    <cellStyle name="Normal 6 2 5 2 3 2 6" xfId="7877" xr:uid="{00000000-0005-0000-0000-0000343B0000}"/>
    <cellStyle name="Normal 6 2 5 2 3 2 6 2" xfId="35023" xr:uid="{00000000-0005-0000-0000-0000353B0000}"/>
    <cellStyle name="Normal 6 2 5 2 3 2 7" xfId="24427" xr:uid="{00000000-0005-0000-0000-0000363B0000}"/>
    <cellStyle name="Normal 6 2 5 2 3 3" xfId="7878" xr:uid="{00000000-0005-0000-0000-0000373B0000}"/>
    <cellStyle name="Normal 6 2 5 2 3 3 2" xfId="7879" xr:uid="{00000000-0005-0000-0000-0000383B0000}"/>
    <cellStyle name="Normal 6 2 5 2 3 3 2 2" xfId="7880" xr:uid="{00000000-0005-0000-0000-0000393B0000}"/>
    <cellStyle name="Normal 6 2 5 2 3 3 2 2 2" xfId="39213" xr:uid="{00000000-0005-0000-0000-00003A3B0000}"/>
    <cellStyle name="Normal 6 2 5 2 3 3 2 3" xfId="29195" xr:uid="{00000000-0005-0000-0000-00003B3B0000}"/>
    <cellStyle name="Normal 6 2 5 2 3 3 3" xfId="7881" xr:uid="{00000000-0005-0000-0000-00003C3B0000}"/>
    <cellStyle name="Normal 6 2 5 2 3 3 3 2" xfId="7882" xr:uid="{00000000-0005-0000-0000-00003D3B0000}"/>
    <cellStyle name="Normal 6 2 5 2 3 3 3 2 2" xfId="39214" xr:uid="{00000000-0005-0000-0000-00003E3B0000}"/>
    <cellStyle name="Normal 6 2 5 2 3 3 3 3" xfId="29196" xr:uid="{00000000-0005-0000-0000-00003F3B0000}"/>
    <cellStyle name="Normal 6 2 5 2 3 3 4" xfId="7883" xr:uid="{00000000-0005-0000-0000-0000403B0000}"/>
    <cellStyle name="Normal 6 2 5 2 3 3 4 2" xfId="35026" xr:uid="{00000000-0005-0000-0000-0000413B0000}"/>
    <cellStyle name="Normal 6 2 5 2 3 3 5" xfId="24430" xr:uid="{00000000-0005-0000-0000-0000423B0000}"/>
    <cellStyle name="Normal 6 2 5 2 3 4" xfId="7884" xr:uid="{00000000-0005-0000-0000-0000433B0000}"/>
    <cellStyle name="Normal 6 2 5 2 3 4 2" xfId="7885" xr:uid="{00000000-0005-0000-0000-0000443B0000}"/>
    <cellStyle name="Normal 6 2 5 2 3 4 2 2" xfId="7886" xr:uid="{00000000-0005-0000-0000-0000453B0000}"/>
    <cellStyle name="Normal 6 2 5 2 3 4 2 2 2" xfId="39215" xr:uid="{00000000-0005-0000-0000-0000463B0000}"/>
    <cellStyle name="Normal 6 2 5 2 3 4 2 3" xfId="29197" xr:uid="{00000000-0005-0000-0000-0000473B0000}"/>
    <cellStyle name="Normal 6 2 5 2 3 4 3" xfId="7887" xr:uid="{00000000-0005-0000-0000-0000483B0000}"/>
    <cellStyle name="Normal 6 2 5 2 3 4 3 2" xfId="7888" xr:uid="{00000000-0005-0000-0000-0000493B0000}"/>
    <cellStyle name="Normal 6 2 5 2 3 4 3 2 2" xfId="39216" xr:uid="{00000000-0005-0000-0000-00004A3B0000}"/>
    <cellStyle name="Normal 6 2 5 2 3 4 3 3" xfId="29198" xr:uid="{00000000-0005-0000-0000-00004B3B0000}"/>
    <cellStyle name="Normal 6 2 5 2 3 4 4" xfId="7889" xr:uid="{00000000-0005-0000-0000-00004C3B0000}"/>
    <cellStyle name="Normal 6 2 5 2 3 4 4 2" xfId="35027" xr:uid="{00000000-0005-0000-0000-00004D3B0000}"/>
    <cellStyle name="Normal 6 2 5 2 3 4 5" xfId="24431" xr:uid="{00000000-0005-0000-0000-00004E3B0000}"/>
    <cellStyle name="Normal 6 2 5 2 3 5" xfId="7890" xr:uid="{00000000-0005-0000-0000-00004F3B0000}"/>
    <cellStyle name="Normal 6 2 5 2 3 5 2" xfId="7891" xr:uid="{00000000-0005-0000-0000-0000503B0000}"/>
    <cellStyle name="Normal 6 2 5 2 3 5 2 2" xfId="39217" xr:uid="{00000000-0005-0000-0000-0000513B0000}"/>
    <cellStyle name="Normal 6 2 5 2 3 5 3" xfId="29199" xr:uid="{00000000-0005-0000-0000-0000523B0000}"/>
    <cellStyle name="Normal 6 2 5 2 3 6" xfId="7892" xr:uid="{00000000-0005-0000-0000-0000533B0000}"/>
    <cellStyle name="Normal 6 2 5 2 3 6 2" xfId="7893" xr:uid="{00000000-0005-0000-0000-0000543B0000}"/>
    <cellStyle name="Normal 6 2 5 2 3 6 2 2" xfId="39218" xr:uid="{00000000-0005-0000-0000-0000553B0000}"/>
    <cellStyle name="Normal 6 2 5 2 3 6 3" xfId="29200" xr:uid="{00000000-0005-0000-0000-0000563B0000}"/>
    <cellStyle name="Normal 6 2 5 2 3 7" xfId="7894" xr:uid="{00000000-0005-0000-0000-0000573B0000}"/>
    <cellStyle name="Normal 6 2 5 2 3 7 2" xfId="35022" xr:uid="{00000000-0005-0000-0000-0000583B0000}"/>
    <cellStyle name="Normal 6 2 5 2 3 8" xfId="24426" xr:uid="{00000000-0005-0000-0000-0000593B0000}"/>
    <cellStyle name="Normal 6 2 5 2 4" xfId="7895" xr:uid="{00000000-0005-0000-0000-00005A3B0000}"/>
    <cellStyle name="Normal 6 2 5 2 4 2" xfId="7896" xr:uid="{00000000-0005-0000-0000-00005B3B0000}"/>
    <cellStyle name="Normal 6 2 5 2 4 2 2" xfId="7897" xr:uid="{00000000-0005-0000-0000-00005C3B0000}"/>
    <cellStyle name="Normal 6 2 5 2 4 2 2 2" xfId="7898" xr:uid="{00000000-0005-0000-0000-00005D3B0000}"/>
    <cellStyle name="Normal 6 2 5 2 4 2 2 2 2" xfId="7899" xr:uid="{00000000-0005-0000-0000-00005E3B0000}"/>
    <cellStyle name="Normal 6 2 5 2 4 2 2 2 2 2" xfId="39219" xr:uid="{00000000-0005-0000-0000-00005F3B0000}"/>
    <cellStyle name="Normal 6 2 5 2 4 2 2 2 3" xfId="29201" xr:uid="{00000000-0005-0000-0000-0000603B0000}"/>
    <cellStyle name="Normal 6 2 5 2 4 2 2 3" xfId="7900" xr:uid="{00000000-0005-0000-0000-0000613B0000}"/>
    <cellStyle name="Normal 6 2 5 2 4 2 2 3 2" xfId="7901" xr:uid="{00000000-0005-0000-0000-0000623B0000}"/>
    <cellStyle name="Normal 6 2 5 2 4 2 2 3 2 2" xfId="39220" xr:uid="{00000000-0005-0000-0000-0000633B0000}"/>
    <cellStyle name="Normal 6 2 5 2 4 2 2 3 3" xfId="29202" xr:uid="{00000000-0005-0000-0000-0000643B0000}"/>
    <cellStyle name="Normal 6 2 5 2 4 2 2 4" xfId="7902" xr:uid="{00000000-0005-0000-0000-0000653B0000}"/>
    <cellStyle name="Normal 6 2 5 2 4 2 2 4 2" xfId="35030" xr:uid="{00000000-0005-0000-0000-0000663B0000}"/>
    <cellStyle name="Normal 6 2 5 2 4 2 2 5" xfId="24434" xr:uid="{00000000-0005-0000-0000-0000673B0000}"/>
    <cellStyle name="Normal 6 2 5 2 4 2 3" xfId="7903" xr:uid="{00000000-0005-0000-0000-0000683B0000}"/>
    <cellStyle name="Normal 6 2 5 2 4 2 3 2" xfId="7904" xr:uid="{00000000-0005-0000-0000-0000693B0000}"/>
    <cellStyle name="Normal 6 2 5 2 4 2 3 2 2" xfId="7905" xr:uid="{00000000-0005-0000-0000-00006A3B0000}"/>
    <cellStyle name="Normal 6 2 5 2 4 2 3 2 2 2" xfId="39221" xr:uid="{00000000-0005-0000-0000-00006B3B0000}"/>
    <cellStyle name="Normal 6 2 5 2 4 2 3 2 3" xfId="29203" xr:uid="{00000000-0005-0000-0000-00006C3B0000}"/>
    <cellStyle name="Normal 6 2 5 2 4 2 3 3" xfId="7906" xr:uid="{00000000-0005-0000-0000-00006D3B0000}"/>
    <cellStyle name="Normal 6 2 5 2 4 2 3 3 2" xfId="7907" xr:uid="{00000000-0005-0000-0000-00006E3B0000}"/>
    <cellStyle name="Normal 6 2 5 2 4 2 3 3 2 2" xfId="39222" xr:uid="{00000000-0005-0000-0000-00006F3B0000}"/>
    <cellStyle name="Normal 6 2 5 2 4 2 3 3 3" xfId="29204" xr:uid="{00000000-0005-0000-0000-0000703B0000}"/>
    <cellStyle name="Normal 6 2 5 2 4 2 3 4" xfId="7908" xr:uid="{00000000-0005-0000-0000-0000713B0000}"/>
    <cellStyle name="Normal 6 2 5 2 4 2 3 4 2" xfId="35031" xr:uid="{00000000-0005-0000-0000-0000723B0000}"/>
    <cellStyle name="Normal 6 2 5 2 4 2 3 5" xfId="24435" xr:uid="{00000000-0005-0000-0000-0000733B0000}"/>
    <cellStyle name="Normal 6 2 5 2 4 2 4" xfId="7909" xr:uid="{00000000-0005-0000-0000-0000743B0000}"/>
    <cellStyle name="Normal 6 2 5 2 4 2 4 2" xfId="7910" xr:uid="{00000000-0005-0000-0000-0000753B0000}"/>
    <cellStyle name="Normal 6 2 5 2 4 2 4 2 2" xfId="39223" xr:uid="{00000000-0005-0000-0000-0000763B0000}"/>
    <cellStyle name="Normal 6 2 5 2 4 2 4 3" xfId="29205" xr:uid="{00000000-0005-0000-0000-0000773B0000}"/>
    <cellStyle name="Normal 6 2 5 2 4 2 5" xfId="7911" xr:uid="{00000000-0005-0000-0000-0000783B0000}"/>
    <cellStyle name="Normal 6 2 5 2 4 2 5 2" xfId="7912" xr:uid="{00000000-0005-0000-0000-0000793B0000}"/>
    <cellStyle name="Normal 6 2 5 2 4 2 5 2 2" xfId="39224" xr:uid="{00000000-0005-0000-0000-00007A3B0000}"/>
    <cellStyle name="Normal 6 2 5 2 4 2 5 3" xfId="29206" xr:uid="{00000000-0005-0000-0000-00007B3B0000}"/>
    <cellStyle name="Normal 6 2 5 2 4 2 6" xfId="7913" xr:uid="{00000000-0005-0000-0000-00007C3B0000}"/>
    <cellStyle name="Normal 6 2 5 2 4 2 6 2" xfId="35029" xr:uid="{00000000-0005-0000-0000-00007D3B0000}"/>
    <cellStyle name="Normal 6 2 5 2 4 2 7" xfId="24433" xr:uid="{00000000-0005-0000-0000-00007E3B0000}"/>
    <cellStyle name="Normal 6 2 5 2 4 3" xfId="7914" xr:uid="{00000000-0005-0000-0000-00007F3B0000}"/>
    <cellStyle name="Normal 6 2 5 2 4 3 2" xfId="7915" xr:uid="{00000000-0005-0000-0000-0000803B0000}"/>
    <cellStyle name="Normal 6 2 5 2 4 3 2 2" xfId="7916" xr:uid="{00000000-0005-0000-0000-0000813B0000}"/>
    <cellStyle name="Normal 6 2 5 2 4 3 2 2 2" xfId="39225" xr:uid="{00000000-0005-0000-0000-0000823B0000}"/>
    <cellStyle name="Normal 6 2 5 2 4 3 2 3" xfId="29207" xr:uid="{00000000-0005-0000-0000-0000833B0000}"/>
    <cellStyle name="Normal 6 2 5 2 4 3 3" xfId="7917" xr:uid="{00000000-0005-0000-0000-0000843B0000}"/>
    <cellStyle name="Normal 6 2 5 2 4 3 3 2" xfId="7918" xr:uid="{00000000-0005-0000-0000-0000853B0000}"/>
    <cellStyle name="Normal 6 2 5 2 4 3 3 2 2" xfId="39226" xr:uid="{00000000-0005-0000-0000-0000863B0000}"/>
    <cellStyle name="Normal 6 2 5 2 4 3 3 3" xfId="29208" xr:uid="{00000000-0005-0000-0000-0000873B0000}"/>
    <cellStyle name="Normal 6 2 5 2 4 3 4" xfId="7919" xr:uid="{00000000-0005-0000-0000-0000883B0000}"/>
    <cellStyle name="Normal 6 2 5 2 4 3 4 2" xfId="35032" xr:uid="{00000000-0005-0000-0000-0000893B0000}"/>
    <cellStyle name="Normal 6 2 5 2 4 3 5" xfId="24436" xr:uid="{00000000-0005-0000-0000-00008A3B0000}"/>
    <cellStyle name="Normal 6 2 5 2 4 4" xfId="7920" xr:uid="{00000000-0005-0000-0000-00008B3B0000}"/>
    <cellStyle name="Normal 6 2 5 2 4 4 2" xfId="7921" xr:uid="{00000000-0005-0000-0000-00008C3B0000}"/>
    <cellStyle name="Normal 6 2 5 2 4 4 2 2" xfId="7922" xr:uid="{00000000-0005-0000-0000-00008D3B0000}"/>
    <cellStyle name="Normal 6 2 5 2 4 4 2 2 2" xfId="39227" xr:uid="{00000000-0005-0000-0000-00008E3B0000}"/>
    <cellStyle name="Normal 6 2 5 2 4 4 2 3" xfId="29209" xr:uid="{00000000-0005-0000-0000-00008F3B0000}"/>
    <cellStyle name="Normal 6 2 5 2 4 4 3" xfId="7923" xr:uid="{00000000-0005-0000-0000-0000903B0000}"/>
    <cellStyle name="Normal 6 2 5 2 4 4 3 2" xfId="7924" xr:uid="{00000000-0005-0000-0000-0000913B0000}"/>
    <cellStyle name="Normal 6 2 5 2 4 4 3 2 2" xfId="39228" xr:uid="{00000000-0005-0000-0000-0000923B0000}"/>
    <cellStyle name="Normal 6 2 5 2 4 4 3 3" xfId="29210" xr:uid="{00000000-0005-0000-0000-0000933B0000}"/>
    <cellStyle name="Normal 6 2 5 2 4 4 4" xfId="7925" xr:uid="{00000000-0005-0000-0000-0000943B0000}"/>
    <cellStyle name="Normal 6 2 5 2 4 4 4 2" xfId="35033" xr:uid="{00000000-0005-0000-0000-0000953B0000}"/>
    <cellStyle name="Normal 6 2 5 2 4 4 5" xfId="24437" xr:uid="{00000000-0005-0000-0000-0000963B0000}"/>
    <cellStyle name="Normal 6 2 5 2 4 5" xfId="7926" xr:uid="{00000000-0005-0000-0000-0000973B0000}"/>
    <cellStyle name="Normal 6 2 5 2 4 5 2" xfId="7927" xr:uid="{00000000-0005-0000-0000-0000983B0000}"/>
    <cellStyle name="Normal 6 2 5 2 4 5 2 2" xfId="39229" xr:uid="{00000000-0005-0000-0000-0000993B0000}"/>
    <cellStyle name="Normal 6 2 5 2 4 5 3" xfId="29211" xr:uid="{00000000-0005-0000-0000-00009A3B0000}"/>
    <cellStyle name="Normal 6 2 5 2 4 6" xfId="7928" xr:uid="{00000000-0005-0000-0000-00009B3B0000}"/>
    <cellStyle name="Normal 6 2 5 2 4 6 2" xfId="7929" xr:uid="{00000000-0005-0000-0000-00009C3B0000}"/>
    <cellStyle name="Normal 6 2 5 2 4 6 2 2" xfId="39230" xr:uid="{00000000-0005-0000-0000-00009D3B0000}"/>
    <cellStyle name="Normal 6 2 5 2 4 6 3" xfId="29212" xr:uid="{00000000-0005-0000-0000-00009E3B0000}"/>
    <cellStyle name="Normal 6 2 5 2 4 7" xfId="7930" xr:uid="{00000000-0005-0000-0000-00009F3B0000}"/>
    <cellStyle name="Normal 6 2 5 2 4 7 2" xfId="35028" xr:uid="{00000000-0005-0000-0000-0000A03B0000}"/>
    <cellStyle name="Normal 6 2 5 2 4 8" xfId="24432" xr:uid="{00000000-0005-0000-0000-0000A13B0000}"/>
    <cellStyle name="Normal 6 2 5 2 5" xfId="7931" xr:uid="{00000000-0005-0000-0000-0000A23B0000}"/>
    <cellStyle name="Normal 6 2 5 2 5 2" xfId="7932" xr:uid="{00000000-0005-0000-0000-0000A33B0000}"/>
    <cellStyle name="Normal 6 2 5 2 5 2 2" xfId="7933" xr:uid="{00000000-0005-0000-0000-0000A43B0000}"/>
    <cellStyle name="Normal 6 2 5 2 5 2 2 2" xfId="7934" xr:uid="{00000000-0005-0000-0000-0000A53B0000}"/>
    <cellStyle name="Normal 6 2 5 2 5 2 2 2 2" xfId="7935" xr:uid="{00000000-0005-0000-0000-0000A63B0000}"/>
    <cellStyle name="Normal 6 2 5 2 5 2 2 2 2 2" xfId="39231" xr:uid="{00000000-0005-0000-0000-0000A73B0000}"/>
    <cellStyle name="Normal 6 2 5 2 5 2 2 2 3" xfId="29213" xr:uid="{00000000-0005-0000-0000-0000A83B0000}"/>
    <cellStyle name="Normal 6 2 5 2 5 2 2 3" xfId="7936" xr:uid="{00000000-0005-0000-0000-0000A93B0000}"/>
    <cellStyle name="Normal 6 2 5 2 5 2 2 3 2" xfId="7937" xr:uid="{00000000-0005-0000-0000-0000AA3B0000}"/>
    <cellStyle name="Normal 6 2 5 2 5 2 2 3 2 2" xfId="39232" xr:uid="{00000000-0005-0000-0000-0000AB3B0000}"/>
    <cellStyle name="Normal 6 2 5 2 5 2 2 3 3" xfId="29214" xr:uid="{00000000-0005-0000-0000-0000AC3B0000}"/>
    <cellStyle name="Normal 6 2 5 2 5 2 2 4" xfId="7938" xr:uid="{00000000-0005-0000-0000-0000AD3B0000}"/>
    <cellStyle name="Normal 6 2 5 2 5 2 2 4 2" xfId="35036" xr:uid="{00000000-0005-0000-0000-0000AE3B0000}"/>
    <cellStyle name="Normal 6 2 5 2 5 2 2 5" xfId="24440" xr:uid="{00000000-0005-0000-0000-0000AF3B0000}"/>
    <cellStyle name="Normal 6 2 5 2 5 2 3" xfId="7939" xr:uid="{00000000-0005-0000-0000-0000B03B0000}"/>
    <cellStyle name="Normal 6 2 5 2 5 2 3 2" xfId="7940" xr:uid="{00000000-0005-0000-0000-0000B13B0000}"/>
    <cellStyle name="Normal 6 2 5 2 5 2 3 2 2" xfId="7941" xr:uid="{00000000-0005-0000-0000-0000B23B0000}"/>
    <cellStyle name="Normal 6 2 5 2 5 2 3 2 2 2" xfId="39233" xr:uid="{00000000-0005-0000-0000-0000B33B0000}"/>
    <cellStyle name="Normal 6 2 5 2 5 2 3 2 3" xfId="29215" xr:uid="{00000000-0005-0000-0000-0000B43B0000}"/>
    <cellStyle name="Normal 6 2 5 2 5 2 3 3" xfId="7942" xr:uid="{00000000-0005-0000-0000-0000B53B0000}"/>
    <cellStyle name="Normal 6 2 5 2 5 2 3 3 2" xfId="7943" xr:uid="{00000000-0005-0000-0000-0000B63B0000}"/>
    <cellStyle name="Normal 6 2 5 2 5 2 3 3 2 2" xfId="39234" xr:uid="{00000000-0005-0000-0000-0000B73B0000}"/>
    <cellStyle name="Normal 6 2 5 2 5 2 3 3 3" xfId="29216" xr:uid="{00000000-0005-0000-0000-0000B83B0000}"/>
    <cellStyle name="Normal 6 2 5 2 5 2 3 4" xfId="7944" xr:uid="{00000000-0005-0000-0000-0000B93B0000}"/>
    <cellStyle name="Normal 6 2 5 2 5 2 3 4 2" xfId="35037" xr:uid="{00000000-0005-0000-0000-0000BA3B0000}"/>
    <cellStyle name="Normal 6 2 5 2 5 2 3 5" xfId="24441" xr:uid="{00000000-0005-0000-0000-0000BB3B0000}"/>
    <cellStyle name="Normal 6 2 5 2 5 2 4" xfId="7945" xr:uid="{00000000-0005-0000-0000-0000BC3B0000}"/>
    <cellStyle name="Normal 6 2 5 2 5 2 4 2" xfId="7946" xr:uid="{00000000-0005-0000-0000-0000BD3B0000}"/>
    <cellStyle name="Normal 6 2 5 2 5 2 4 2 2" xfId="39235" xr:uid="{00000000-0005-0000-0000-0000BE3B0000}"/>
    <cellStyle name="Normal 6 2 5 2 5 2 4 3" xfId="29217" xr:uid="{00000000-0005-0000-0000-0000BF3B0000}"/>
    <cellStyle name="Normal 6 2 5 2 5 2 5" xfId="7947" xr:uid="{00000000-0005-0000-0000-0000C03B0000}"/>
    <cellStyle name="Normal 6 2 5 2 5 2 5 2" xfId="7948" xr:uid="{00000000-0005-0000-0000-0000C13B0000}"/>
    <cellStyle name="Normal 6 2 5 2 5 2 5 2 2" xfId="39236" xr:uid="{00000000-0005-0000-0000-0000C23B0000}"/>
    <cellStyle name="Normal 6 2 5 2 5 2 5 3" xfId="29218" xr:uid="{00000000-0005-0000-0000-0000C33B0000}"/>
    <cellStyle name="Normal 6 2 5 2 5 2 6" xfId="7949" xr:uid="{00000000-0005-0000-0000-0000C43B0000}"/>
    <cellStyle name="Normal 6 2 5 2 5 2 6 2" xfId="35035" xr:uid="{00000000-0005-0000-0000-0000C53B0000}"/>
    <cellStyle name="Normal 6 2 5 2 5 2 7" xfId="24439" xr:uid="{00000000-0005-0000-0000-0000C63B0000}"/>
    <cellStyle name="Normal 6 2 5 2 5 3" xfId="7950" xr:uid="{00000000-0005-0000-0000-0000C73B0000}"/>
    <cellStyle name="Normal 6 2 5 2 5 3 2" xfId="7951" xr:uid="{00000000-0005-0000-0000-0000C83B0000}"/>
    <cellStyle name="Normal 6 2 5 2 5 3 2 2" xfId="7952" xr:uid="{00000000-0005-0000-0000-0000C93B0000}"/>
    <cellStyle name="Normal 6 2 5 2 5 3 2 2 2" xfId="39237" xr:uid="{00000000-0005-0000-0000-0000CA3B0000}"/>
    <cellStyle name="Normal 6 2 5 2 5 3 2 3" xfId="29219" xr:uid="{00000000-0005-0000-0000-0000CB3B0000}"/>
    <cellStyle name="Normal 6 2 5 2 5 3 3" xfId="7953" xr:uid="{00000000-0005-0000-0000-0000CC3B0000}"/>
    <cellStyle name="Normal 6 2 5 2 5 3 3 2" xfId="7954" xr:uid="{00000000-0005-0000-0000-0000CD3B0000}"/>
    <cellStyle name="Normal 6 2 5 2 5 3 3 2 2" xfId="39238" xr:uid="{00000000-0005-0000-0000-0000CE3B0000}"/>
    <cellStyle name="Normal 6 2 5 2 5 3 3 3" xfId="29220" xr:uid="{00000000-0005-0000-0000-0000CF3B0000}"/>
    <cellStyle name="Normal 6 2 5 2 5 3 4" xfId="7955" xr:uid="{00000000-0005-0000-0000-0000D03B0000}"/>
    <cellStyle name="Normal 6 2 5 2 5 3 4 2" xfId="35038" xr:uid="{00000000-0005-0000-0000-0000D13B0000}"/>
    <cellStyle name="Normal 6 2 5 2 5 3 5" xfId="24442" xr:uid="{00000000-0005-0000-0000-0000D23B0000}"/>
    <cellStyle name="Normal 6 2 5 2 5 4" xfId="7956" xr:uid="{00000000-0005-0000-0000-0000D33B0000}"/>
    <cellStyle name="Normal 6 2 5 2 5 4 2" xfId="7957" xr:uid="{00000000-0005-0000-0000-0000D43B0000}"/>
    <cellStyle name="Normal 6 2 5 2 5 4 2 2" xfId="7958" xr:uid="{00000000-0005-0000-0000-0000D53B0000}"/>
    <cellStyle name="Normal 6 2 5 2 5 4 2 2 2" xfId="39239" xr:uid="{00000000-0005-0000-0000-0000D63B0000}"/>
    <cellStyle name="Normal 6 2 5 2 5 4 2 3" xfId="29221" xr:uid="{00000000-0005-0000-0000-0000D73B0000}"/>
    <cellStyle name="Normal 6 2 5 2 5 4 3" xfId="7959" xr:uid="{00000000-0005-0000-0000-0000D83B0000}"/>
    <cellStyle name="Normal 6 2 5 2 5 4 3 2" xfId="7960" xr:uid="{00000000-0005-0000-0000-0000D93B0000}"/>
    <cellStyle name="Normal 6 2 5 2 5 4 3 2 2" xfId="39240" xr:uid="{00000000-0005-0000-0000-0000DA3B0000}"/>
    <cellStyle name="Normal 6 2 5 2 5 4 3 3" xfId="29222" xr:uid="{00000000-0005-0000-0000-0000DB3B0000}"/>
    <cellStyle name="Normal 6 2 5 2 5 4 4" xfId="7961" xr:uid="{00000000-0005-0000-0000-0000DC3B0000}"/>
    <cellStyle name="Normal 6 2 5 2 5 4 4 2" xfId="35039" xr:uid="{00000000-0005-0000-0000-0000DD3B0000}"/>
    <cellStyle name="Normal 6 2 5 2 5 4 5" xfId="24443" xr:uid="{00000000-0005-0000-0000-0000DE3B0000}"/>
    <cellStyle name="Normal 6 2 5 2 5 5" xfId="7962" xr:uid="{00000000-0005-0000-0000-0000DF3B0000}"/>
    <cellStyle name="Normal 6 2 5 2 5 5 2" xfId="7963" xr:uid="{00000000-0005-0000-0000-0000E03B0000}"/>
    <cellStyle name="Normal 6 2 5 2 5 5 2 2" xfId="39241" xr:uid="{00000000-0005-0000-0000-0000E13B0000}"/>
    <cellStyle name="Normal 6 2 5 2 5 5 3" xfId="29223" xr:uid="{00000000-0005-0000-0000-0000E23B0000}"/>
    <cellStyle name="Normal 6 2 5 2 5 6" xfId="7964" xr:uid="{00000000-0005-0000-0000-0000E33B0000}"/>
    <cellStyle name="Normal 6 2 5 2 5 6 2" xfId="7965" xr:uid="{00000000-0005-0000-0000-0000E43B0000}"/>
    <cellStyle name="Normal 6 2 5 2 5 6 2 2" xfId="39242" xr:uid="{00000000-0005-0000-0000-0000E53B0000}"/>
    <cellStyle name="Normal 6 2 5 2 5 6 3" xfId="29224" xr:uid="{00000000-0005-0000-0000-0000E63B0000}"/>
    <cellStyle name="Normal 6 2 5 2 5 7" xfId="7966" xr:uid="{00000000-0005-0000-0000-0000E73B0000}"/>
    <cellStyle name="Normal 6 2 5 2 5 7 2" xfId="35034" xr:uid="{00000000-0005-0000-0000-0000E83B0000}"/>
    <cellStyle name="Normal 6 2 5 2 5 8" xfId="24438" xr:uid="{00000000-0005-0000-0000-0000E93B0000}"/>
    <cellStyle name="Normal 6 2 5 2 6" xfId="7967" xr:uid="{00000000-0005-0000-0000-0000EA3B0000}"/>
    <cellStyle name="Normal 6 2 5 2 6 2" xfId="7968" xr:uid="{00000000-0005-0000-0000-0000EB3B0000}"/>
    <cellStyle name="Normal 6 2 5 2 6 2 2" xfId="7969" xr:uid="{00000000-0005-0000-0000-0000EC3B0000}"/>
    <cellStyle name="Normal 6 2 5 2 6 2 2 2" xfId="7970" xr:uid="{00000000-0005-0000-0000-0000ED3B0000}"/>
    <cellStyle name="Normal 6 2 5 2 6 2 2 2 2" xfId="39243" xr:uid="{00000000-0005-0000-0000-0000EE3B0000}"/>
    <cellStyle name="Normal 6 2 5 2 6 2 2 3" xfId="29225" xr:uid="{00000000-0005-0000-0000-0000EF3B0000}"/>
    <cellStyle name="Normal 6 2 5 2 6 2 3" xfId="7971" xr:uid="{00000000-0005-0000-0000-0000F03B0000}"/>
    <cellStyle name="Normal 6 2 5 2 6 2 3 2" xfId="7972" xr:uid="{00000000-0005-0000-0000-0000F13B0000}"/>
    <cellStyle name="Normal 6 2 5 2 6 2 3 2 2" xfId="39244" xr:uid="{00000000-0005-0000-0000-0000F23B0000}"/>
    <cellStyle name="Normal 6 2 5 2 6 2 3 3" xfId="29226" xr:uid="{00000000-0005-0000-0000-0000F33B0000}"/>
    <cellStyle name="Normal 6 2 5 2 6 2 4" xfId="7973" xr:uid="{00000000-0005-0000-0000-0000F43B0000}"/>
    <cellStyle name="Normal 6 2 5 2 6 2 4 2" xfId="35041" xr:uid="{00000000-0005-0000-0000-0000F53B0000}"/>
    <cellStyle name="Normal 6 2 5 2 6 2 5" xfId="24445" xr:uid="{00000000-0005-0000-0000-0000F63B0000}"/>
    <cellStyle name="Normal 6 2 5 2 6 3" xfId="7974" xr:uid="{00000000-0005-0000-0000-0000F73B0000}"/>
    <cellStyle name="Normal 6 2 5 2 6 3 2" xfId="7975" xr:uid="{00000000-0005-0000-0000-0000F83B0000}"/>
    <cellStyle name="Normal 6 2 5 2 6 3 2 2" xfId="7976" xr:uid="{00000000-0005-0000-0000-0000F93B0000}"/>
    <cellStyle name="Normal 6 2 5 2 6 3 2 2 2" xfId="39245" xr:uid="{00000000-0005-0000-0000-0000FA3B0000}"/>
    <cellStyle name="Normal 6 2 5 2 6 3 2 3" xfId="29227" xr:uid="{00000000-0005-0000-0000-0000FB3B0000}"/>
    <cellStyle name="Normal 6 2 5 2 6 3 3" xfId="7977" xr:uid="{00000000-0005-0000-0000-0000FC3B0000}"/>
    <cellStyle name="Normal 6 2 5 2 6 3 3 2" xfId="7978" xr:uid="{00000000-0005-0000-0000-0000FD3B0000}"/>
    <cellStyle name="Normal 6 2 5 2 6 3 3 2 2" xfId="39246" xr:uid="{00000000-0005-0000-0000-0000FE3B0000}"/>
    <cellStyle name="Normal 6 2 5 2 6 3 3 3" xfId="29228" xr:uid="{00000000-0005-0000-0000-0000FF3B0000}"/>
    <cellStyle name="Normal 6 2 5 2 6 3 4" xfId="7979" xr:uid="{00000000-0005-0000-0000-0000003C0000}"/>
    <cellStyle name="Normal 6 2 5 2 6 3 4 2" xfId="35042" xr:uid="{00000000-0005-0000-0000-0000013C0000}"/>
    <cellStyle name="Normal 6 2 5 2 6 3 5" xfId="24446" xr:uid="{00000000-0005-0000-0000-0000023C0000}"/>
    <cellStyle name="Normal 6 2 5 2 6 4" xfId="7980" xr:uid="{00000000-0005-0000-0000-0000033C0000}"/>
    <cellStyle name="Normal 6 2 5 2 6 4 2" xfId="7981" xr:uid="{00000000-0005-0000-0000-0000043C0000}"/>
    <cellStyle name="Normal 6 2 5 2 6 4 2 2" xfId="39247" xr:uid="{00000000-0005-0000-0000-0000053C0000}"/>
    <cellStyle name="Normal 6 2 5 2 6 4 3" xfId="29229" xr:uid="{00000000-0005-0000-0000-0000063C0000}"/>
    <cellStyle name="Normal 6 2 5 2 6 5" xfId="7982" xr:uid="{00000000-0005-0000-0000-0000073C0000}"/>
    <cellStyle name="Normal 6 2 5 2 6 5 2" xfId="7983" xr:uid="{00000000-0005-0000-0000-0000083C0000}"/>
    <cellStyle name="Normal 6 2 5 2 6 5 2 2" xfId="39248" xr:uid="{00000000-0005-0000-0000-0000093C0000}"/>
    <cellStyle name="Normal 6 2 5 2 6 5 3" xfId="29230" xr:uid="{00000000-0005-0000-0000-00000A3C0000}"/>
    <cellStyle name="Normal 6 2 5 2 6 6" xfId="7984" xr:uid="{00000000-0005-0000-0000-00000B3C0000}"/>
    <cellStyle name="Normal 6 2 5 2 6 6 2" xfId="35040" xr:uid="{00000000-0005-0000-0000-00000C3C0000}"/>
    <cellStyle name="Normal 6 2 5 2 6 7" xfId="24444" xr:uid="{00000000-0005-0000-0000-00000D3C0000}"/>
    <cellStyle name="Normal 6 2 5 2 7" xfId="7985" xr:uid="{00000000-0005-0000-0000-00000E3C0000}"/>
    <cellStyle name="Normal 6 2 5 2 7 2" xfId="7986" xr:uid="{00000000-0005-0000-0000-00000F3C0000}"/>
    <cellStyle name="Normal 6 2 5 2 7 2 2" xfId="7987" xr:uid="{00000000-0005-0000-0000-0000103C0000}"/>
    <cellStyle name="Normal 6 2 5 2 7 2 2 2" xfId="39249" xr:uid="{00000000-0005-0000-0000-0000113C0000}"/>
    <cellStyle name="Normal 6 2 5 2 7 2 3" xfId="29231" xr:uid="{00000000-0005-0000-0000-0000123C0000}"/>
    <cellStyle name="Normal 6 2 5 2 7 3" xfId="7988" xr:uid="{00000000-0005-0000-0000-0000133C0000}"/>
    <cellStyle name="Normal 6 2 5 2 7 3 2" xfId="7989" xr:uid="{00000000-0005-0000-0000-0000143C0000}"/>
    <cellStyle name="Normal 6 2 5 2 7 3 2 2" xfId="39250" xr:uid="{00000000-0005-0000-0000-0000153C0000}"/>
    <cellStyle name="Normal 6 2 5 2 7 3 3" xfId="29232" xr:uid="{00000000-0005-0000-0000-0000163C0000}"/>
    <cellStyle name="Normal 6 2 5 2 7 4" xfId="7990" xr:uid="{00000000-0005-0000-0000-0000173C0000}"/>
    <cellStyle name="Normal 6 2 5 2 7 4 2" xfId="35043" xr:uid="{00000000-0005-0000-0000-0000183C0000}"/>
    <cellStyle name="Normal 6 2 5 2 7 5" xfId="24447" xr:uid="{00000000-0005-0000-0000-0000193C0000}"/>
    <cellStyle name="Normal 6 2 5 2 8" xfId="7991" xr:uid="{00000000-0005-0000-0000-00001A3C0000}"/>
    <cellStyle name="Normal 6 2 5 2 8 2" xfId="7992" xr:uid="{00000000-0005-0000-0000-00001B3C0000}"/>
    <cellStyle name="Normal 6 2 5 2 8 2 2" xfId="7993" xr:uid="{00000000-0005-0000-0000-00001C3C0000}"/>
    <cellStyle name="Normal 6 2 5 2 8 2 2 2" xfId="39251" xr:uid="{00000000-0005-0000-0000-00001D3C0000}"/>
    <cellStyle name="Normal 6 2 5 2 8 2 3" xfId="29233" xr:uid="{00000000-0005-0000-0000-00001E3C0000}"/>
    <cellStyle name="Normal 6 2 5 2 8 3" xfId="7994" xr:uid="{00000000-0005-0000-0000-00001F3C0000}"/>
    <cellStyle name="Normal 6 2 5 2 8 3 2" xfId="7995" xr:uid="{00000000-0005-0000-0000-0000203C0000}"/>
    <cellStyle name="Normal 6 2 5 2 8 3 2 2" xfId="39252" xr:uid="{00000000-0005-0000-0000-0000213C0000}"/>
    <cellStyle name="Normal 6 2 5 2 8 3 3" xfId="29234" xr:uid="{00000000-0005-0000-0000-0000223C0000}"/>
    <cellStyle name="Normal 6 2 5 2 8 4" xfId="7996" xr:uid="{00000000-0005-0000-0000-0000233C0000}"/>
    <cellStyle name="Normal 6 2 5 2 8 4 2" xfId="35044" xr:uid="{00000000-0005-0000-0000-0000243C0000}"/>
    <cellStyle name="Normal 6 2 5 2 8 5" xfId="24448" xr:uid="{00000000-0005-0000-0000-0000253C0000}"/>
    <cellStyle name="Normal 6 2 5 2 9" xfId="7997" xr:uid="{00000000-0005-0000-0000-0000263C0000}"/>
    <cellStyle name="Normal 6 2 5 2 9 2" xfId="7998" xr:uid="{00000000-0005-0000-0000-0000273C0000}"/>
    <cellStyle name="Normal 6 2 5 2 9 2 2" xfId="39253" xr:uid="{00000000-0005-0000-0000-0000283C0000}"/>
    <cellStyle name="Normal 6 2 5 2 9 3" xfId="29235" xr:uid="{00000000-0005-0000-0000-0000293C0000}"/>
    <cellStyle name="Normal 6 2 5 3" xfId="7999" xr:uid="{00000000-0005-0000-0000-00002A3C0000}"/>
    <cellStyle name="Normal 6 2 5 3 10" xfId="24449" xr:uid="{00000000-0005-0000-0000-00002B3C0000}"/>
    <cellStyle name="Normal 6 2 5 3 2" xfId="8000" xr:uid="{00000000-0005-0000-0000-00002C3C0000}"/>
    <cellStyle name="Normal 6 2 5 3 2 2" xfId="8001" xr:uid="{00000000-0005-0000-0000-00002D3C0000}"/>
    <cellStyle name="Normal 6 2 5 3 2 2 2" xfId="8002" xr:uid="{00000000-0005-0000-0000-00002E3C0000}"/>
    <cellStyle name="Normal 6 2 5 3 2 2 2 2" xfId="8003" xr:uid="{00000000-0005-0000-0000-00002F3C0000}"/>
    <cellStyle name="Normal 6 2 5 3 2 2 2 2 2" xfId="8004" xr:uid="{00000000-0005-0000-0000-0000303C0000}"/>
    <cellStyle name="Normal 6 2 5 3 2 2 2 2 2 2" xfId="39254" xr:uid="{00000000-0005-0000-0000-0000313C0000}"/>
    <cellStyle name="Normal 6 2 5 3 2 2 2 2 3" xfId="29236" xr:uid="{00000000-0005-0000-0000-0000323C0000}"/>
    <cellStyle name="Normal 6 2 5 3 2 2 2 3" xfId="8005" xr:uid="{00000000-0005-0000-0000-0000333C0000}"/>
    <cellStyle name="Normal 6 2 5 3 2 2 2 3 2" xfId="8006" xr:uid="{00000000-0005-0000-0000-0000343C0000}"/>
    <cellStyle name="Normal 6 2 5 3 2 2 2 3 2 2" xfId="39255" xr:uid="{00000000-0005-0000-0000-0000353C0000}"/>
    <cellStyle name="Normal 6 2 5 3 2 2 2 3 3" xfId="29237" xr:uid="{00000000-0005-0000-0000-0000363C0000}"/>
    <cellStyle name="Normal 6 2 5 3 2 2 2 4" xfId="8007" xr:uid="{00000000-0005-0000-0000-0000373C0000}"/>
    <cellStyle name="Normal 6 2 5 3 2 2 2 4 2" xfId="35048" xr:uid="{00000000-0005-0000-0000-0000383C0000}"/>
    <cellStyle name="Normal 6 2 5 3 2 2 2 5" xfId="24452" xr:uid="{00000000-0005-0000-0000-0000393C0000}"/>
    <cellStyle name="Normal 6 2 5 3 2 2 3" xfId="8008" xr:uid="{00000000-0005-0000-0000-00003A3C0000}"/>
    <cellStyle name="Normal 6 2 5 3 2 2 3 2" xfId="8009" xr:uid="{00000000-0005-0000-0000-00003B3C0000}"/>
    <cellStyle name="Normal 6 2 5 3 2 2 3 2 2" xfId="8010" xr:uid="{00000000-0005-0000-0000-00003C3C0000}"/>
    <cellStyle name="Normal 6 2 5 3 2 2 3 2 2 2" xfId="39256" xr:uid="{00000000-0005-0000-0000-00003D3C0000}"/>
    <cellStyle name="Normal 6 2 5 3 2 2 3 2 3" xfId="29238" xr:uid="{00000000-0005-0000-0000-00003E3C0000}"/>
    <cellStyle name="Normal 6 2 5 3 2 2 3 3" xfId="8011" xr:uid="{00000000-0005-0000-0000-00003F3C0000}"/>
    <cellStyle name="Normal 6 2 5 3 2 2 3 3 2" xfId="8012" xr:uid="{00000000-0005-0000-0000-0000403C0000}"/>
    <cellStyle name="Normal 6 2 5 3 2 2 3 3 2 2" xfId="39257" xr:uid="{00000000-0005-0000-0000-0000413C0000}"/>
    <cellStyle name="Normal 6 2 5 3 2 2 3 3 3" xfId="29239" xr:uid="{00000000-0005-0000-0000-0000423C0000}"/>
    <cellStyle name="Normal 6 2 5 3 2 2 3 4" xfId="8013" xr:uid="{00000000-0005-0000-0000-0000433C0000}"/>
    <cellStyle name="Normal 6 2 5 3 2 2 3 4 2" xfId="35049" xr:uid="{00000000-0005-0000-0000-0000443C0000}"/>
    <cellStyle name="Normal 6 2 5 3 2 2 3 5" xfId="24453" xr:uid="{00000000-0005-0000-0000-0000453C0000}"/>
    <cellStyle name="Normal 6 2 5 3 2 2 4" xfId="8014" xr:uid="{00000000-0005-0000-0000-0000463C0000}"/>
    <cellStyle name="Normal 6 2 5 3 2 2 4 2" xfId="8015" xr:uid="{00000000-0005-0000-0000-0000473C0000}"/>
    <cellStyle name="Normal 6 2 5 3 2 2 4 2 2" xfId="39258" xr:uid="{00000000-0005-0000-0000-0000483C0000}"/>
    <cellStyle name="Normal 6 2 5 3 2 2 4 3" xfId="29240" xr:uid="{00000000-0005-0000-0000-0000493C0000}"/>
    <cellStyle name="Normal 6 2 5 3 2 2 5" xfId="8016" xr:uid="{00000000-0005-0000-0000-00004A3C0000}"/>
    <cellStyle name="Normal 6 2 5 3 2 2 5 2" xfId="8017" xr:uid="{00000000-0005-0000-0000-00004B3C0000}"/>
    <cellStyle name="Normal 6 2 5 3 2 2 5 2 2" xfId="39259" xr:uid="{00000000-0005-0000-0000-00004C3C0000}"/>
    <cellStyle name="Normal 6 2 5 3 2 2 5 3" xfId="29241" xr:uid="{00000000-0005-0000-0000-00004D3C0000}"/>
    <cellStyle name="Normal 6 2 5 3 2 2 6" xfId="8018" xr:uid="{00000000-0005-0000-0000-00004E3C0000}"/>
    <cellStyle name="Normal 6 2 5 3 2 2 6 2" xfId="35047" xr:uid="{00000000-0005-0000-0000-00004F3C0000}"/>
    <cellStyle name="Normal 6 2 5 3 2 2 7" xfId="24451" xr:uid="{00000000-0005-0000-0000-0000503C0000}"/>
    <cellStyle name="Normal 6 2 5 3 2 3" xfId="8019" xr:uid="{00000000-0005-0000-0000-0000513C0000}"/>
    <cellStyle name="Normal 6 2 5 3 2 3 2" xfId="8020" xr:uid="{00000000-0005-0000-0000-0000523C0000}"/>
    <cellStyle name="Normal 6 2 5 3 2 3 2 2" xfId="8021" xr:uid="{00000000-0005-0000-0000-0000533C0000}"/>
    <cellStyle name="Normal 6 2 5 3 2 3 2 2 2" xfId="39260" xr:uid="{00000000-0005-0000-0000-0000543C0000}"/>
    <cellStyle name="Normal 6 2 5 3 2 3 2 3" xfId="29242" xr:uid="{00000000-0005-0000-0000-0000553C0000}"/>
    <cellStyle name="Normal 6 2 5 3 2 3 3" xfId="8022" xr:uid="{00000000-0005-0000-0000-0000563C0000}"/>
    <cellStyle name="Normal 6 2 5 3 2 3 3 2" xfId="8023" xr:uid="{00000000-0005-0000-0000-0000573C0000}"/>
    <cellStyle name="Normal 6 2 5 3 2 3 3 2 2" xfId="39261" xr:uid="{00000000-0005-0000-0000-0000583C0000}"/>
    <cellStyle name="Normal 6 2 5 3 2 3 3 3" xfId="29243" xr:uid="{00000000-0005-0000-0000-0000593C0000}"/>
    <cellStyle name="Normal 6 2 5 3 2 3 4" xfId="8024" xr:uid="{00000000-0005-0000-0000-00005A3C0000}"/>
    <cellStyle name="Normal 6 2 5 3 2 3 4 2" xfId="35050" xr:uid="{00000000-0005-0000-0000-00005B3C0000}"/>
    <cellStyle name="Normal 6 2 5 3 2 3 5" xfId="24454" xr:uid="{00000000-0005-0000-0000-00005C3C0000}"/>
    <cellStyle name="Normal 6 2 5 3 2 4" xfId="8025" xr:uid="{00000000-0005-0000-0000-00005D3C0000}"/>
    <cellStyle name="Normal 6 2 5 3 2 4 2" xfId="8026" xr:uid="{00000000-0005-0000-0000-00005E3C0000}"/>
    <cellStyle name="Normal 6 2 5 3 2 4 2 2" xfId="8027" xr:uid="{00000000-0005-0000-0000-00005F3C0000}"/>
    <cellStyle name="Normal 6 2 5 3 2 4 2 2 2" xfId="39262" xr:uid="{00000000-0005-0000-0000-0000603C0000}"/>
    <cellStyle name="Normal 6 2 5 3 2 4 2 3" xfId="29244" xr:uid="{00000000-0005-0000-0000-0000613C0000}"/>
    <cellStyle name="Normal 6 2 5 3 2 4 3" xfId="8028" xr:uid="{00000000-0005-0000-0000-0000623C0000}"/>
    <cellStyle name="Normal 6 2 5 3 2 4 3 2" xfId="8029" xr:uid="{00000000-0005-0000-0000-0000633C0000}"/>
    <cellStyle name="Normal 6 2 5 3 2 4 3 2 2" xfId="39263" xr:uid="{00000000-0005-0000-0000-0000643C0000}"/>
    <cellStyle name="Normal 6 2 5 3 2 4 3 3" xfId="29245" xr:uid="{00000000-0005-0000-0000-0000653C0000}"/>
    <cellStyle name="Normal 6 2 5 3 2 4 4" xfId="8030" xr:uid="{00000000-0005-0000-0000-0000663C0000}"/>
    <cellStyle name="Normal 6 2 5 3 2 4 4 2" xfId="35051" xr:uid="{00000000-0005-0000-0000-0000673C0000}"/>
    <cellStyle name="Normal 6 2 5 3 2 4 5" xfId="24455" xr:uid="{00000000-0005-0000-0000-0000683C0000}"/>
    <cellStyle name="Normal 6 2 5 3 2 5" xfId="8031" xr:uid="{00000000-0005-0000-0000-0000693C0000}"/>
    <cellStyle name="Normal 6 2 5 3 2 5 2" xfId="8032" xr:uid="{00000000-0005-0000-0000-00006A3C0000}"/>
    <cellStyle name="Normal 6 2 5 3 2 5 2 2" xfId="39264" xr:uid="{00000000-0005-0000-0000-00006B3C0000}"/>
    <cellStyle name="Normal 6 2 5 3 2 5 3" xfId="29246" xr:uid="{00000000-0005-0000-0000-00006C3C0000}"/>
    <cellStyle name="Normal 6 2 5 3 2 6" xfId="8033" xr:uid="{00000000-0005-0000-0000-00006D3C0000}"/>
    <cellStyle name="Normal 6 2 5 3 2 6 2" xfId="8034" xr:uid="{00000000-0005-0000-0000-00006E3C0000}"/>
    <cellStyle name="Normal 6 2 5 3 2 6 2 2" xfId="39265" xr:uid="{00000000-0005-0000-0000-00006F3C0000}"/>
    <cellStyle name="Normal 6 2 5 3 2 6 3" xfId="29247" xr:uid="{00000000-0005-0000-0000-0000703C0000}"/>
    <cellStyle name="Normal 6 2 5 3 2 7" xfId="8035" xr:uid="{00000000-0005-0000-0000-0000713C0000}"/>
    <cellStyle name="Normal 6 2 5 3 2 7 2" xfId="35046" xr:uid="{00000000-0005-0000-0000-0000723C0000}"/>
    <cellStyle name="Normal 6 2 5 3 2 8" xfId="24450" xr:uid="{00000000-0005-0000-0000-0000733C0000}"/>
    <cellStyle name="Normal 6 2 5 3 3" xfId="8036" xr:uid="{00000000-0005-0000-0000-0000743C0000}"/>
    <cellStyle name="Normal 6 2 5 3 3 2" xfId="8037" xr:uid="{00000000-0005-0000-0000-0000753C0000}"/>
    <cellStyle name="Normal 6 2 5 3 3 2 2" xfId="8038" xr:uid="{00000000-0005-0000-0000-0000763C0000}"/>
    <cellStyle name="Normal 6 2 5 3 3 2 2 2" xfId="8039" xr:uid="{00000000-0005-0000-0000-0000773C0000}"/>
    <cellStyle name="Normal 6 2 5 3 3 2 2 2 2" xfId="8040" xr:uid="{00000000-0005-0000-0000-0000783C0000}"/>
    <cellStyle name="Normal 6 2 5 3 3 2 2 2 2 2" xfId="39266" xr:uid="{00000000-0005-0000-0000-0000793C0000}"/>
    <cellStyle name="Normal 6 2 5 3 3 2 2 2 3" xfId="29248" xr:uid="{00000000-0005-0000-0000-00007A3C0000}"/>
    <cellStyle name="Normal 6 2 5 3 3 2 2 3" xfId="8041" xr:uid="{00000000-0005-0000-0000-00007B3C0000}"/>
    <cellStyle name="Normal 6 2 5 3 3 2 2 3 2" xfId="8042" xr:uid="{00000000-0005-0000-0000-00007C3C0000}"/>
    <cellStyle name="Normal 6 2 5 3 3 2 2 3 2 2" xfId="39267" xr:uid="{00000000-0005-0000-0000-00007D3C0000}"/>
    <cellStyle name="Normal 6 2 5 3 3 2 2 3 3" xfId="29249" xr:uid="{00000000-0005-0000-0000-00007E3C0000}"/>
    <cellStyle name="Normal 6 2 5 3 3 2 2 4" xfId="8043" xr:uid="{00000000-0005-0000-0000-00007F3C0000}"/>
    <cellStyle name="Normal 6 2 5 3 3 2 2 4 2" xfId="35054" xr:uid="{00000000-0005-0000-0000-0000803C0000}"/>
    <cellStyle name="Normal 6 2 5 3 3 2 2 5" xfId="24458" xr:uid="{00000000-0005-0000-0000-0000813C0000}"/>
    <cellStyle name="Normal 6 2 5 3 3 2 3" xfId="8044" xr:uid="{00000000-0005-0000-0000-0000823C0000}"/>
    <cellStyle name="Normal 6 2 5 3 3 2 3 2" xfId="8045" xr:uid="{00000000-0005-0000-0000-0000833C0000}"/>
    <cellStyle name="Normal 6 2 5 3 3 2 3 2 2" xfId="8046" xr:uid="{00000000-0005-0000-0000-0000843C0000}"/>
    <cellStyle name="Normal 6 2 5 3 3 2 3 2 2 2" xfId="39268" xr:uid="{00000000-0005-0000-0000-0000853C0000}"/>
    <cellStyle name="Normal 6 2 5 3 3 2 3 2 3" xfId="29250" xr:uid="{00000000-0005-0000-0000-0000863C0000}"/>
    <cellStyle name="Normal 6 2 5 3 3 2 3 3" xfId="8047" xr:uid="{00000000-0005-0000-0000-0000873C0000}"/>
    <cellStyle name="Normal 6 2 5 3 3 2 3 3 2" xfId="8048" xr:uid="{00000000-0005-0000-0000-0000883C0000}"/>
    <cellStyle name="Normal 6 2 5 3 3 2 3 3 2 2" xfId="39269" xr:uid="{00000000-0005-0000-0000-0000893C0000}"/>
    <cellStyle name="Normal 6 2 5 3 3 2 3 3 3" xfId="29251" xr:uid="{00000000-0005-0000-0000-00008A3C0000}"/>
    <cellStyle name="Normal 6 2 5 3 3 2 3 4" xfId="8049" xr:uid="{00000000-0005-0000-0000-00008B3C0000}"/>
    <cellStyle name="Normal 6 2 5 3 3 2 3 4 2" xfId="35055" xr:uid="{00000000-0005-0000-0000-00008C3C0000}"/>
    <cellStyle name="Normal 6 2 5 3 3 2 3 5" xfId="24459" xr:uid="{00000000-0005-0000-0000-00008D3C0000}"/>
    <cellStyle name="Normal 6 2 5 3 3 2 4" xfId="8050" xr:uid="{00000000-0005-0000-0000-00008E3C0000}"/>
    <cellStyle name="Normal 6 2 5 3 3 2 4 2" xfId="8051" xr:uid="{00000000-0005-0000-0000-00008F3C0000}"/>
    <cellStyle name="Normal 6 2 5 3 3 2 4 2 2" xfId="39270" xr:uid="{00000000-0005-0000-0000-0000903C0000}"/>
    <cellStyle name="Normal 6 2 5 3 3 2 4 3" xfId="29252" xr:uid="{00000000-0005-0000-0000-0000913C0000}"/>
    <cellStyle name="Normal 6 2 5 3 3 2 5" xfId="8052" xr:uid="{00000000-0005-0000-0000-0000923C0000}"/>
    <cellStyle name="Normal 6 2 5 3 3 2 5 2" xfId="8053" xr:uid="{00000000-0005-0000-0000-0000933C0000}"/>
    <cellStyle name="Normal 6 2 5 3 3 2 5 2 2" xfId="39271" xr:uid="{00000000-0005-0000-0000-0000943C0000}"/>
    <cellStyle name="Normal 6 2 5 3 3 2 5 3" xfId="29253" xr:uid="{00000000-0005-0000-0000-0000953C0000}"/>
    <cellStyle name="Normal 6 2 5 3 3 2 6" xfId="8054" xr:uid="{00000000-0005-0000-0000-0000963C0000}"/>
    <cellStyle name="Normal 6 2 5 3 3 2 6 2" xfId="35053" xr:uid="{00000000-0005-0000-0000-0000973C0000}"/>
    <cellStyle name="Normal 6 2 5 3 3 2 7" xfId="24457" xr:uid="{00000000-0005-0000-0000-0000983C0000}"/>
    <cellStyle name="Normal 6 2 5 3 3 3" xfId="8055" xr:uid="{00000000-0005-0000-0000-0000993C0000}"/>
    <cellStyle name="Normal 6 2 5 3 3 3 2" xfId="8056" xr:uid="{00000000-0005-0000-0000-00009A3C0000}"/>
    <cellStyle name="Normal 6 2 5 3 3 3 2 2" xfId="8057" xr:uid="{00000000-0005-0000-0000-00009B3C0000}"/>
    <cellStyle name="Normal 6 2 5 3 3 3 2 2 2" xfId="39272" xr:uid="{00000000-0005-0000-0000-00009C3C0000}"/>
    <cellStyle name="Normal 6 2 5 3 3 3 2 3" xfId="29254" xr:uid="{00000000-0005-0000-0000-00009D3C0000}"/>
    <cellStyle name="Normal 6 2 5 3 3 3 3" xfId="8058" xr:uid="{00000000-0005-0000-0000-00009E3C0000}"/>
    <cellStyle name="Normal 6 2 5 3 3 3 3 2" xfId="8059" xr:uid="{00000000-0005-0000-0000-00009F3C0000}"/>
    <cellStyle name="Normal 6 2 5 3 3 3 3 2 2" xfId="39273" xr:uid="{00000000-0005-0000-0000-0000A03C0000}"/>
    <cellStyle name="Normal 6 2 5 3 3 3 3 3" xfId="29255" xr:uid="{00000000-0005-0000-0000-0000A13C0000}"/>
    <cellStyle name="Normal 6 2 5 3 3 3 4" xfId="8060" xr:uid="{00000000-0005-0000-0000-0000A23C0000}"/>
    <cellStyle name="Normal 6 2 5 3 3 3 4 2" xfId="35056" xr:uid="{00000000-0005-0000-0000-0000A33C0000}"/>
    <cellStyle name="Normal 6 2 5 3 3 3 5" xfId="24460" xr:uid="{00000000-0005-0000-0000-0000A43C0000}"/>
    <cellStyle name="Normal 6 2 5 3 3 4" xfId="8061" xr:uid="{00000000-0005-0000-0000-0000A53C0000}"/>
    <cellStyle name="Normal 6 2 5 3 3 4 2" xfId="8062" xr:uid="{00000000-0005-0000-0000-0000A63C0000}"/>
    <cellStyle name="Normal 6 2 5 3 3 4 2 2" xfId="8063" xr:uid="{00000000-0005-0000-0000-0000A73C0000}"/>
    <cellStyle name="Normal 6 2 5 3 3 4 2 2 2" xfId="39274" xr:uid="{00000000-0005-0000-0000-0000A83C0000}"/>
    <cellStyle name="Normal 6 2 5 3 3 4 2 3" xfId="29256" xr:uid="{00000000-0005-0000-0000-0000A93C0000}"/>
    <cellStyle name="Normal 6 2 5 3 3 4 3" xfId="8064" xr:uid="{00000000-0005-0000-0000-0000AA3C0000}"/>
    <cellStyle name="Normal 6 2 5 3 3 4 3 2" xfId="8065" xr:uid="{00000000-0005-0000-0000-0000AB3C0000}"/>
    <cellStyle name="Normal 6 2 5 3 3 4 3 2 2" xfId="39275" xr:uid="{00000000-0005-0000-0000-0000AC3C0000}"/>
    <cellStyle name="Normal 6 2 5 3 3 4 3 3" xfId="29257" xr:uid="{00000000-0005-0000-0000-0000AD3C0000}"/>
    <cellStyle name="Normal 6 2 5 3 3 4 4" xfId="8066" xr:uid="{00000000-0005-0000-0000-0000AE3C0000}"/>
    <cellStyle name="Normal 6 2 5 3 3 4 4 2" xfId="35057" xr:uid="{00000000-0005-0000-0000-0000AF3C0000}"/>
    <cellStyle name="Normal 6 2 5 3 3 4 5" xfId="24461" xr:uid="{00000000-0005-0000-0000-0000B03C0000}"/>
    <cellStyle name="Normal 6 2 5 3 3 5" xfId="8067" xr:uid="{00000000-0005-0000-0000-0000B13C0000}"/>
    <cellStyle name="Normal 6 2 5 3 3 5 2" xfId="8068" xr:uid="{00000000-0005-0000-0000-0000B23C0000}"/>
    <cellStyle name="Normal 6 2 5 3 3 5 2 2" xfId="39276" xr:uid="{00000000-0005-0000-0000-0000B33C0000}"/>
    <cellStyle name="Normal 6 2 5 3 3 5 3" xfId="29258" xr:uid="{00000000-0005-0000-0000-0000B43C0000}"/>
    <cellStyle name="Normal 6 2 5 3 3 6" xfId="8069" xr:uid="{00000000-0005-0000-0000-0000B53C0000}"/>
    <cellStyle name="Normal 6 2 5 3 3 6 2" xfId="8070" xr:uid="{00000000-0005-0000-0000-0000B63C0000}"/>
    <cellStyle name="Normal 6 2 5 3 3 6 2 2" xfId="39277" xr:uid="{00000000-0005-0000-0000-0000B73C0000}"/>
    <cellStyle name="Normal 6 2 5 3 3 6 3" xfId="29259" xr:uid="{00000000-0005-0000-0000-0000B83C0000}"/>
    <cellStyle name="Normal 6 2 5 3 3 7" xfId="8071" xr:uid="{00000000-0005-0000-0000-0000B93C0000}"/>
    <cellStyle name="Normal 6 2 5 3 3 7 2" xfId="35052" xr:uid="{00000000-0005-0000-0000-0000BA3C0000}"/>
    <cellStyle name="Normal 6 2 5 3 3 8" xfId="24456" xr:uid="{00000000-0005-0000-0000-0000BB3C0000}"/>
    <cellStyle name="Normal 6 2 5 3 4" xfId="8072" xr:uid="{00000000-0005-0000-0000-0000BC3C0000}"/>
    <cellStyle name="Normal 6 2 5 3 4 2" xfId="8073" xr:uid="{00000000-0005-0000-0000-0000BD3C0000}"/>
    <cellStyle name="Normal 6 2 5 3 4 2 2" xfId="8074" xr:uid="{00000000-0005-0000-0000-0000BE3C0000}"/>
    <cellStyle name="Normal 6 2 5 3 4 2 2 2" xfId="8075" xr:uid="{00000000-0005-0000-0000-0000BF3C0000}"/>
    <cellStyle name="Normal 6 2 5 3 4 2 2 2 2" xfId="39278" xr:uid="{00000000-0005-0000-0000-0000C03C0000}"/>
    <cellStyle name="Normal 6 2 5 3 4 2 2 3" xfId="29260" xr:uid="{00000000-0005-0000-0000-0000C13C0000}"/>
    <cellStyle name="Normal 6 2 5 3 4 2 3" xfId="8076" xr:uid="{00000000-0005-0000-0000-0000C23C0000}"/>
    <cellStyle name="Normal 6 2 5 3 4 2 3 2" xfId="8077" xr:uid="{00000000-0005-0000-0000-0000C33C0000}"/>
    <cellStyle name="Normal 6 2 5 3 4 2 3 2 2" xfId="39279" xr:uid="{00000000-0005-0000-0000-0000C43C0000}"/>
    <cellStyle name="Normal 6 2 5 3 4 2 3 3" xfId="29261" xr:uid="{00000000-0005-0000-0000-0000C53C0000}"/>
    <cellStyle name="Normal 6 2 5 3 4 2 4" xfId="8078" xr:uid="{00000000-0005-0000-0000-0000C63C0000}"/>
    <cellStyle name="Normal 6 2 5 3 4 2 4 2" xfId="35059" xr:uid="{00000000-0005-0000-0000-0000C73C0000}"/>
    <cellStyle name="Normal 6 2 5 3 4 2 5" xfId="24463" xr:uid="{00000000-0005-0000-0000-0000C83C0000}"/>
    <cellStyle name="Normal 6 2 5 3 4 3" xfId="8079" xr:uid="{00000000-0005-0000-0000-0000C93C0000}"/>
    <cellStyle name="Normal 6 2 5 3 4 3 2" xfId="8080" xr:uid="{00000000-0005-0000-0000-0000CA3C0000}"/>
    <cellStyle name="Normal 6 2 5 3 4 3 2 2" xfId="8081" xr:uid="{00000000-0005-0000-0000-0000CB3C0000}"/>
    <cellStyle name="Normal 6 2 5 3 4 3 2 2 2" xfId="39280" xr:uid="{00000000-0005-0000-0000-0000CC3C0000}"/>
    <cellStyle name="Normal 6 2 5 3 4 3 2 3" xfId="29262" xr:uid="{00000000-0005-0000-0000-0000CD3C0000}"/>
    <cellStyle name="Normal 6 2 5 3 4 3 3" xfId="8082" xr:uid="{00000000-0005-0000-0000-0000CE3C0000}"/>
    <cellStyle name="Normal 6 2 5 3 4 3 3 2" xfId="8083" xr:uid="{00000000-0005-0000-0000-0000CF3C0000}"/>
    <cellStyle name="Normal 6 2 5 3 4 3 3 2 2" xfId="39281" xr:uid="{00000000-0005-0000-0000-0000D03C0000}"/>
    <cellStyle name="Normal 6 2 5 3 4 3 3 3" xfId="29263" xr:uid="{00000000-0005-0000-0000-0000D13C0000}"/>
    <cellStyle name="Normal 6 2 5 3 4 3 4" xfId="8084" xr:uid="{00000000-0005-0000-0000-0000D23C0000}"/>
    <cellStyle name="Normal 6 2 5 3 4 3 4 2" xfId="35060" xr:uid="{00000000-0005-0000-0000-0000D33C0000}"/>
    <cellStyle name="Normal 6 2 5 3 4 3 5" xfId="24464" xr:uid="{00000000-0005-0000-0000-0000D43C0000}"/>
    <cellStyle name="Normal 6 2 5 3 4 4" xfId="8085" xr:uid="{00000000-0005-0000-0000-0000D53C0000}"/>
    <cellStyle name="Normal 6 2 5 3 4 4 2" xfId="8086" xr:uid="{00000000-0005-0000-0000-0000D63C0000}"/>
    <cellStyle name="Normal 6 2 5 3 4 4 2 2" xfId="39282" xr:uid="{00000000-0005-0000-0000-0000D73C0000}"/>
    <cellStyle name="Normal 6 2 5 3 4 4 3" xfId="29264" xr:uid="{00000000-0005-0000-0000-0000D83C0000}"/>
    <cellStyle name="Normal 6 2 5 3 4 5" xfId="8087" xr:uid="{00000000-0005-0000-0000-0000D93C0000}"/>
    <cellStyle name="Normal 6 2 5 3 4 5 2" xfId="8088" xr:uid="{00000000-0005-0000-0000-0000DA3C0000}"/>
    <cellStyle name="Normal 6 2 5 3 4 5 2 2" xfId="39283" xr:uid="{00000000-0005-0000-0000-0000DB3C0000}"/>
    <cellStyle name="Normal 6 2 5 3 4 5 3" xfId="29265" xr:uid="{00000000-0005-0000-0000-0000DC3C0000}"/>
    <cellStyle name="Normal 6 2 5 3 4 6" xfId="8089" xr:uid="{00000000-0005-0000-0000-0000DD3C0000}"/>
    <cellStyle name="Normal 6 2 5 3 4 6 2" xfId="35058" xr:uid="{00000000-0005-0000-0000-0000DE3C0000}"/>
    <cellStyle name="Normal 6 2 5 3 4 7" xfId="24462" xr:uid="{00000000-0005-0000-0000-0000DF3C0000}"/>
    <cellStyle name="Normal 6 2 5 3 5" xfId="8090" xr:uid="{00000000-0005-0000-0000-0000E03C0000}"/>
    <cellStyle name="Normal 6 2 5 3 5 2" xfId="8091" xr:uid="{00000000-0005-0000-0000-0000E13C0000}"/>
    <cellStyle name="Normal 6 2 5 3 5 2 2" xfId="8092" xr:uid="{00000000-0005-0000-0000-0000E23C0000}"/>
    <cellStyle name="Normal 6 2 5 3 5 2 2 2" xfId="39284" xr:uid="{00000000-0005-0000-0000-0000E33C0000}"/>
    <cellStyle name="Normal 6 2 5 3 5 2 3" xfId="29266" xr:uid="{00000000-0005-0000-0000-0000E43C0000}"/>
    <cellStyle name="Normal 6 2 5 3 5 3" xfId="8093" xr:uid="{00000000-0005-0000-0000-0000E53C0000}"/>
    <cellStyle name="Normal 6 2 5 3 5 3 2" xfId="8094" xr:uid="{00000000-0005-0000-0000-0000E63C0000}"/>
    <cellStyle name="Normal 6 2 5 3 5 3 2 2" xfId="39285" xr:uid="{00000000-0005-0000-0000-0000E73C0000}"/>
    <cellStyle name="Normal 6 2 5 3 5 3 3" xfId="29267" xr:uid="{00000000-0005-0000-0000-0000E83C0000}"/>
    <cellStyle name="Normal 6 2 5 3 5 4" xfId="8095" xr:uid="{00000000-0005-0000-0000-0000E93C0000}"/>
    <cellStyle name="Normal 6 2 5 3 5 4 2" xfId="35061" xr:uid="{00000000-0005-0000-0000-0000EA3C0000}"/>
    <cellStyle name="Normal 6 2 5 3 5 5" xfId="24465" xr:uid="{00000000-0005-0000-0000-0000EB3C0000}"/>
    <cellStyle name="Normal 6 2 5 3 6" xfId="8096" xr:uid="{00000000-0005-0000-0000-0000EC3C0000}"/>
    <cellStyle name="Normal 6 2 5 3 6 2" xfId="8097" xr:uid="{00000000-0005-0000-0000-0000ED3C0000}"/>
    <cellStyle name="Normal 6 2 5 3 6 2 2" xfId="8098" xr:uid="{00000000-0005-0000-0000-0000EE3C0000}"/>
    <cellStyle name="Normal 6 2 5 3 6 2 2 2" xfId="39286" xr:uid="{00000000-0005-0000-0000-0000EF3C0000}"/>
    <cellStyle name="Normal 6 2 5 3 6 2 3" xfId="29268" xr:uid="{00000000-0005-0000-0000-0000F03C0000}"/>
    <cellStyle name="Normal 6 2 5 3 6 3" xfId="8099" xr:uid="{00000000-0005-0000-0000-0000F13C0000}"/>
    <cellStyle name="Normal 6 2 5 3 6 3 2" xfId="8100" xr:uid="{00000000-0005-0000-0000-0000F23C0000}"/>
    <cellStyle name="Normal 6 2 5 3 6 3 2 2" xfId="39287" xr:uid="{00000000-0005-0000-0000-0000F33C0000}"/>
    <cellStyle name="Normal 6 2 5 3 6 3 3" xfId="29269" xr:uid="{00000000-0005-0000-0000-0000F43C0000}"/>
    <cellStyle name="Normal 6 2 5 3 6 4" xfId="8101" xr:uid="{00000000-0005-0000-0000-0000F53C0000}"/>
    <cellStyle name="Normal 6 2 5 3 6 4 2" xfId="35062" xr:uid="{00000000-0005-0000-0000-0000F63C0000}"/>
    <cellStyle name="Normal 6 2 5 3 6 5" xfId="24466" xr:uid="{00000000-0005-0000-0000-0000F73C0000}"/>
    <cellStyle name="Normal 6 2 5 3 7" xfId="8102" xr:uid="{00000000-0005-0000-0000-0000F83C0000}"/>
    <cellStyle name="Normal 6 2 5 3 7 2" xfId="8103" xr:uid="{00000000-0005-0000-0000-0000F93C0000}"/>
    <cellStyle name="Normal 6 2 5 3 7 2 2" xfId="39288" xr:uid="{00000000-0005-0000-0000-0000FA3C0000}"/>
    <cellStyle name="Normal 6 2 5 3 7 3" xfId="29270" xr:uid="{00000000-0005-0000-0000-0000FB3C0000}"/>
    <cellStyle name="Normal 6 2 5 3 8" xfId="8104" xr:uid="{00000000-0005-0000-0000-0000FC3C0000}"/>
    <cellStyle name="Normal 6 2 5 3 8 2" xfId="8105" xr:uid="{00000000-0005-0000-0000-0000FD3C0000}"/>
    <cellStyle name="Normal 6 2 5 3 8 2 2" xfId="39289" xr:uid="{00000000-0005-0000-0000-0000FE3C0000}"/>
    <cellStyle name="Normal 6 2 5 3 8 3" xfId="29271" xr:uid="{00000000-0005-0000-0000-0000FF3C0000}"/>
    <cellStyle name="Normal 6 2 5 3 9" xfId="8106" xr:uid="{00000000-0005-0000-0000-0000003D0000}"/>
    <cellStyle name="Normal 6 2 5 3 9 2" xfId="35045" xr:uid="{00000000-0005-0000-0000-0000013D0000}"/>
    <cellStyle name="Normal 6 2 5 4" xfId="8107" xr:uid="{00000000-0005-0000-0000-0000023D0000}"/>
    <cellStyle name="Normal 6 2 5 4 2" xfId="8108" xr:uid="{00000000-0005-0000-0000-0000033D0000}"/>
    <cellStyle name="Normal 6 2 5 4 2 2" xfId="8109" xr:uid="{00000000-0005-0000-0000-0000043D0000}"/>
    <cellStyle name="Normal 6 2 5 4 2 2 2" xfId="8110" xr:uid="{00000000-0005-0000-0000-0000053D0000}"/>
    <cellStyle name="Normal 6 2 5 4 2 2 2 2" xfId="8111" xr:uid="{00000000-0005-0000-0000-0000063D0000}"/>
    <cellStyle name="Normal 6 2 5 4 2 2 2 2 2" xfId="39290" xr:uid="{00000000-0005-0000-0000-0000073D0000}"/>
    <cellStyle name="Normal 6 2 5 4 2 2 2 3" xfId="29272" xr:uid="{00000000-0005-0000-0000-0000083D0000}"/>
    <cellStyle name="Normal 6 2 5 4 2 2 3" xfId="8112" xr:uid="{00000000-0005-0000-0000-0000093D0000}"/>
    <cellStyle name="Normal 6 2 5 4 2 2 3 2" xfId="8113" xr:uid="{00000000-0005-0000-0000-00000A3D0000}"/>
    <cellStyle name="Normal 6 2 5 4 2 2 3 2 2" xfId="39291" xr:uid="{00000000-0005-0000-0000-00000B3D0000}"/>
    <cellStyle name="Normal 6 2 5 4 2 2 3 3" xfId="29273" xr:uid="{00000000-0005-0000-0000-00000C3D0000}"/>
    <cellStyle name="Normal 6 2 5 4 2 2 4" xfId="8114" xr:uid="{00000000-0005-0000-0000-00000D3D0000}"/>
    <cellStyle name="Normal 6 2 5 4 2 2 4 2" xfId="35065" xr:uid="{00000000-0005-0000-0000-00000E3D0000}"/>
    <cellStyle name="Normal 6 2 5 4 2 2 5" xfId="24469" xr:uid="{00000000-0005-0000-0000-00000F3D0000}"/>
    <cellStyle name="Normal 6 2 5 4 2 3" xfId="8115" xr:uid="{00000000-0005-0000-0000-0000103D0000}"/>
    <cellStyle name="Normal 6 2 5 4 2 3 2" xfId="8116" xr:uid="{00000000-0005-0000-0000-0000113D0000}"/>
    <cellStyle name="Normal 6 2 5 4 2 3 2 2" xfId="8117" xr:uid="{00000000-0005-0000-0000-0000123D0000}"/>
    <cellStyle name="Normal 6 2 5 4 2 3 2 2 2" xfId="39292" xr:uid="{00000000-0005-0000-0000-0000133D0000}"/>
    <cellStyle name="Normal 6 2 5 4 2 3 2 3" xfId="29274" xr:uid="{00000000-0005-0000-0000-0000143D0000}"/>
    <cellStyle name="Normal 6 2 5 4 2 3 3" xfId="8118" xr:uid="{00000000-0005-0000-0000-0000153D0000}"/>
    <cellStyle name="Normal 6 2 5 4 2 3 3 2" xfId="8119" xr:uid="{00000000-0005-0000-0000-0000163D0000}"/>
    <cellStyle name="Normal 6 2 5 4 2 3 3 2 2" xfId="39293" xr:uid="{00000000-0005-0000-0000-0000173D0000}"/>
    <cellStyle name="Normal 6 2 5 4 2 3 3 3" xfId="29275" xr:uid="{00000000-0005-0000-0000-0000183D0000}"/>
    <cellStyle name="Normal 6 2 5 4 2 3 4" xfId="8120" xr:uid="{00000000-0005-0000-0000-0000193D0000}"/>
    <cellStyle name="Normal 6 2 5 4 2 3 4 2" xfId="35066" xr:uid="{00000000-0005-0000-0000-00001A3D0000}"/>
    <cellStyle name="Normal 6 2 5 4 2 3 5" xfId="24470" xr:uid="{00000000-0005-0000-0000-00001B3D0000}"/>
    <cellStyle name="Normal 6 2 5 4 2 4" xfId="8121" xr:uid="{00000000-0005-0000-0000-00001C3D0000}"/>
    <cellStyle name="Normal 6 2 5 4 2 4 2" xfId="8122" xr:uid="{00000000-0005-0000-0000-00001D3D0000}"/>
    <cellStyle name="Normal 6 2 5 4 2 4 2 2" xfId="39294" xr:uid="{00000000-0005-0000-0000-00001E3D0000}"/>
    <cellStyle name="Normal 6 2 5 4 2 4 3" xfId="29276" xr:uid="{00000000-0005-0000-0000-00001F3D0000}"/>
    <cellStyle name="Normal 6 2 5 4 2 5" xfId="8123" xr:uid="{00000000-0005-0000-0000-0000203D0000}"/>
    <cellStyle name="Normal 6 2 5 4 2 5 2" xfId="8124" xr:uid="{00000000-0005-0000-0000-0000213D0000}"/>
    <cellStyle name="Normal 6 2 5 4 2 5 2 2" xfId="39295" xr:uid="{00000000-0005-0000-0000-0000223D0000}"/>
    <cellStyle name="Normal 6 2 5 4 2 5 3" xfId="29277" xr:uid="{00000000-0005-0000-0000-0000233D0000}"/>
    <cellStyle name="Normal 6 2 5 4 2 6" xfId="8125" xr:uid="{00000000-0005-0000-0000-0000243D0000}"/>
    <cellStyle name="Normal 6 2 5 4 2 6 2" xfId="35064" xr:uid="{00000000-0005-0000-0000-0000253D0000}"/>
    <cellStyle name="Normal 6 2 5 4 2 7" xfId="24468" xr:uid="{00000000-0005-0000-0000-0000263D0000}"/>
    <cellStyle name="Normal 6 2 5 4 3" xfId="8126" xr:uid="{00000000-0005-0000-0000-0000273D0000}"/>
    <cellStyle name="Normal 6 2 5 4 3 2" xfId="8127" xr:uid="{00000000-0005-0000-0000-0000283D0000}"/>
    <cellStyle name="Normal 6 2 5 4 3 2 2" xfId="8128" xr:uid="{00000000-0005-0000-0000-0000293D0000}"/>
    <cellStyle name="Normal 6 2 5 4 3 2 2 2" xfId="39296" xr:uid="{00000000-0005-0000-0000-00002A3D0000}"/>
    <cellStyle name="Normal 6 2 5 4 3 2 3" xfId="29278" xr:uid="{00000000-0005-0000-0000-00002B3D0000}"/>
    <cellStyle name="Normal 6 2 5 4 3 3" xfId="8129" xr:uid="{00000000-0005-0000-0000-00002C3D0000}"/>
    <cellStyle name="Normal 6 2 5 4 3 3 2" xfId="8130" xr:uid="{00000000-0005-0000-0000-00002D3D0000}"/>
    <cellStyle name="Normal 6 2 5 4 3 3 2 2" xfId="39297" xr:uid="{00000000-0005-0000-0000-00002E3D0000}"/>
    <cellStyle name="Normal 6 2 5 4 3 3 3" xfId="29279" xr:uid="{00000000-0005-0000-0000-00002F3D0000}"/>
    <cellStyle name="Normal 6 2 5 4 3 4" xfId="8131" xr:uid="{00000000-0005-0000-0000-0000303D0000}"/>
    <cellStyle name="Normal 6 2 5 4 3 4 2" xfId="35067" xr:uid="{00000000-0005-0000-0000-0000313D0000}"/>
    <cellStyle name="Normal 6 2 5 4 3 5" xfId="24471" xr:uid="{00000000-0005-0000-0000-0000323D0000}"/>
    <cellStyle name="Normal 6 2 5 4 4" xfId="8132" xr:uid="{00000000-0005-0000-0000-0000333D0000}"/>
    <cellStyle name="Normal 6 2 5 4 4 2" xfId="8133" xr:uid="{00000000-0005-0000-0000-0000343D0000}"/>
    <cellStyle name="Normal 6 2 5 4 4 2 2" xfId="8134" xr:uid="{00000000-0005-0000-0000-0000353D0000}"/>
    <cellStyle name="Normal 6 2 5 4 4 2 2 2" xfId="39298" xr:uid="{00000000-0005-0000-0000-0000363D0000}"/>
    <cellStyle name="Normal 6 2 5 4 4 2 3" xfId="29280" xr:uid="{00000000-0005-0000-0000-0000373D0000}"/>
    <cellStyle name="Normal 6 2 5 4 4 3" xfId="8135" xr:uid="{00000000-0005-0000-0000-0000383D0000}"/>
    <cellStyle name="Normal 6 2 5 4 4 3 2" xfId="8136" xr:uid="{00000000-0005-0000-0000-0000393D0000}"/>
    <cellStyle name="Normal 6 2 5 4 4 3 2 2" xfId="39299" xr:uid="{00000000-0005-0000-0000-00003A3D0000}"/>
    <cellStyle name="Normal 6 2 5 4 4 3 3" xfId="29281" xr:uid="{00000000-0005-0000-0000-00003B3D0000}"/>
    <cellStyle name="Normal 6 2 5 4 4 4" xfId="8137" xr:uid="{00000000-0005-0000-0000-00003C3D0000}"/>
    <cellStyle name="Normal 6 2 5 4 4 4 2" xfId="35068" xr:uid="{00000000-0005-0000-0000-00003D3D0000}"/>
    <cellStyle name="Normal 6 2 5 4 4 5" xfId="24472" xr:uid="{00000000-0005-0000-0000-00003E3D0000}"/>
    <cellStyle name="Normal 6 2 5 4 5" xfId="8138" xr:uid="{00000000-0005-0000-0000-00003F3D0000}"/>
    <cellStyle name="Normal 6 2 5 4 5 2" xfId="8139" xr:uid="{00000000-0005-0000-0000-0000403D0000}"/>
    <cellStyle name="Normal 6 2 5 4 5 2 2" xfId="39300" xr:uid="{00000000-0005-0000-0000-0000413D0000}"/>
    <cellStyle name="Normal 6 2 5 4 5 3" xfId="29282" xr:uid="{00000000-0005-0000-0000-0000423D0000}"/>
    <cellStyle name="Normal 6 2 5 4 6" xfId="8140" xr:uid="{00000000-0005-0000-0000-0000433D0000}"/>
    <cellStyle name="Normal 6 2 5 4 6 2" xfId="8141" xr:uid="{00000000-0005-0000-0000-0000443D0000}"/>
    <cellStyle name="Normal 6 2 5 4 6 2 2" xfId="39301" xr:uid="{00000000-0005-0000-0000-0000453D0000}"/>
    <cellStyle name="Normal 6 2 5 4 6 3" xfId="29283" xr:uid="{00000000-0005-0000-0000-0000463D0000}"/>
    <cellStyle name="Normal 6 2 5 4 7" xfId="8142" xr:uid="{00000000-0005-0000-0000-0000473D0000}"/>
    <cellStyle name="Normal 6 2 5 4 7 2" xfId="35063" xr:uid="{00000000-0005-0000-0000-0000483D0000}"/>
    <cellStyle name="Normal 6 2 5 4 8" xfId="24467" xr:uid="{00000000-0005-0000-0000-0000493D0000}"/>
    <cellStyle name="Normal 6 2 5 5" xfId="8143" xr:uid="{00000000-0005-0000-0000-00004A3D0000}"/>
    <cellStyle name="Normal 6 2 5 5 2" xfId="8144" xr:uid="{00000000-0005-0000-0000-00004B3D0000}"/>
    <cellStyle name="Normal 6 2 5 5 2 2" xfId="8145" xr:uid="{00000000-0005-0000-0000-00004C3D0000}"/>
    <cellStyle name="Normal 6 2 5 5 2 2 2" xfId="8146" xr:uid="{00000000-0005-0000-0000-00004D3D0000}"/>
    <cellStyle name="Normal 6 2 5 5 2 2 2 2" xfId="8147" xr:uid="{00000000-0005-0000-0000-00004E3D0000}"/>
    <cellStyle name="Normal 6 2 5 5 2 2 2 2 2" xfId="39302" xr:uid="{00000000-0005-0000-0000-00004F3D0000}"/>
    <cellStyle name="Normal 6 2 5 5 2 2 2 3" xfId="29284" xr:uid="{00000000-0005-0000-0000-0000503D0000}"/>
    <cellStyle name="Normal 6 2 5 5 2 2 3" xfId="8148" xr:uid="{00000000-0005-0000-0000-0000513D0000}"/>
    <cellStyle name="Normal 6 2 5 5 2 2 3 2" xfId="8149" xr:uid="{00000000-0005-0000-0000-0000523D0000}"/>
    <cellStyle name="Normal 6 2 5 5 2 2 3 2 2" xfId="39303" xr:uid="{00000000-0005-0000-0000-0000533D0000}"/>
    <cellStyle name="Normal 6 2 5 5 2 2 3 3" xfId="29285" xr:uid="{00000000-0005-0000-0000-0000543D0000}"/>
    <cellStyle name="Normal 6 2 5 5 2 2 4" xfId="8150" xr:uid="{00000000-0005-0000-0000-0000553D0000}"/>
    <cellStyle name="Normal 6 2 5 5 2 2 4 2" xfId="35071" xr:uid="{00000000-0005-0000-0000-0000563D0000}"/>
    <cellStyle name="Normal 6 2 5 5 2 2 5" xfId="24475" xr:uid="{00000000-0005-0000-0000-0000573D0000}"/>
    <cellStyle name="Normal 6 2 5 5 2 3" xfId="8151" xr:uid="{00000000-0005-0000-0000-0000583D0000}"/>
    <cellStyle name="Normal 6 2 5 5 2 3 2" xfId="8152" xr:uid="{00000000-0005-0000-0000-0000593D0000}"/>
    <cellStyle name="Normal 6 2 5 5 2 3 2 2" xfId="8153" xr:uid="{00000000-0005-0000-0000-00005A3D0000}"/>
    <cellStyle name="Normal 6 2 5 5 2 3 2 2 2" xfId="39304" xr:uid="{00000000-0005-0000-0000-00005B3D0000}"/>
    <cellStyle name="Normal 6 2 5 5 2 3 2 3" xfId="29286" xr:uid="{00000000-0005-0000-0000-00005C3D0000}"/>
    <cellStyle name="Normal 6 2 5 5 2 3 3" xfId="8154" xr:uid="{00000000-0005-0000-0000-00005D3D0000}"/>
    <cellStyle name="Normal 6 2 5 5 2 3 3 2" xfId="8155" xr:uid="{00000000-0005-0000-0000-00005E3D0000}"/>
    <cellStyle name="Normal 6 2 5 5 2 3 3 2 2" xfId="39305" xr:uid="{00000000-0005-0000-0000-00005F3D0000}"/>
    <cellStyle name="Normal 6 2 5 5 2 3 3 3" xfId="29287" xr:uid="{00000000-0005-0000-0000-0000603D0000}"/>
    <cellStyle name="Normal 6 2 5 5 2 3 4" xfId="8156" xr:uid="{00000000-0005-0000-0000-0000613D0000}"/>
    <cellStyle name="Normal 6 2 5 5 2 3 4 2" xfId="35072" xr:uid="{00000000-0005-0000-0000-0000623D0000}"/>
    <cellStyle name="Normal 6 2 5 5 2 3 5" xfId="24476" xr:uid="{00000000-0005-0000-0000-0000633D0000}"/>
    <cellStyle name="Normal 6 2 5 5 2 4" xfId="8157" xr:uid="{00000000-0005-0000-0000-0000643D0000}"/>
    <cellStyle name="Normal 6 2 5 5 2 4 2" xfId="8158" xr:uid="{00000000-0005-0000-0000-0000653D0000}"/>
    <cellStyle name="Normal 6 2 5 5 2 4 2 2" xfId="39306" xr:uid="{00000000-0005-0000-0000-0000663D0000}"/>
    <cellStyle name="Normal 6 2 5 5 2 4 3" xfId="29288" xr:uid="{00000000-0005-0000-0000-0000673D0000}"/>
    <cellStyle name="Normal 6 2 5 5 2 5" xfId="8159" xr:uid="{00000000-0005-0000-0000-0000683D0000}"/>
    <cellStyle name="Normal 6 2 5 5 2 5 2" xfId="8160" xr:uid="{00000000-0005-0000-0000-0000693D0000}"/>
    <cellStyle name="Normal 6 2 5 5 2 5 2 2" xfId="39307" xr:uid="{00000000-0005-0000-0000-00006A3D0000}"/>
    <cellStyle name="Normal 6 2 5 5 2 5 3" xfId="29289" xr:uid="{00000000-0005-0000-0000-00006B3D0000}"/>
    <cellStyle name="Normal 6 2 5 5 2 6" xfId="8161" xr:uid="{00000000-0005-0000-0000-00006C3D0000}"/>
    <cellStyle name="Normal 6 2 5 5 2 6 2" xfId="35070" xr:uid="{00000000-0005-0000-0000-00006D3D0000}"/>
    <cellStyle name="Normal 6 2 5 5 2 7" xfId="24474" xr:uid="{00000000-0005-0000-0000-00006E3D0000}"/>
    <cellStyle name="Normal 6 2 5 5 3" xfId="8162" xr:uid="{00000000-0005-0000-0000-00006F3D0000}"/>
    <cellStyle name="Normal 6 2 5 5 3 2" xfId="8163" xr:uid="{00000000-0005-0000-0000-0000703D0000}"/>
    <cellStyle name="Normal 6 2 5 5 3 2 2" xfId="8164" xr:uid="{00000000-0005-0000-0000-0000713D0000}"/>
    <cellStyle name="Normal 6 2 5 5 3 2 2 2" xfId="39308" xr:uid="{00000000-0005-0000-0000-0000723D0000}"/>
    <cellStyle name="Normal 6 2 5 5 3 2 3" xfId="29290" xr:uid="{00000000-0005-0000-0000-0000733D0000}"/>
    <cellStyle name="Normal 6 2 5 5 3 3" xfId="8165" xr:uid="{00000000-0005-0000-0000-0000743D0000}"/>
    <cellStyle name="Normal 6 2 5 5 3 3 2" xfId="8166" xr:uid="{00000000-0005-0000-0000-0000753D0000}"/>
    <cellStyle name="Normal 6 2 5 5 3 3 2 2" xfId="39309" xr:uid="{00000000-0005-0000-0000-0000763D0000}"/>
    <cellStyle name="Normal 6 2 5 5 3 3 3" xfId="29291" xr:uid="{00000000-0005-0000-0000-0000773D0000}"/>
    <cellStyle name="Normal 6 2 5 5 3 4" xfId="8167" xr:uid="{00000000-0005-0000-0000-0000783D0000}"/>
    <cellStyle name="Normal 6 2 5 5 3 4 2" xfId="35073" xr:uid="{00000000-0005-0000-0000-0000793D0000}"/>
    <cellStyle name="Normal 6 2 5 5 3 5" xfId="24477" xr:uid="{00000000-0005-0000-0000-00007A3D0000}"/>
    <cellStyle name="Normal 6 2 5 5 4" xfId="8168" xr:uid="{00000000-0005-0000-0000-00007B3D0000}"/>
    <cellStyle name="Normal 6 2 5 5 4 2" xfId="8169" xr:uid="{00000000-0005-0000-0000-00007C3D0000}"/>
    <cellStyle name="Normal 6 2 5 5 4 2 2" xfId="8170" xr:uid="{00000000-0005-0000-0000-00007D3D0000}"/>
    <cellStyle name="Normal 6 2 5 5 4 2 2 2" xfId="39310" xr:uid="{00000000-0005-0000-0000-00007E3D0000}"/>
    <cellStyle name="Normal 6 2 5 5 4 2 3" xfId="29292" xr:uid="{00000000-0005-0000-0000-00007F3D0000}"/>
    <cellStyle name="Normal 6 2 5 5 4 3" xfId="8171" xr:uid="{00000000-0005-0000-0000-0000803D0000}"/>
    <cellStyle name="Normal 6 2 5 5 4 3 2" xfId="8172" xr:uid="{00000000-0005-0000-0000-0000813D0000}"/>
    <cellStyle name="Normal 6 2 5 5 4 3 2 2" xfId="39311" xr:uid="{00000000-0005-0000-0000-0000823D0000}"/>
    <cellStyle name="Normal 6 2 5 5 4 3 3" xfId="29293" xr:uid="{00000000-0005-0000-0000-0000833D0000}"/>
    <cellStyle name="Normal 6 2 5 5 4 4" xfId="8173" xr:uid="{00000000-0005-0000-0000-0000843D0000}"/>
    <cellStyle name="Normal 6 2 5 5 4 4 2" xfId="35074" xr:uid="{00000000-0005-0000-0000-0000853D0000}"/>
    <cellStyle name="Normal 6 2 5 5 4 5" xfId="24478" xr:uid="{00000000-0005-0000-0000-0000863D0000}"/>
    <cellStyle name="Normal 6 2 5 5 5" xfId="8174" xr:uid="{00000000-0005-0000-0000-0000873D0000}"/>
    <cellStyle name="Normal 6 2 5 5 5 2" xfId="8175" xr:uid="{00000000-0005-0000-0000-0000883D0000}"/>
    <cellStyle name="Normal 6 2 5 5 5 2 2" xfId="39312" xr:uid="{00000000-0005-0000-0000-0000893D0000}"/>
    <cellStyle name="Normal 6 2 5 5 5 3" xfId="29294" xr:uid="{00000000-0005-0000-0000-00008A3D0000}"/>
    <cellStyle name="Normal 6 2 5 5 6" xfId="8176" xr:uid="{00000000-0005-0000-0000-00008B3D0000}"/>
    <cellStyle name="Normal 6 2 5 5 6 2" xfId="8177" xr:uid="{00000000-0005-0000-0000-00008C3D0000}"/>
    <cellStyle name="Normal 6 2 5 5 6 2 2" xfId="39313" xr:uid="{00000000-0005-0000-0000-00008D3D0000}"/>
    <cellStyle name="Normal 6 2 5 5 6 3" xfId="29295" xr:uid="{00000000-0005-0000-0000-00008E3D0000}"/>
    <cellStyle name="Normal 6 2 5 5 7" xfId="8178" xr:uid="{00000000-0005-0000-0000-00008F3D0000}"/>
    <cellStyle name="Normal 6 2 5 5 7 2" xfId="35069" xr:uid="{00000000-0005-0000-0000-0000903D0000}"/>
    <cellStyle name="Normal 6 2 5 5 8" xfId="24473" xr:uid="{00000000-0005-0000-0000-0000913D0000}"/>
    <cellStyle name="Normal 6 2 5 6" xfId="8179" xr:uid="{00000000-0005-0000-0000-0000923D0000}"/>
    <cellStyle name="Normal 6 2 5 6 2" xfId="8180" xr:uid="{00000000-0005-0000-0000-0000933D0000}"/>
    <cellStyle name="Normal 6 2 5 6 2 2" xfId="8181" xr:uid="{00000000-0005-0000-0000-0000943D0000}"/>
    <cellStyle name="Normal 6 2 5 6 2 2 2" xfId="8182" xr:uid="{00000000-0005-0000-0000-0000953D0000}"/>
    <cellStyle name="Normal 6 2 5 6 2 2 2 2" xfId="8183" xr:uid="{00000000-0005-0000-0000-0000963D0000}"/>
    <cellStyle name="Normal 6 2 5 6 2 2 2 2 2" xfId="39314" xr:uid="{00000000-0005-0000-0000-0000973D0000}"/>
    <cellStyle name="Normal 6 2 5 6 2 2 2 3" xfId="29296" xr:uid="{00000000-0005-0000-0000-0000983D0000}"/>
    <cellStyle name="Normal 6 2 5 6 2 2 3" xfId="8184" xr:uid="{00000000-0005-0000-0000-0000993D0000}"/>
    <cellStyle name="Normal 6 2 5 6 2 2 3 2" xfId="8185" xr:uid="{00000000-0005-0000-0000-00009A3D0000}"/>
    <cellStyle name="Normal 6 2 5 6 2 2 3 2 2" xfId="39315" xr:uid="{00000000-0005-0000-0000-00009B3D0000}"/>
    <cellStyle name="Normal 6 2 5 6 2 2 3 3" xfId="29297" xr:uid="{00000000-0005-0000-0000-00009C3D0000}"/>
    <cellStyle name="Normal 6 2 5 6 2 2 4" xfId="8186" xr:uid="{00000000-0005-0000-0000-00009D3D0000}"/>
    <cellStyle name="Normal 6 2 5 6 2 2 4 2" xfId="35077" xr:uid="{00000000-0005-0000-0000-00009E3D0000}"/>
    <cellStyle name="Normal 6 2 5 6 2 2 5" xfId="24481" xr:uid="{00000000-0005-0000-0000-00009F3D0000}"/>
    <cellStyle name="Normal 6 2 5 6 2 3" xfId="8187" xr:uid="{00000000-0005-0000-0000-0000A03D0000}"/>
    <cellStyle name="Normal 6 2 5 6 2 3 2" xfId="8188" xr:uid="{00000000-0005-0000-0000-0000A13D0000}"/>
    <cellStyle name="Normal 6 2 5 6 2 3 2 2" xfId="8189" xr:uid="{00000000-0005-0000-0000-0000A23D0000}"/>
    <cellStyle name="Normal 6 2 5 6 2 3 2 2 2" xfId="39316" xr:uid="{00000000-0005-0000-0000-0000A33D0000}"/>
    <cellStyle name="Normal 6 2 5 6 2 3 2 3" xfId="29298" xr:uid="{00000000-0005-0000-0000-0000A43D0000}"/>
    <cellStyle name="Normal 6 2 5 6 2 3 3" xfId="8190" xr:uid="{00000000-0005-0000-0000-0000A53D0000}"/>
    <cellStyle name="Normal 6 2 5 6 2 3 3 2" xfId="8191" xr:uid="{00000000-0005-0000-0000-0000A63D0000}"/>
    <cellStyle name="Normal 6 2 5 6 2 3 3 2 2" xfId="39317" xr:uid="{00000000-0005-0000-0000-0000A73D0000}"/>
    <cellStyle name="Normal 6 2 5 6 2 3 3 3" xfId="29299" xr:uid="{00000000-0005-0000-0000-0000A83D0000}"/>
    <cellStyle name="Normal 6 2 5 6 2 3 4" xfId="8192" xr:uid="{00000000-0005-0000-0000-0000A93D0000}"/>
    <cellStyle name="Normal 6 2 5 6 2 3 4 2" xfId="35078" xr:uid="{00000000-0005-0000-0000-0000AA3D0000}"/>
    <cellStyle name="Normal 6 2 5 6 2 3 5" xfId="24482" xr:uid="{00000000-0005-0000-0000-0000AB3D0000}"/>
    <cellStyle name="Normal 6 2 5 6 2 4" xfId="8193" xr:uid="{00000000-0005-0000-0000-0000AC3D0000}"/>
    <cellStyle name="Normal 6 2 5 6 2 4 2" xfId="8194" xr:uid="{00000000-0005-0000-0000-0000AD3D0000}"/>
    <cellStyle name="Normal 6 2 5 6 2 4 2 2" xfId="39318" xr:uid="{00000000-0005-0000-0000-0000AE3D0000}"/>
    <cellStyle name="Normal 6 2 5 6 2 4 3" xfId="29300" xr:uid="{00000000-0005-0000-0000-0000AF3D0000}"/>
    <cellStyle name="Normal 6 2 5 6 2 5" xfId="8195" xr:uid="{00000000-0005-0000-0000-0000B03D0000}"/>
    <cellStyle name="Normal 6 2 5 6 2 5 2" xfId="8196" xr:uid="{00000000-0005-0000-0000-0000B13D0000}"/>
    <cellStyle name="Normal 6 2 5 6 2 5 2 2" xfId="39319" xr:uid="{00000000-0005-0000-0000-0000B23D0000}"/>
    <cellStyle name="Normal 6 2 5 6 2 5 3" xfId="29301" xr:uid="{00000000-0005-0000-0000-0000B33D0000}"/>
    <cellStyle name="Normal 6 2 5 6 2 6" xfId="8197" xr:uid="{00000000-0005-0000-0000-0000B43D0000}"/>
    <cellStyle name="Normal 6 2 5 6 2 6 2" xfId="35076" xr:uid="{00000000-0005-0000-0000-0000B53D0000}"/>
    <cellStyle name="Normal 6 2 5 6 2 7" xfId="24480" xr:uid="{00000000-0005-0000-0000-0000B63D0000}"/>
    <cellStyle name="Normal 6 2 5 6 3" xfId="8198" xr:uid="{00000000-0005-0000-0000-0000B73D0000}"/>
    <cellStyle name="Normal 6 2 5 6 3 2" xfId="8199" xr:uid="{00000000-0005-0000-0000-0000B83D0000}"/>
    <cellStyle name="Normal 6 2 5 6 3 2 2" xfId="8200" xr:uid="{00000000-0005-0000-0000-0000B93D0000}"/>
    <cellStyle name="Normal 6 2 5 6 3 2 2 2" xfId="39320" xr:uid="{00000000-0005-0000-0000-0000BA3D0000}"/>
    <cellStyle name="Normal 6 2 5 6 3 2 3" xfId="29302" xr:uid="{00000000-0005-0000-0000-0000BB3D0000}"/>
    <cellStyle name="Normal 6 2 5 6 3 3" xfId="8201" xr:uid="{00000000-0005-0000-0000-0000BC3D0000}"/>
    <cellStyle name="Normal 6 2 5 6 3 3 2" xfId="8202" xr:uid="{00000000-0005-0000-0000-0000BD3D0000}"/>
    <cellStyle name="Normal 6 2 5 6 3 3 2 2" xfId="39321" xr:uid="{00000000-0005-0000-0000-0000BE3D0000}"/>
    <cellStyle name="Normal 6 2 5 6 3 3 3" xfId="29303" xr:uid="{00000000-0005-0000-0000-0000BF3D0000}"/>
    <cellStyle name="Normal 6 2 5 6 3 4" xfId="8203" xr:uid="{00000000-0005-0000-0000-0000C03D0000}"/>
    <cellStyle name="Normal 6 2 5 6 3 4 2" xfId="35079" xr:uid="{00000000-0005-0000-0000-0000C13D0000}"/>
    <cellStyle name="Normal 6 2 5 6 3 5" xfId="24483" xr:uid="{00000000-0005-0000-0000-0000C23D0000}"/>
    <cellStyle name="Normal 6 2 5 6 4" xfId="8204" xr:uid="{00000000-0005-0000-0000-0000C33D0000}"/>
    <cellStyle name="Normal 6 2 5 6 4 2" xfId="8205" xr:uid="{00000000-0005-0000-0000-0000C43D0000}"/>
    <cellStyle name="Normal 6 2 5 6 4 2 2" xfId="8206" xr:uid="{00000000-0005-0000-0000-0000C53D0000}"/>
    <cellStyle name="Normal 6 2 5 6 4 2 2 2" xfId="39322" xr:uid="{00000000-0005-0000-0000-0000C63D0000}"/>
    <cellStyle name="Normal 6 2 5 6 4 2 3" xfId="29304" xr:uid="{00000000-0005-0000-0000-0000C73D0000}"/>
    <cellStyle name="Normal 6 2 5 6 4 3" xfId="8207" xr:uid="{00000000-0005-0000-0000-0000C83D0000}"/>
    <cellStyle name="Normal 6 2 5 6 4 3 2" xfId="8208" xr:uid="{00000000-0005-0000-0000-0000C93D0000}"/>
    <cellStyle name="Normal 6 2 5 6 4 3 2 2" xfId="39323" xr:uid="{00000000-0005-0000-0000-0000CA3D0000}"/>
    <cellStyle name="Normal 6 2 5 6 4 3 3" xfId="29305" xr:uid="{00000000-0005-0000-0000-0000CB3D0000}"/>
    <cellStyle name="Normal 6 2 5 6 4 4" xfId="8209" xr:uid="{00000000-0005-0000-0000-0000CC3D0000}"/>
    <cellStyle name="Normal 6 2 5 6 4 4 2" xfId="35080" xr:uid="{00000000-0005-0000-0000-0000CD3D0000}"/>
    <cellStyle name="Normal 6 2 5 6 4 5" xfId="24484" xr:uid="{00000000-0005-0000-0000-0000CE3D0000}"/>
    <cellStyle name="Normal 6 2 5 6 5" xfId="8210" xr:uid="{00000000-0005-0000-0000-0000CF3D0000}"/>
    <cellStyle name="Normal 6 2 5 6 5 2" xfId="8211" xr:uid="{00000000-0005-0000-0000-0000D03D0000}"/>
    <cellStyle name="Normal 6 2 5 6 5 2 2" xfId="39324" xr:uid="{00000000-0005-0000-0000-0000D13D0000}"/>
    <cellStyle name="Normal 6 2 5 6 5 3" xfId="29306" xr:uid="{00000000-0005-0000-0000-0000D23D0000}"/>
    <cellStyle name="Normal 6 2 5 6 6" xfId="8212" xr:uid="{00000000-0005-0000-0000-0000D33D0000}"/>
    <cellStyle name="Normal 6 2 5 6 6 2" xfId="8213" xr:uid="{00000000-0005-0000-0000-0000D43D0000}"/>
    <cellStyle name="Normal 6 2 5 6 6 2 2" xfId="39325" xr:uid="{00000000-0005-0000-0000-0000D53D0000}"/>
    <cellStyle name="Normal 6 2 5 6 6 3" xfId="29307" xr:uid="{00000000-0005-0000-0000-0000D63D0000}"/>
    <cellStyle name="Normal 6 2 5 6 7" xfId="8214" xr:uid="{00000000-0005-0000-0000-0000D73D0000}"/>
    <cellStyle name="Normal 6 2 5 6 7 2" xfId="35075" xr:uid="{00000000-0005-0000-0000-0000D83D0000}"/>
    <cellStyle name="Normal 6 2 5 6 8" xfId="24479" xr:uid="{00000000-0005-0000-0000-0000D93D0000}"/>
    <cellStyle name="Normal 6 2 5 7" xfId="8215" xr:uid="{00000000-0005-0000-0000-0000DA3D0000}"/>
    <cellStyle name="Normal 6 2 5 7 2" xfId="8216" xr:uid="{00000000-0005-0000-0000-0000DB3D0000}"/>
    <cellStyle name="Normal 6 2 5 7 2 2" xfId="8217" xr:uid="{00000000-0005-0000-0000-0000DC3D0000}"/>
    <cellStyle name="Normal 6 2 5 7 2 2 2" xfId="8218" xr:uid="{00000000-0005-0000-0000-0000DD3D0000}"/>
    <cellStyle name="Normal 6 2 5 7 2 2 2 2" xfId="39326" xr:uid="{00000000-0005-0000-0000-0000DE3D0000}"/>
    <cellStyle name="Normal 6 2 5 7 2 2 3" xfId="29308" xr:uid="{00000000-0005-0000-0000-0000DF3D0000}"/>
    <cellStyle name="Normal 6 2 5 7 2 3" xfId="8219" xr:uid="{00000000-0005-0000-0000-0000E03D0000}"/>
    <cellStyle name="Normal 6 2 5 7 2 3 2" xfId="8220" xr:uid="{00000000-0005-0000-0000-0000E13D0000}"/>
    <cellStyle name="Normal 6 2 5 7 2 3 2 2" xfId="39327" xr:uid="{00000000-0005-0000-0000-0000E23D0000}"/>
    <cellStyle name="Normal 6 2 5 7 2 3 3" xfId="29309" xr:uid="{00000000-0005-0000-0000-0000E33D0000}"/>
    <cellStyle name="Normal 6 2 5 7 2 4" xfId="8221" xr:uid="{00000000-0005-0000-0000-0000E43D0000}"/>
    <cellStyle name="Normal 6 2 5 7 2 4 2" xfId="35082" xr:uid="{00000000-0005-0000-0000-0000E53D0000}"/>
    <cellStyle name="Normal 6 2 5 7 2 5" xfId="24486" xr:uid="{00000000-0005-0000-0000-0000E63D0000}"/>
    <cellStyle name="Normal 6 2 5 7 3" xfId="8222" xr:uid="{00000000-0005-0000-0000-0000E73D0000}"/>
    <cellStyle name="Normal 6 2 5 7 3 2" xfId="8223" xr:uid="{00000000-0005-0000-0000-0000E83D0000}"/>
    <cellStyle name="Normal 6 2 5 7 3 2 2" xfId="8224" xr:uid="{00000000-0005-0000-0000-0000E93D0000}"/>
    <cellStyle name="Normal 6 2 5 7 3 2 2 2" xfId="39328" xr:uid="{00000000-0005-0000-0000-0000EA3D0000}"/>
    <cellStyle name="Normal 6 2 5 7 3 2 3" xfId="29310" xr:uid="{00000000-0005-0000-0000-0000EB3D0000}"/>
    <cellStyle name="Normal 6 2 5 7 3 3" xfId="8225" xr:uid="{00000000-0005-0000-0000-0000EC3D0000}"/>
    <cellStyle name="Normal 6 2 5 7 3 3 2" xfId="8226" xr:uid="{00000000-0005-0000-0000-0000ED3D0000}"/>
    <cellStyle name="Normal 6 2 5 7 3 3 2 2" xfId="39329" xr:uid="{00000000-0005-0000-0000-0000EE3D0000}"/>
    <cellStyle name="Normal 6 2 5 7 3 3 3" xfId="29311" xr:uid="{00000000-0005-0000-0000-0000EF3D0000}"/>
    <cellStyle name="Normal 6 2 5 7 3 4" xfId="8227" xr:uid="{00000000-0005-0000-0000-0000F03D0000}"/>
    <cellStyle name="Normal 6 2 5 7 3 4 2" xfId="35083" xr:uid="{00000000-0005-0000-0000-0000F13D0000}"/>
    <cellStyle name="Normal 6 2 5 7 3 5" xfId="24487" xr:uid="{00000000-0005-0000-0000-0000F23D0000}"/>
    <cellStyle name="Normal 6 2 5 7 4" xfId="8228" xr:uid="{00000000-0005-0000-0000-0000F33D0000}"/>
    <cellStyle name="Normal 6 2 5 7 4 2" xfId="8229" xr:uid="{00000000-0005-0000-0000-0000F43D0000}"/>
    <cellStyle name="Normal 6 2 5 7 4 2 2" xfId="39330" xr:uid="{00000000-0005-0000-0000-0000F53D0000}"/>
    <cellStyle name="Normal 6 2 5 7 4 3" xfId="29312" xr:uid="{00000000-0005-0000-0000-0000F63D0000}"/>
    <cellStyle name="Normal 6 2 5 7 5" xfId="8230" xr:uid="{00000000-0005-0000-0000-0000F73D0000}"/>
    <cellStyle name="Normal 6 2 5 7 5 2" xfId="8231" xr:uid="{00000000-0005-0000-0000-0000F83D0000}"/>
    <cellStyle name="Normal 6 2 5 7 5 2 2" xfId="39331" xr:uid="{00000000-0005-0000-0000-0000F93D0000}"/>
    <cellStyle name="Normal 6 2 5 7 5 3" xfId="29313" xr:uid="{00000000-0005-0000-0000-0000FA3D0000}"/>
    <cellStyle name="Normal 6 2 5 7 6" xfId="8232" xr:uid="{00000000-0005-0000-0000-0000FB3D0000}"/>
    <cellStyle name="Normal 6 2 5 7 6 2" xfId="35081" xr:uid="{00000000-0005-0000-0000-0000FC3D0000}"/>
    <cellStyle name="Normal 6 2 5 7 7" xfId="24485" xr:uid="{00000000-0005-0000-0000-0000FD3D0000}"/>
    <cellStyle name="Normal 6 2 5 8" xfId="8233" xr:uid="{00000000-0005-0000-0000-0000FE3D0000}"/>
    <cellStyle name="Normal 6 2 5 8 2" xfId="8234" xr:uid="{00000000-0005-0000-0000-0000FF3D0000}"/>
    <cellStyle name="Normal 6 2 5 8 2 2" xfId="8235" xr:uid="{00000000-0005-0000-0000-0000003E0000}"/>
    <cellStyle name="Normal 6 2 5 8 2 2 2" xfId="39332" xr:uid="{00000000-0005-0000-0000-0000013E0000}"/>
    <cellStyle name="Normal 6 2 5 8 2 3" xfId="29314" xr:uid="{00000000-0005-0000-0000-0000023E0000}"/>
    <cellStyle name="Normal 6 2 5 8 3" xfId="8236" xr:uid="{00000000-0005-0000-0000-0000033E0000}"/>
    <cellStyle name="Normal 6 2 5 8 3 2" xfId="8237" xr:uid="{00000000-0005-0000-0000-0000043E0000}"/>
    <cellStyle name="Normal 6 2 5 8 3 2 2" xfId="39333" xr:uid="{00000000-0005-0000-0000-0000053E0000}"/>
    <cellStyle name="Normal 6 2 5 8 3 3" xfId="29315" xr:uid="{00000000-0005-0000-0000-0000063E0000}"/>
    <cellStyle name="Normal 6 2 5 8 4" xfId="8238" xr:uid="{00000000-0005-0000-0000-0000073E0000}"/>
    <cellStyle name="Normal 6 2 5 8 4 2" xfId="35084" xr:uid="{00000000-0005-0000-0000-0000083E0000}"/>
    <cellStyle name="Normal 6 2 5 8 5" xfId="24488" xr:uid="{00000000-0005-0000-0000-0000093E0000}"/>
    <cellStyle name="Normal 6 2 5 9" xfId="8239" xr:uid="{00000000-0005-0000-0000-00000A3E0000}"/>
    <cellStyle name="Normal 6 2 5 9 2" xfId="8240" xr:uid="{00000000-0005-0000-0000-00000B3E0000}"/>
    <cellStyle name="Normal 6 2 5 9 2 2" xfId="8241" xr:uid="{00000000-0005-0000-0000-00000C3E0000}"/>
    <cellStyle name="Normal 6 2 5 9 2 2 2" xfId="39334" xr:uid="{00000000-0005-0000-0000-00000D3E0000}"/>
    <cellStyle name="Normal 6 2 5 9 2 3" xfId="29316" xr:uid="{00000000-0005-0000-0000-00000E3E0000}"/>
    <cellStyle name="Normal 6 2 5 9 3" xfId="8242" xr:uid="{00000000-0005-0000-0000-00000F3E0000}"/>
    <cellStyle name="Normal 6 2 5 9 3 2" xfId="8243" xr:uid="{00000000-0005-0000-0000-0000103E0000}"/>
    <cellStyle name="Normal 6 2 5 9 3 2 2" xfId="39335" xr:uid="{00000000-0005-0000-0000-0000113E0000}"/>
    <cellStyle name="Normal 6 2 5 9 3 3" xfId="29317" xr:uid="{00000000-0005-0000-0000-0000123E0000}"/>
    <cellStyle name="Normal 6 2 5 9 4" xfId="8244" xr:uid="{00000000-0005-0000-0000-0000133E0000}"/>
    <cellStyle name="Normal 6 2 5 9 4 2" xfId="35085" xr:uid="{00000000-0005-0000-0000-0000143E0000}"/>
    <cellStyle name="Normal 6 2 5 9 5" xfId="24489" xr:uid="{00000000-0005-0000-0000-0000153E0000}"/>
    <cellStyle name="Normal 6 2 6" xfId="8245" xr:uid="{00000000-0005-0000-0000-0000163E0000}"/>
    <cellStyle name="Normal 6 2 6 10" xfId="8246" xr:uid="{00000000-0005-0000-0000-0000173E0000}"/>
    <cellStyle name="Normal 6 2 6 10 2" xfId="8247" xr:uid="{00000000-0005-0000-0000-0000183E0000}"/>
    <cellStyle name="Normal 6 2 6 10 2 2" xfId="39336" xr:uid="{00000000-0005-0000-0000-0000193E0000}"/>
    <cellStyle name="Normal 6 2 6 10 3" xfId="29318" xr:uid="{00000000-0005-0000-0000-00001A3E0000}"/>
    <cellStyle name="Normal 6 2 6 11" xfId="8248" xr:uid="{00000000-0005-0000-0000-00001B3E0000}"/>
    <cellStyle name="Normal 6 2 6 11 2" xfId="35086" xr:uid="{00000000-0005-0000-0000-00001C3E0000}"/>
    <cellStyle name="Normal 6 2 6 12" xfId="24490" xr:uid="{00000000-0005-0000-0000-00001D3E0000}"/>
    <cellStyle name="Normal 6 2 6 2" xfId="8249" xr:uid="{00000000-0005-0000-0000-00001E3E0000}"/>
    <cellStyle name="Normal 6 2 6 2 10" xfId="24491" xr:uid="{00000000-0005-0000-0000-00001F3E0000}"/>
    <cellStyle name="Normal 6 2 6 2 2" xfId="8250" xr:uid="{00000000-0005-0000-0000-0000203E0000}"/>
    <cellStyle name="Normal 6 2 6 2 2 2" xfId="8251" xr:uid="{00000000-0005-0000-0000-0000213E0000}"/>
    <cellStyle name="Normal 6 2 6 2 2 2 2" xfId="8252" xr:uid="{00000000-0005-0000-0000-0000223E0000}"/>
    <cellStyle name="Normal 6 2 6 2 2 2 2 2" xfId="8253" xr:uid="{00000000-0005-0000-0000-0000233E0000}"/>
    <cellStyle name="Normal 6 2 6 2 2 2 2 2 2" xfId="8254" xr:uid="{00000000-0005-0000-0000-0000243E0000}"/>
    <cellStyle name="Normal 6 2 6 2 2 2 2 2 2 2" xfId="39337" xr:uid="{00000000-0005-0000-0000-0000253E0000}"/>
    <cellStyle name="Normal 6 2 6 2 2 2 2 2 3" xfId="29319" xr:uid="{00000000-0005-0000-0000-0000263E0000}"/>
    <cellStyle name="Normal 6 2 6 2 2 2 2 3" xfId="8255" xr:uid="{00000000-0005-0000-0000-0000273E0000}"/>
    <cellStyle name="Normal 6 2 6 2 2 2 2 3 2" xfId="8256" xr:uid="{00000000-0005-0000-0000-0000283E0000}"/>
    <cellStyle name="Normal 6 2 6 2 2 2 2 3 2 2" xfId="39338" xr:uid="{00000000-0005-0000-0000-0000293E0000}"/>
    <cellStyle name="Normal 6 2 6 2 2 2 2 3 3" xfId="29320" xr:uid="{00000000-0005-0000-0000-00002A3E0000}"/>
    <cellStyle name="Normal 6 2 6 2 2 2 2 4" xfId="8257" xr:uid="{00000000-0005-0000-0000-00002B3E0000}"/>
    <cellStyle name="Normal 6 2 6 2 2 2 2 4 2" xfId="35090" xr:uid="{00000000-0005-0000-0000-00002C3E0000}"/>
    <cellStyle name="Normal 6 2 6 2 2 2 2 5" xfId="24494" xr:uid="{00000000-0005-0000-0000-00002D3E0000}"/>
    <cellStyle name="Normal 6 2 6 2 2 2 3" xfId="8258" xr:uid="{00000000-0005-0000-0000-00002E3E0000}"/>
    <cellStyle name="Normal 6 2 6 2 2 2 3 2" xfId="8259" xr:uid="{00000000-0005-0000-0000-00002F3E0000}"/>
    <cellStyle name="Normal 6 2 6 2 2 2 3 2 2" xfId="8260" xr:uid="{00000000-0005-0000-0000-0000303E0000}"/>
    <cellStyle name="Normal 6 2 6 2 2 2 3 2 2 2" xfId="39339" xr:uid="{00000000-0005-0000-0000-0000313E0000}"/>
    <cellStyle name="Normal 6 2 6 2 2 2 3 2 3" xfId="29321" xr:uid="{00000000-0005-0000-0000-0000323E0000}"/>
    <cellStyle name="Normal 6 2 6 2 2 2 3 3" xfId="8261" xr:uid="{00000000-0005-0000-0000-0000333E0000}"/>
    <cellStyle name="Normal 6 2 6 2 2 2 3 3 2" xfId="8262" xr:uid="{00000000-0005-0000-0000-0000343E0000}"/>
    <cellStyle name="Normal 6 2 6 2 2 2 3 3 2 2" xfId="39340" xr:uid="{00000000-0005-0000-0000-0000353E0000}"/>
    <cellStyle name="Normal 6 2 6 2 2 2 3 3 3" xfId="29322" xr:uid="{00000000-0005-0000-0000-0000363E0000}"/>
    <cellStyle name="Normal 6 2 6 2 2 2 3 4" xfId="8263" xr:uid="{00000000-0005-0000-0000-0000373E0000}"/>
    <cellStyle name="Normal 6 2 6 2 2 2 3 4 2" xfId="35091" xr:uid="{00000000-0005-0000-0000-0000383E0000}"/>
    <cellStyle name="Normal 6 2 6 2 2 2 3 5" xfId="24495" xr:uid="{00000000-0005-0000-0000-0000393E0000}"/>
    <cellStyle name="Normal 6 2 6 2 2 2 4" xfId="8264" xr:uid="{00000000-0005-0000-0000-00003A3E0000}"/>
    <cellStyle name="Normal 6 2 6 2 2 2 4 2" xfId="8265" xr:uid="{00000000-0005-0000-0000-00003B3E0000}"/>
    <cellStyle name="Normal 6 2 6 2 2 2 4 2 2" xfId="39341" xr:uid="{00000000-0005-0000-0000-00003C3E0000}"/>
    <cellStyle name="Normal 6 2 6 2 2 2 4 3" xfId="29323" xr:uid="{00000000-0005-0000-0000-00003D3E0000}"/>
    <cellStyle name="Normal 6 2 6 2 2 2 5" xfId="8266" xr:uid="{00000000-0005-0000-0000-00003E3E0000}"/>
    <cellStyle name="Normal 6 2 6 2 2 2 5 2" xfId="8267" xr:uid="{00000000-0005-0000-0000-00003F3E0000}"/>
    <cellStyle name="Normal 6 2 6 2 2 2 5 2 2" xfId="39342" xr:uid="{00000000-0005-0000-0000-0000403E0000}"/>
    <cellStyle name="Normal 6 2 6 2 2 2 5 3" xfId="29324" xr:uid="{00000000-0005-0000-0000-0000413E0000}"/>
    <cellStyle name="Normal 6 2 6 2 2 2 6" xfId="8268" xr:uid="{00000000-0005-0000-0000-0000423E0000}"/>
    <cellStyle name="Normal 6 2 6 2 2 2 6 2" xfId="35089" xr:uid="{00000000-0005-0000-0000-0000433E0000}"/>
    <cellStyle name="Normal 6 2 6 2 2 2 7" xfId="24493" xr:uid="{00000000-0005-0000-0000-0000443E0000}"/>
    <cellStyle name="Normal 6 2 6 2 2 3" xfId="8269" xr:uid="{00000000-0005-0000-0000-0000453E0000}"/>
    <cellStyle name="Normal 6 2 6 2 2 3 2" xfId="8270" xr:uid="{00000000-0005-0000-0000-0000463E0000}"/>
    <cellStyle name="Normal 6 2 6 2 2 3 2 2" xfId="8271" xr:uid="{00000000-0005-0000-0000-0000473E0000}"/>
    <cellStyle name="Normal 6 2 6 2 2 3 2 2 2" xfId="39343" xr:uid="{00000000-0005-0000-0000-0000483E0000}"/>
    <cellStyle name="Normal 6 2 6 2 2 3 2 3" xfId="29325" xr:uid="{00000000-0005-0000-0000-0000493E0000}"/>
    <cellStyle name="Normal 6 2 6 2 2 3 3" xfId="8272" xr:uid="{00000000-0005-0000-0000-00004A3E0000}"/>
    <cellStyle name="Normal 6 2 6 2 2 3 3 2" xfId="8273" xr:uid="{00000000-0005-0000-0000-00004B3E0000}"/>
    <cellStyle name="Normal 6 2 6 2 2 3 3 2 2" xfId="39344" xr:uid="{00000000-0005-0000-0000-00004C3E0000}"/>
    <cellStyle name="Normal 6 2 6 2 2 3 3 3" xfId="29326" xr:uid="{00000000-0005-0000-0000-00004D3E0000}"/>
    <cellStyle name="Normal 6 2 6 2 2 3 4" xfId="8274" xr:uid="{00000000-0005-0000-0000-00004E3E0000}"/>
    <cellStyle name="Normal 6 2 6 2 2 3 4 2" xfId="35092" xr:uid="{00000000-0005-0000-0000-00004F3E0000}"/>
    <cellStyle name="Normal 6 2 6 2 2 3 5" xfId="24496" xr:uid="{00000000-0005-0000-0000-0000503E0000}"/>
    <cellStyle name="Normal 6 2 6 2 2 4" xfId="8275" xr:uid="{00000000-0005-0000-0000-0000513E0000}"/>
    <cellStyle name="Normal 6 2 6 2 2 4 2" xfId="8276" xr:uid="{00000000-0005-0000-0000-0000523E0000}"/>
    <cellStyle name="Normal 6 2 6 2 2 4 2 2" xfId="8277" xr:uid="{00000000-0005-0000-0000-0000533E0000}"/>
    <cellStyle name="Normal 6 2 6 2 2 4 2 2 2" xfId="39345" xr:uid="{00000000-0005-0000-0000-0000543E0000}"/>
    <cellStyle name="Normal 6 2 6 2 2 4 2 3" xfId="29327" xr:uid="{00000000-0005-0000-0000-0000553E0000}"/>
    <cellStyle name="Normal 6 2 6 2 2 4 3" xfId="8278" xr:uid="{00000000-0005-0000-0000-0000563E0000}"/>
    <cellStyle name="Normal 6 2 6 2 2 4 3 2" xfId="8279" xr:uid="{00000000-0005-0000-0000-0000573E0000}"/>
    <cellStyle name="Normal 6 2 6 2 2 4 3 2 2" xfId="39346" xr:uid="{00000000-0005-0000-0000-0000583E0000}"/>
    <cellStyle name="Normal 6 2 6 2 2 4 3 3" xfId="29328" xr:uid="{00000000-0005-0000-0000-0000593E0000}"/>
    <cellStyle name="Normal 6 2 6 2 2 4 4" xfId="8280" xr:uid="{00000000-0005-0000-0000-00005A3E0000}"/>
    <cellStyle name="Normal 6 2 6 2 2 4 4 2" xfId="35093" xr:uid="{00000000-0005-0000-0000-00005B3E0000}"/>
    <cellStyle name="Normal 6 2 6 2 2 4 5" xfId="24497" xr:uid="{00000000-0005-0000-0000-00005C3E0000}"/>
    <cellStyle name="Normal 6 2 6 2 2 5" xfId="8281" xr:uid="{00000000-0005-0000-0000-00005D3E0000}"/>
    <cellStyle name="Normal 6 2 6 2 2 5 2" xfId="8282" xr:uid="{00000000-0005-0000-0000-00005E3E0000}"/>
    <cellStyle name="Normal 6 2 6 2 2 5 2 2" xfId="39347" xr:uid="{00000000-0005-0000-0000-00005F3E0000}"/>
    <cellStyle name="Normal 6 2 6 2 2 5 3" xfId="29329" xr:uid="{00000000-0005-0000-0000-0000603E0000}"/>
    <cellStyle name="Normal 6 2 6 2 2 6" xfId="8283" xr:uid="{00000000-0005-0000-0000-0000613E0000}"/>
    <cellStyle name="Normal 6 2 6 2 2 6 2" xfId="8284" xr:uid="{00000000-0005-0000-0000-0000623E0000}"/>
    <cellStyle name="Normal 6 2 6 2 2 6 2 2" xfId="39348" xr:uid="{00000000-0005-0000-0000-0000633E0000}"/>
    <cellStyle name="Normal 6 2 6 2 2 6 3" xfId="29330" xr:uid="{00000000-0005-0000-0000-0000643E0000}"/>
    <cellStyle name="Normal 6 2 6 2 2 7" xfId="8285" xr:uid="{00000000-0005-0000-0000-0000653E0000}"/>
    <cellStyle name="Normal 6 2 6 2 2 7 2" xfId="35088" xr:uid="{00000000-0005-0000-0000-0000663E0000}"/>
    <cellStyle name="Normal 6 2 6 2 2 8" xfId="24492" xr:uid="{00000000-0005-0000-0000-0000673E0000}"/>
    <cellStyle name="Normal 6 2 6 2 3" xfId="8286" xr:uid="{00000000-0005-0000-0000-0000683E0000}"/>
    <cellStyle name="Normal 6 2 6 2 3 2" xfId="8287" xr:uid="{00000000-0005-0000-0000-0000693E0000}"/>
    <cellStyle name="Normal 6 2 6 2 3 2 2" xfId="8288" xr:uid="{00000000-0005-0000-0000-00006A3E0000}"/>
    <cellStyle name="Normal 6 2 6 2 3 2 2 2" xfId="8289" xr:uid="{00000000-0005-0000-0000-00006B3E0000}"/>
    <cellStyle name="Normal 6 2 6 2 3 2 2 2 2" xfId="8290" xr:uid="{00000000-0005-0000-0000-00006C3E0000}"/>
    <cellStyle name="Normal 6 2 6 2 3 2 2 2 2 2" xfId="39349" xr:uid="{00000000-0005-0000-0000-00006D3E0000}"/>
    <cellStyle name="Normal 6 2 6 2 3 2 2 2 3" xfId="29331" xr:uid="{00000000-0005-0000-0000-00006E3E0000}"/>
    <cellStyle name="Normal 6 2 6 2 3 2 2 3" xfId="8291" xr:uid="{00000000-0005-0000-0000-00006F3E0000}"/>
    <cellStyle name="Normal 6 2 6 2 3 2 2 3 2" xfId="8292" xr:uid="{00000000-0005-0000-0000-0000703E0000}"/>
    <cellStyle name="Normal 6 2 6 2 3 2 2 3 2 2" xfId="39350" xr:uid="{00000000-0005-0000-0000-0000713E0000}"/>
    <cellStyle name="Normal 6 2 6 2 3 2 2 3 3" xfId="29332" xr:uid="{00000000-0005-0000-0000-0000723E0000}"/>
    <cellStyle name="Normal 6 2 6 2 3 2 2 4" xfId="8293" xr:uid="{00000000-0005-0000-0000-0000733E0000}"/>
    <cellStyle name="Normal 6 2 6 2 3 2 2 4 2" xfId="35096" xr:uid="{00000000-0005-0000-0000-0000743E0000}"/>
    <cellStyle name="Normal 6 2 6 2 3 2 2 5" xfId="24500" xr:uid="{00000000-0005-0000-0000-0000753E0000}"/>
    <cellStyle name="Normal 6 2 6 2 3 2 3" xfId="8294" xr:uid="{00000000-0005-0000-0000-0000763E0000}"/>
    <cellStyle name="Normal 6 2 6 2 3 2 3 2" xfId="8295" xr:uid="{00000000-0005-0000-0000-0000773E0000}"/>
    <cellStyle name="Normal 6 2 6 2 3 2 3 2 2" xfId="8296" xr:uid="{00000000-0005-0000-0000-0000783E0000}"/>
    <cellStyle name="Normal 6 2 6 2 3 2 3 2 2 2" xfId="39351" xr:uid="{00000000-0005-0000-0000-0000793E0000}"/>
    <cellStyle name="Normal 6 2 6 2 3 2 3 2 3" xfId="29333" xr:uid="{00000000-0005-0000-0000-00007A3E0000}"/>
    <cellStyle name="Normal 6 2 6 2 3 2 3 3" xfId="8297" xr:uid="{00000000-0005-0000-0000-00007B3E0000}"/>
    <cellStyle name="Normal 6 2 6 2 3 2 3 3 2" xfId="8298" xr:uid="{00000000-0005-0000-0000-00007C3E0000}"/>
    <cellStyle name="Normal 6 2 6 2 3 2 3 3 2 2" xfId="39352" xr:uid="{00000000-0005-0000-0000-00007D3E0000}"/>
    <cellStyle name="Normal 6 2 6 2 3 2 3 3 3" xfId="29334" xr:uid="{00000000-0005-0000-0000-00007E3E0000}"/>
    <cellStyle name="Normal 6 2 6 2 3 2 3 4" xfId="8299" xr:uid="{00000000-0005-0000-0000-00007F3E0000}"/>
    <cellStyle name="Normal 6 2 6 2 3 2 3 4 2" xfId="35097" xr:uid="{00000000-0005-0000-0000-0000803E0000}"/>
    <cellStyle name="Normal 6 2 6 2 3 2 3 5" xfId="24501" xr:uid="{00000000-0005-0000-0000-0000813E0000}"/>
    <cellStyle name="Normal 6 2 6 2 3 2 4" xfId="8300" xr:uid="{00000000-0005-0000-0000-0000823E0000}"/>
    <cellStyle name="Normal 6 2 6 2 3 2 4 2" xfId="8301" xr:uid="{00000000-0005-0000-0000-0000833E0000}"/>
    <cellStyle name="Normal 6 2 6 2 3 2 4 2 2" xfId="39353" xr:uid="{00000000-0005-0000-0000-0000843E0000}"/>
    <cellStyle name="Normal 6 2 6 2 3 2 4 3" xfId="29335" xr:uid="{00000000-0005-0000-0000-0000853E0000}"/>
    <cellStyle name="Normal 6 2 6 2 3 2 5" xfId="8302" xr:uid="{00000000-0005-0000-0000-0000863E0000}"/>
    <cellStyle name="Normal 6 2 6 2 3 2 5 2" xfId="8303" xr:uid="{00000000-0005-0000-0000-0000873E0000}"/>
    <cellStyle name="Normal 6 2 6 2 3 2 5 2 2" xfId="39354" xr:uid="{00000000-0005-0000-0000-0000883E0000}"/>
    <cellStyle name="Normal 6 2 6 2 3 2 5 3" xfId="29336" xr:uid="{00000000-0005-0000-0000-0000893E0000}"/>
    <cellStyle name="Normal 6 2 6 2 3 2 6" xfId="8304" xr:uid="{00000000-0005-0000-0000-00008A3E0000}"/>
    <cellStyle name="Normal 6 2 6 2 3 2 6 2" xfId="35095" xr:uid="{00000000-0005-0000-0000-00008B3E0000}"/>
    <cellStyle name="Normal 6 2 6 2 3 2 7" xfId="24499" xr:uid="{00000000-0005-0000-0000-00008C3E0000}"/>
    <cellStyle name="Normal 6 2 6 2 3 3" xfId="8305" xr:uid="{00000000-0005-0000-0000-00008D3E0000}"/>
    <cellStyle name="Normal 6 2 6 2 3 3 2" xfId="8306" xr:uid="{00000000-0005-0000-0000-00008E3E0000}"/>
    <cellStyle name="Normal 6 2 6 2 3 3 2 2" xfId="8307" xr:uid="{00000000-0005-0000-0000-00008F3E0000}"/>
    <cellStyle name="Normal 6 2 6 2 3 3 2 2 2" xfId="39355" xr:uid="{00000000-0005-0000-0000-0000903E0000}"/>
    <cellStyle name="Normal 6 2 6 2 3 3 2 3" xfId="29337" xr:uid="{00000000-0005-0000-0000-0000913E0000}"/>
    <cellStyle name="Normal 6 2 6 2 3 3 3" xfId="8308" xr:uid="{00000000-0005-0000-0000-0000923E0000}"/>
    <cellStyle name="Normal 6 2 6 2 3 3 3 2" xfId="8309" xr:uid="{00000000-0005-0000-0000-0000933E0000}"/>
    <cellStyle name="Normal 6 2 6 2 3 3 3 2 2" xfId="39356" xr:uid="{00000000-0005-0000-0000-0000943E0000}"/>
    <cellStyle name="Normal 6 2 6 2 3 3 3 3" xfId="29338" xr:uid="{00000000-0005-0000-0000-0000953E0000}"/>
    <cellStyle name="Normal 6 2 6 2 3 3 4" xfId="8310" xr:uid="{00000000-0005-0000-0000-0000963E0000}"/>
    <cellStyle name="Normal 6 2 6 2 3 3 4 2" xfId="35098" xr:uid="{00000000-0005-0000-0000-0000973E0000}"/>
    <cellStyle name="Normal 6 2 6 2 3 3 5" xfId="24502" xr:uid="{00000000-0005-0000-0000-0000983E0000}"/>
    <cellStyle name="Normal 6 2 6 2 3 4" xfId="8311" xr:uid="{00000000-0005-0000-0000-0000993E0000}"/>
    <cellStyle name="Normal 6 2 6 2 3 4 2" xfId="8312" xr:uid="{00000000-0005-0000-0000-00009A3E0000}"/>
    <cellStyle name="Normal 6 2 6 2 3 4 2 2" xfId="8313" xr:uid="{00000000-0005-0000-0000-00009B3E0000}"/>
    <cellStyle name="Normal 6 2 6 2 3 4 2 2 2" xfId="39357" xr:uid="{00000000-0005-0000-0000-00009C3E0000}"/>
    <cellStyle name="Normal 6 2 6 2 3 4 2 3" xfId="29339" xr:uid="{00000000-0005-0000-0000-00009D3E0000}"/>
    <cellStyle name="Normal 6 2 6 2 3 4 3" xfId="8314" xr:uid="{00000000-0005-0000-0000-00009E3E0000}"/>
    <cellStyle name="Normal 6 2 6 2 3 4 3 2" xfId="8315" xr:uid="{00000000-0005-0000-0000-00009F3E0000}"/>
    <cellStyle name="Normal 6 2 6 2 3 4 3 2 2" xfId="39358" xr:uid="{00000000-0005-0000-0000-0000A03E0000}"/>
    <cellStyle name="Normal 6 2 6 2 3 4 3 3" xfId="29340" xr:uid="{00000000-0005-0000-0000-0000A13E0000}"/>
    <cellStyle name="Normal 6 2 6 2 3 4 4" xfId="8316" xr:uid="{00000000-0005-0000-0000-0000A23E0000}"/>
    <cellStyle name="Normal 6 2 6 2 3 4 4 2" xfId="35099" xr:uid="{00000000-0005-0000-0000-0000A33E0000}"/>
    <cellStyle name="Normal 6 2 6 2 3 4 5" xfId="24503" xr:uid="{00000000-0005-0000-0000-0000A43E0000}"/>
    <cellStyle name="Normal 6 2 6 2 3 5" xfId="8317" xr:uid="{00000000-0005-0000-0000-0000A53E0000}"/>
    <cellStyle name="Normal 6 2 6 2 3 5 2" xfId="8318" xr:uid="{00000000-0005-0000-0000-0000A63E0000}"/>
    <cellStyle name="Normal 6 2 6 2 3 5 2 2" xfId="39359" xr:uid="{00000000-0005-0000-0000-0000A73E0000}"/>
    <cellStyle name="Normal 6 2 6 2 3 5 3" xfId="29341" xr:uid="{00000000-0005-0000-0000-0000A83E0000}"/>
    <cellStyle name="Normal 6 2 6 2 3 6" xfId="8319" xr:uid="{00000000-0005-0000-0000-0000A93E0000}"/>
    <cellStyle name="Normal 6 2 6 2 3 6 2" xfId="8320" xr:uid="{00000000-0005-0000-0000-0000AA3E0000}"/>
    <cellStyle name="Normal 6 2 6 2 3 6 2 2" xfId="39360" xr:uid="{00000000-0005-0000-0000-0000AB3E0000}"/>
    <cellStyle name="Normal 6 2 6 2 3 6 3" xfId="29342" xr:uid="{00000000-0005-0000-0000-0000AC3E0000}"/>
    <cellStyle name="Normal 6 2 6 2 3 7" xfId="8321" xr:uid="{00000000-0005-0000-0000-0000AD3E0000}"/>
    <cellStyle name="Normal 6 2 6 2 3 7 2" xfId="35094" xr:uid="{00000000-0005-0000-0000-0000AE3E0000}"/>
    <cellStyle name="Normal 6 2 6 2 3 8" xfId="24498" xr:uid="{00000000-0005-0000-0000-0000AF3E0000}"/>
    <cellStyle name="Normal 6 2 6 2 4" xfId="8322" xr:uid="{00000000-0005-0000-0000-0000B03E0000}"/>
    <cellStyle name="Normal 6 2 6 2 4 2" xfId="8323" xr:uid="{00000000-0005-0000-0000-0000B13E0000}"/>
    <cellStyle name="Normal 6 2 6 2 4 2 2" xfId="8324" xr:uid="{00000000-0005-0000-0000-0000B23E0000}"/>
    <cellStyle name="Normal 6 2 6 2 4 2 2 2" xfId="8325" xr:uid="{00000000-0005-0000-0000-0000B33E0000}"/>
    <cellStyle name="Normal 6 2 6 2 4 2 2 2 2" xfId="39361" xr:uid="{00000000-0005-0000-0000-0000B43E0000}"/>
    <cellStyle name="Normal 6 2 6 2 4 2 2 3" xfId="29343" xr:uid="{00000000-0005-0000-0000-0000B53E0000}"/>
    <cellStyle name="Normal 6 2 6 2 4 2 3" xfId="8326" xr:uid="{00000000-0005-0000-0000-0000B63E0000}"/>
    <cellStyle name="Normal 6 2 6 2 4 2 3 2" xfId="8327" xr:uid="{00000000-0005-0000-0000-0000B73E0000}"/>
    <cellStyle name="Normal 6 2 6 2 4 2 3 2 2" xfId="39362" xr:uid="{00000000-0005-0000-0000-0000B83E0000}"/>
    <cellStyle name="Normal 6 2 6 2 4 2 3 3" xfId="29344" xr:uid="{00000000-0005-0000-0000-0000B93E0000}"/>
    <cellStyle name="Normal 6 2 6 2 4 2 4" xfId="8328" xr:uid="{00000000-0005-0000-0000-0000BA3E0000}"/>
    <cellStyle name="Normal 6 2 6 2 4 2 4 2" xfId="35101" xr:uid="{00000000-0005-0000-0000-0000BB3E0000}"/>
    <cellStyle name="Normal 6 2 6 2 4 2 5" xfId="24505" xr:uid="{00000000-0005-0000-0000-0000BC3E0000}"/>
    <cellStyle name="Normal 6 2 6 2 4 3" xfId="8329" xr:uid="{00000000-0005-0000-0000-0000BD3E0000}"/>
    <cellStyle name="Normal 6 2 6 2 4 3 2" xfId="8330" xr:uid="{00000000-0005-0000-0000-0000BE3E0000}"/>
    <cellStyle name="Normal 6 2 6 2 4 3 2 2" xfId="8331" xr:uid="{00000000-0005-0000-0000-0000BF3E0000}"/>
    <cellStyle name="Normal 6 2 6 2 4 3 2 2 2" xfId="39363" xr:uid="{00000000-0005-0000-0000-0000C03E0000}"/>
    <cellStyle name="Normal 6 2 6 2 4 3 2 3" xfId="29345" xr:uid="{00000000-0005-0000-0000-0000C13E0000}"/>
    <cellStyle name="Normal 6 2 6 2 4 3 3" xfId="8332" xr:uid="{00000000-0005-0000-0000-0000C23E0000}"/>
    <cellStyle name="Normal 6 2 6 2 4 3 3 2" xfId="8333" xr:uid="{00000000-0005-0000-0000-0000C33E0000}"/>
    <cellStyle name="Normal 6 2 6 2 4 3 3 2 2" xfId="39364" xr:uid="{00000000-0005-0000-0000-0000C43E0000}"/>
    <cellStyle name="Normal 6 2 6 2 4 3 3 3" xfId="29346" xr:uid="{00000000-0005-0000-0000-0000C53E0000}"/>
    <cellStyle name="Normal 6 2 6 2 4 3 4" xfId="8334" xr:uid="{00000000-0005-0000-0000-0000C63E0000}"/>
    <cellStyle name="Normal 6 2 6 2 4 3 4 2" xfId="35102" xr:uid="{00000000-0005-0000-0000-0000C73E0000}"/>
    <cellStyle name="Normal 6 2 6 2 4 3 5" xfId="24506" xr:uid="{00000000-0005-0000-0000-0000C83E0000}"/>
    <cellStyle name="Normal 6 2 6 2 4 4" xfId="8335" xr:uid="{00000000-0005-0000-0000-0000C93E0000}"/>
    <cellStyle name="Normal 6 2 6 2 4 4 2" xfId="8336" xr:uid="{00000000-0005-0000-0000-0000CA3E0000}"/>
    <cellStyle name="Normal 6 2 6 2 4 4 2 2" xfId="39365" xr:uid="{00000000-0005-0000-0000-0000CB3E0000}"/>
    <cellStyle name="Normal 6 2 6 2 4 4 3" xfId="29347" xr:uid="{00000000-0005-0000-0000-0000CC3E0000}"/>
    <cellStyle name="Normal 6 2 6 2 4 5" xfId="8337" xr:uid="{00000000-0005-0000-0000-0000CD3E0000}"/>
    <cellStyle name="Normal 6 2 6 2 4 5 2" xfId="8338" xr:uid="{00000000-0005-0000-0000-0000CE3E0000}"/>
    <cellStyle name="Normal 6 2 6 2 4 5 2 2" xfId="39366" xr:uid="{00000000-0005-0000-0000-0000CF3E0000}"/>
    <cellStyle name="Normal 6 2 6 2 4 5 3" xfId="29348" xr:uid="{00000000-0005-0000-0000-0000D03E0000}"/>
    <cellStyle name="Normal 6 2 6 2 4 6" xfId="8339" xr:uid="{00000000-0005-0000-0000-0000D13E0000}"/>
    <cellStyle name="Normal 6 2 6 2 4 6 2" xfId="35100" xr:uid="{00000000-0005-0000-0000-0000D23E0000}"/>
    <cellStyle name="Normal 6 2 6 2 4 7" xfId="24504" xr:uid="{00000000-0005-0000-0000-0000D33E0000}"/>
    <cellStyle name="Normal 6 2 6 2 5" xfId="8340" xr:uid="{00000000-0005-0000-0000-0000D43E0000}"/>
    <cellStyle name="Normal 6 2 6 2 5 2" xfId="8341" xr:uid="{00000000-0005-0000-0000-0000D53E0000}"/>
    <cellStyle name="Normal 6 2 6 2 5 2 2" xfId="8342" xr:uid="{00000000-0005-0000-0000-0000D63E0000}"/>
    <cellStyle name="Normal 6 2 6 2 5 2 2 2" xfId="39367" xr:uid="{00000000-0005-0000-0000-0000D73E0000}"/>
    <cellStyle name="Normal 6 2 6 2 5 2 3" xfId="29349" xr:uid="{00000000-0005-0000-0000-0000D83E0000}"/>
    <cellStyle name="Normal 6 2 6 2 5 3" xfId="8343" xr:uid="{00000000-0005-0000-0000-0000D93E0000}"/>
    <cellStyle name="Normal 6 2 6 2 5 3 2" xfId="8344" xr:uid="{00000000-0005-0000-0000-0000DA3E0000}"/>
    <cellStyle name="Normal 6 2 6 2 5 3 2 2" xfId="39368" xr:uid="{00000000-0005-0000-0000-0000DB3E0000}"/>
    <cellStyle name="Normal 6 2 6 2 5 3 3" xfId="29350" xr:uid="{00000000-0005-0000-0000-0000DC3E0000}"/>
    <cellStyle name="Normal 6 2 6 2 5 4" xfId="8345" xr:uid="{00000000-0005-0000-0000-0000DD3E0000}"/>
    <cellStyle name="Normal 6 2 6 2 5 4 2" xfId="35103" xr:uid="{00000000-0005-0000-0000-0000DE3E0000}"/>
    <cellStyle name="Normal 6 2 6 2 5 5" xfId="24507" xr:uid="{00000000-0005-0000-0000-0000DF3E0000}"/>
    <cellStyle name="Normal 6 2 6 2 6" xfId="8346" xr:uid="{00000000-0005-0000-0000-0000E03E0000}"/>
    <cellStyle name="Normal 6 2 6 2 6 2" xfId="8347" xr:uid="{00000000-0005-0000-0000-0000E13E0000}"/>
    <cellStyle name="Normal 6 2 6 2 6 2 2" xfId="8348" xr:uid="{00000000-0005-0000-0000-0000E23E0000}"/>
    <cellStyle name="Normal 6 2 6 2 6 2 2 2" xfId="39369" xr:uid="{00000000-0005-0000-0000-0000E33E0000}"/>
    <cellStyle name="Normal 6 2 6 2 6 2 3" xfId="29351" xr:uid="{00000000-0005-0000-0000-0000E43E0000}"/>
    <cellStyle name="Normal 6 2 6 2 6 3" xfId="8349" xr:uid="{00000000-0005-0000-0000-0000E53E0000}"/>
    <cellStyle name="Normal 6 2 6 2 6 3 2" xfId="8350" xr:uid="{00000000-0005-0000-0000-0000E63E0000}"/>
    <cellStyle name="Normal 6 2 6 2 6 3 2 2" xfId="39370" xr:uid="{00000000-0005-0000-0000-0000E73E0000}"/>
    <cellStyle name="Normal 6 2 6 2 6 3 3" xfId="29352" xr:uid="{00000000-0005-0000-0000-0000E83E0000}"/>
    <cellStyle name="Normal 6 2 6 2 6 4" xfId="8351" xr:uid="{00000000-0005-0000-0000-0000E93E0000}"/>
    <cellStyle name="Normal 6 2 6 2 6 4 2" xfId="35104" xr:uid="{00000000-0005-0000-0000-0000EA3E0000}"/>
    <cellStyle name="Normal 6 2 6 2 6 5" xfId="24508" xr:uid="{00000000-0005-0000-0000-0000EB3E0000}"/>
    <cellStyle name="Normal 6 2 6 2 7" xfId="8352" xr:uid="{00000000-0005-0000-0000-0000EC3E0000}"/>
    <cellStyle name="Normal 6 2 6 2 7 2" xfId="8353" xr:uid="{00000000-0005-0000-0000-0000ED3E0000}"/>
    <cellStyle name="Normal 6 2 6 2 7 2 2" xfId="39371" xr:uid="{00000000-0005-0000-0000-0000EE3E0000}"/>
    <cellStyle name="Normal 6 2 6 2 7 3" xfId="29353" xr:uid="{00000000-0005-0000-0000-0000EF3E0000}"/>
    <cellStyle name="Normal 6 2 6 2 8" xfId="8354" xr:uid="{00000000-0005-0000-0000-0000F03E0000}"/>
    <cellStyle name="Normal 6 2 6 2 8 2" xfId="8355" xr:uid="{00000000-0005-0000-0000-0000F13E0000}"/>
    <cellStyle name="Normal 6 2 6 2 8 2 2" xfId="39372" xr:uid="{00000000-0005-0000-0000-0000F23E0000}"/>
    <cellStyle name="Normal 6 2 6 2 8 3" xfId="29354" xr:uid="{00000000-0005-0000-0000-0000F33E0000}"/>
    <cellStyle name="Normal 6 2 6 2 9" xfId="8356" xr:uid="{00000000-0005-0000-0000-0000F43E0000}"/>
    <cellStyle name="Normal 6 2 6 2 9 2" xfId="35087" xr:uid="{00000000-0005-0000-0000-0000F53E0000}"/>
    <cellStyle name="Normal 6 2 6 3" xfId="8357" xr:uid="{00000000-0005-0000-0000-0000F63E0000}"/>
    <cellStyle name="Normal 6 2 6 3 2" xfId="8358" xr:uid="{00000000-0005-0000-0000-0000F73E0000}"/>
    <cellStyle name="Normal 6 2 6 3 2 2" xfId="8359" xr:uid="{00000000-0005-0000-0000-0000F83E0000}"/>
    <cellStyle name="Normal 6 2 6 3 2 2 2" xfId="8360" xr:uid="{00000000-0005-0000-0000-0000F93E0000}"/>
    <cellStyle name="Normal 6 2 6 3 2 2 2 2" xfId="8361" xr:uid="{00000000-0005-0000-0000-0000FA3E0000}"/>
    <cellStyle name="Normal 6 2 6 3 2 2 2 2 2" xfId="39373" xr:uid="{00000000-0005-0000-0000-0000FB3E0000}"/>
    <cellStyle name="Normal 6 2 6 3 2 2 2 3" xfId="29355" xr:uid="{00000000-0005-0000-0000-0000FC3E0000}"/>
    <cellStyle name="Normal 6 2 6 3 2 2 3" xfId="8362" xr:uid="{00000000-0005-0000-0000-0000FD3E0000}"/>
    <cellStyle name="Normal 6 2 6 3 2 2 3 2" xfId="8363" xr:uid="{00000000-0005-0000-0000-0000FE3E0000}"/>
    <cellStyle name="Normal 6 2 6 3 2 2 3 2 2" xfId="39374" xr:uid="{00000000-0005-0000-0000-0000FF3E0000}"/>
    <cellStyle name="Normal 6 2 6 3 2 2 3 3" xfId="29356" xr:uid="{00000000-0005-0000-0000-0000003F0000}"/>
    <cellStyle name="Normal 6 2 6 3 2 2 4" xfId="8364" xr:uid="{00000000-0005-0000-0000-0000013F0000}"/>
    <cellStyle name="Normal 6 2 6 3 2 2 4 2" xfId="35107" xr:uid="{00000000-0005-0000-0000-0000023F0000}"/>
    <cellStyle name="Normal 6 2 6 3 2 2 5" xfId="24511" xr:uid="{00000000-0005-0000-0000-0000033F0000}"/>
    <cellStyle name="Normal 6 2 6 3 2 3" xfId="8365" xr:uid="{00000000-0005-0000-0000-0000043F0000}"/>
    <cellStyle name="Normal 6 2 6 3 2 3 2" xfId="8366" xr:uid="{00000000-0005-0000-0000-0000053F0000}"/>
    <cellStyle name="Normal 6 2 6 3 2 3 2 2" xfId="8367" xr:uid="{00000000-0005-0000-0000-0000063F0000}"/>
    <cellStyle name="Normal 6 2 6 3 2 3 2 2 2" xfId="39375" xr:uid="{00000000-0005-0000-0000-0000073F0000}"/>
    <cellStyle name="Normal 6 2 6 3 2 3 2 3" xfId="29357" xr:uid="{00000000-0005-0000-0000-0000083F0000}"/>
    <cellStyle name="Normal 6 2 6 3 2 3 3" xfId="8368" xr:uid="{00000000-0005-0000-0000-0000093F0000}"/>
    <cellStyle name="Normal 6 2 6 3 2 3 3 2" xfId="8369" xr:uid="{00000000-0005-0000-0000-00000A3F0000}"/>
    <cellStyle name="Normal 6 2 6 3 2 3 3 2 2" xfId="39376" xr:uid="{00000000-0005-0000-0000-00000B3F0000}"/>
    <cellStyle name="Normal 6 2 6 3 2 3 3 3" xfId="29358" xr:uid="{00000000-0005-0000-0000-00000C3F0000}"/>
    <cellStyle name="Normal 6 2 6 3 2 3 4" xfId="8370" xr:uid="{00000000-0005-0000-0000-00000D3F0000}"/>
    <cellStyle name="Normal 6 2 6 3 2 3 4 2" xfId="35108" xr:uid="{00000000-0005-0000-0000-00000E3F0000}"/>
    <cellStyle name="Normal 6 2 6 3 2 3 5" xfId="24512" xr:uid="{00000000-0005-0000-0000-00000F3F0000}"/>
    <cellStyle name="Normal 6 2 6 3 2 4" xfId="8371" xr:uid="{00000000-0005-0000-0000-0000103F0000}"/>
    <cellStyle name="Normal 6 2 6 3 2 4 2" xfId="8372" xr:uid="{00000000-0005-0000-0000-0000113F0000}"/>
    <cellStyle name="Normal 6 2 6 3 2 4 2 2" xfId="39377" xr:uid="{00000000-0005-0000-0000-0000123F0000}"/>
    <cellStyle name="Normal 6 2 6 3 2 4 3" xfId="29359" xr:uid="{00000000-0005-0000-0000-0000133F0000}"/>
    <cellStyle name="Normal 6 2 6 3 2 5" xfId="8373" xr:uid="{00000000-0005-0000-0000-0000143F0000}"/>
    <cellStyle name="Normal 6 2 6 3 2 5 2" xfId="8374" xr:uid="{00000000-0005-0000-0000-0000153F0000}"/>
    <cellStyle name="Normal 6 2 6 3 2 5 2 2" xfId="39378" xr:uid="{00000000-0005-0000-0000-0000163F0000}"/>
    <cellStyle name="Normal 6 2 6 3 2 5 3" xfId="29360" xr:uid="{00000000-0005-0000-0000-0000173F0000}"/>
    <cellStyle name="Normal 6 2 6 3 2 6" xfId="8375" xr:uid="{00000000-0005-0000-0000-0000183F0000}"/>
    <cellStyle name="Normal 6 2 6 3 2 6 2" xfId="35106" xr:uid="{00000000-0005-0000-0000-0000193F0000}"/>
    <cellStyle name="Normal 6 2 6 3 2 7" xfId="24510" xr:uid="{00000000-0005-0000-0000-00001A3F0000}"/>
    <cellStyle name="Normal 6 2 6 3 3" xfId="8376" xr:uid="{00000000-0005-0000-0000-00001B3F0000}"/>
    <cellStyle name="Normal 6 2 6 3 3 2" xfId="8377" xr:uid="{00000000-0005-0000-0000-00001C3F0000}"/>
    <cellStyle name="Normal 6 2 6 3 3 2 2" xfId="8378" xr:uid="{00000000-0005-0000-0000-00001D3F0000}"/>
    <cellStyle name="Normal 6 2 6 3 3 2 2 2" xfId="39379" xr:uid="{00000000-0005-0000-0000-00001E3F0000}"/>
    <cellStyle name="Normal 6 2 6 3 3 2 3" xfId="29361" xr:uid="{00000000-0005-0000-0000-00001F3F0000}"/>
    <cellStyle name="Normal 6 2 6 3 3 3" xfId="8379" xr:uid="{00000000-0005-0000-0000-0000203F0000}"/>
    <cellStyle name="Normal 6 2 6 3 3 3 2" xfId="8380" xr:uid="{00000000-0005-0000-0000-0000213F0000}"/>
    <cellStyle name="Normal 6 2 6 3 3 3 2 2" xfId="39380" xr:uid="{00000000-0005-0000-0000-0000223F0000}"/>
    <cellStyle name="Normal 6 2 6 3 3 3 3" xfId="29362" xr:uid="{00000000-0005-0000-0000-0000233F0000}"/>
    <cellStyle name="Normal 6 2 6 3 3 4" xfId="8381" xr:uid="{00000000-0005-0000-0000-0000243F0000}"/>
    <cellStyle name="Normal 6 2 6 3 3 4 2" xfId="35109" xr:uid="{00000000-0005-0000-0000-0000253F0000}"/>
    <cellStyle name="Normal 6 2 6 3 3 5" xfId="24513" xr:uid="{00000000-0005-0000-0000-0000263F0000}"/>
    <cellStyle name="Normal 6 2 6 3 4" xfId="8382" xr:uid="{00000000-0005-0000-0000-0000273F0000}"/>
    <cellStyle name="Normal 6 2 6 3 4 2" xfId="8383" xr:uid="{00000000-0005-0000-0000-0000283F0000}"/>
    <cellStyle name="Normal 6 2 6 3 4 2 2" xfId="8384" xr:uid="{00000000-0005-0000-0000-0000293F0000}"/>
    <cellStyle name="Normal 6 2 6 3 4 2 2 2" xfId="39381" xr:uid="{00000000-0005-0000-0000-00002A3F0000}"/>
    <cellStyle name="Normal 6 2 6 3 4 2 3" xfId="29363" xr:uid="{00000000-0005-0000-0000-00002B3F0000}"/>
    <cellStyle name="Normal 6 2 6 3 4 3" xfId="8385" xr:uid="{00000000-0005-0000-0000-00002C3F0000}"/>
    <cellStyle name="Normal 6 2 6 3 4 3 2" xfId="8386" xr:uid="{00000000-0005-0000-0000-00002D3F0000}"/>
    <cellStyle name="Normal 6 2 6 3 4 3 2 2" xfId="39382" xr:uid="{00000000-0005-0000-0000-00002E3F0000}"/>
    <cellStyle name="Normal 6 2 6 3 4 3 3" xfId="29364" xr:uid="{00000000-0005-0000-0000-00002F3F0000}"/>
    <cellStyle name="Normal 6 2 6 3 4 4" xfId="8387" xr:uid="{00000000-0005-0000-0000-0000303F0000}"/>
    <cellStyle name="Normal 6 2 6 3 4 4 2" xfId="35110" xr:uid="{00000000-0005-0000-0000-0000313F0000}"/>
    <cellStyle name="Normal 6 2 6 3 4 5" xfId="24514" xr:uid="{00000000-0005-0000-0000-0000323F0000}"/>
    <cellStyle name="Normal 6 2 6 3 5" xfId="8388" xr:uid="{00000000-0005-0000-0000-0000333F0000}"/>
    <cellStyle name="Normal 6 2 6 3 5 2" xfId="8389" xr:uid="{00000000-0005-0000-0000-0000343F0000}"/>
    <cellStyle name="Normal 6 2 6 3 5 2 2" xfId="39383" xr:uid="{00000000-0005-0000-0000-0000353F0000}"/>
    <cellStyle name="Normal 6 2 6 3 5 3" xfId="29365" xr:uid="{00000000-0005-0000-0000-0000363F0000}"/>
    <cellStyle name="Normal 6 2 6 3 6" xfId="8390" xr:uid="{00000000-0005-0000-0000-0000373F0000}"/>
    <cellStyle name="Normal 6 2 6 3 6 2" xfId="8391" xr:uid="{00000000-0005-0000-0000-0000383F0000}"/>
    <cellStyle name="Normal 6 2 6 3 6 2 2" xfId="39384" xr:uid="{00000000-0005-0000-0000-0000393F0000}"/>
    <cellStyle name="Normal 6 2 6 3 6 3" xfId="29366" xr:uid="{00000000-0005-0000-0000-00003A3F0000}"/>
    <cellStyle name="Normal 6 2 6 3 7" xfId="8392" xr:uid="{00000000-0005-0000-0000-00003B3F0000}"/>
    <cellStyle name="Normal 6 2 6 3 7 2" xfId="35105" xr:uid="{00000000-0005-0000-0000-00003C3F0000}"/>
    <cellStyle name="Normal 6 2 6 3 8" xfId="24509" xr:uid="{00000000-0005-0000-0000-00003D3F0000}"/>
    <cellStyle name="Normal 6 2 6 4" xfId="8393" xr:uid="{00000000-0005-0000-0000-00003E3F0000}"/>
    <cellStyle name="Normal 6 2 6 4 2" xfId="8394" xr:uid="{00000000-0005-0000-0000-00003F3F0000}"/>
    <cellStyle name="Normal 6 2 6 4 2 2" xfId="8395" xr:uid="{00000000-0005-0000-0000-0000403F0000}"/>
    <cellStyle name="Normal 6 2 6 4 2 2 2" xfId="8396" xr:uid="{00000000-0005-0000-0000-0000413F0000}"/>
    <cellStyle name="Normal 6 2 6 4 2 2 2 2" xfId="8397" xr:uid="{00000000-0005-0000-0000-0000423F0000}"/>
    <cellStyle name="Normal 6 2 6 4 2 2 2 2 2" xfId="39385" xr:uid="{00000000-0005-0000-0000-0000433F0000}"/>
    <cellStyle name="Normal 6 2 6 4 2 2 2 3" xfId="29367" xr:uid="{00000000-0005-0000-0000-0000443F0000}"/>
    <cellStyle name="Normal 6 2 6 4 2 2 3" xfId="8398" xr:uid="{00000000-0005-0000-0000-0000453F0000}"/>
    <cellStyle name="Normal 6 2 6 4 2 2 3 2" xfId="8399" xr:uid="{00000000-0005-0000-0000-0000463F0000}"/>
    <cellStyle name="Normal 6 2 6 4 2 2 3 2 2" xfId="39386" xr:uid="{00000000-0005-0000-0000-0000473F0000}"/>
    <cellStyle name="Normal 6 2 6 4 2 2 3 3" xfId="29368" xr:uid="{00000000-0005-0000-0000-0000483F0000}"/>
    <cellStyle name="Normal 6 2 6 4 2 2 4" xfId="8400" xr:uid="{00000000-0005-0000-0000-0000493F0000}"/>
    <cellStyle name="Normal 6 2 6 4 2 2 4 2" xfId="35113" xr:uid="{00000000-0005-0000-0000-00004A3F0000}"/>
    <cellStyle name="Normal 6 2 6 4 2 2 5" xfId="24517" xr:uid="{00000000-0005-0000-0000-00004B3F0000}"/>
    <cellStyle name="Normal 6 2 6 4 2 3" xfId="8401" xr:uid="{00000000-0005-0000-0000-00004C3F0000}"/>
    <cellStyle name="Normal 6 2 6 4 2 3 2" xfId="8402" xr:uid="{00000000-0005-0000-0000-00004D3F0000}"/>
    <cellStyle name="Normal 6 2 6 4 2 3 2 2" xfId="8403" xr:uid="{00000000-0005-0000-0000-00004E3F0000}"/>
    <cellStyle name="Normal 6 2 6 4 2 3 2 2 2" xfId="39387" xr:uid="{00000000-0005-0000-0000-00004F3F0000}"/>
    <cellStyle name="Normal 6 2 6 4 2 3 2 3" xfId="29369" xr:uid="{00000000-0005-0000-0000-0000503F0000}"/>
    <cellStyle name="Normal 6 2 6 4 2 3 3" xfId="8404" xr:uid="{00000000-0005-0000-0000-0000513F0000}"/>
    <cellStyle name="Normal 6 2 6 4 2 3 3 2" xfId="8405" xr:uid="{00000000-0005-0000-0000-0000523F0000}"/>
    <cellStyle name="Normal 6 2 6 4 2 3 3 2 2" xfId="39388" xr:uid="{00000000-0005-0000-0000-0000533F0000}"/>
    <cellStyle name="Normal 6 2 6 4 2 3 3 3" xfId="29370" xr:uid="{00000000-0005-0000-0000-0000543F0000}"/>
    <cellStyle name="Normal 6 2 6 4 2 3 4" xfId="8406" xr:uid="{00000000-0005-0000-0000-0000553F0000}"/>
    <cellStyle name="Normal 6 2 6 4 2 3 4 2" xfId="35114" xr:uid="{00000000-0005-0000-0000-0000563F0000}"/>
    <cellStyle name="Normal 6 2 6 4 2 3 5" xfId="24518" xr:uid="{00000000-0005-0000-0000-0000573F0000}"/>
    <cellStyle name="Normal 6 2 6 4 2 4" xfId="8407" xr:uid="{00000000-0005-0000-0000-0000583F0000}"/>
    <cellStyle name="Normal 6 2 6 4 2 4 2" xfId="8408" xr:uid="{00000000-0005-0000-0000-0000593F0000}"/>
    <cellStyle name="Normal 6 2 6 4 2 4 2 2" xfId="39389" xr:uid="{00000000-0005-0000-0000-00005A3F0000}"/>
    <cellStyle name="Normal 6 2 6 4 2 4 3" xfId="29371" xr:uid="{00000000-0005-0000-0000-00005B3F0000}"/>
    <cellStyle name="Normal 6 2 6 4 2 5" xfId="8409" xr:uid="{00000000-0005-0000-0000-00005C3F0000}"/>
    <cellStyle name="Normal 6 2 6 4 2 5 2" xfId="8410" xr:uid="{00000000-0005-0000-0000-00005D3F0000}"/>
    <cellStyle name="Normal 6 2 6 4 2 5 2 2" xfId="39390" xr:uid="{00000000-0005-0000-0000-00005E3F0000}"/>
    <cellStyle name="Normal 6 2 6 4 2 5 3" xfId="29372" xr:uid="{00000000-0005-0000-0000-00005F3F0000}"/>
    <cellStyle name="Normal 6 2 6 4 2 6" xfId="8411" xr:uid="{00000000-0005-0000-0000-0000603F0000}"/>
    <cellStyle name="Normal 6 2 6 4 2 6 2" xfId="35112" xr:uid="{00000000-0005-0000-0000-0000613F0000}"/>
    <cellStyle name="Normal 6 2 6 4 2 7" xfId="24516" xr:uid="{00000000-0005-0000-0000-0000623F0000}"/>
    <cellStyle name="Normal 6 2 6 4 3" xfId="8412" xr:uid="{00000000-0005-0000-0000-0000633F0000}"/>
    <cellStyle name="Normal 6 2 6 4 3 2" xfId="8413" xr:uid="{00000000-0005-0000-0000-0000643F0000}"/>
    <cellStyle name="Normal 6 2 6 4 3 2 2" xfId="8414" xr:uid="{00000000-0005-0000-0000-0000653F0000}"/>
    <cellStyle name="Normal 6 2 6 4 3 2 2 2" xfId="39391" xr:uid="{00000000-0005-0000-0000-0000663F0000}"/>
    <cellStyle name="Normal 6 2 6 4 3 2 3" xfId="29373" xr:uid="{00000000-0005-0000-0000-0000673F0000}"/>
    <cellStyle name="Normal 6 2 6 4 3 3" xfId="8415" xr:uid="{00000000-0005-0000-0000-0000683F0000}"/>
    <cellStyle name="Normal 6 2 6 4 3 3 2" xfId="8416" xr:uid="{00000000-0005-0000-0000-0000693F0000}"/>
    <cellStyle name="Normal 6 2 6 4 3 3 2 2" xfId="39392" xr:uid="{00000000-0005-0000-0000-00006A3F0000}"/>
    <cellStyle name="Normal 6 2 6 4 3 3 3" xfId="29374" xr:uid="{00000000-0005-0000-0000-00006B3F0000}"/>
    <cellStyle name="Normal 6 2 6 4 3 4" xfId="8417" xr:uid="{00000000-0005-0000-0000-00006C3F0000}"/>
    <cellStyle name="Normal 6 2 6 4 3 4 2" xfId="35115" xr:uid="{00000000-0005-0000-0000-00006D3F0000}"/>
    <cellStyle name="Normal 6 2 6 4 3 5" xfId="24519" xr:uid="{00000000-0005-0000-0000-00006E3F0000}"/>
    <cellStyle name="Normal 6 2 6 4 4" xfId="8418" xr:uid="{00000000-0005-0000-0000-00006F3F0000}"/>
    <cellStyle name="Normal 6 2 6 4 4 2" xfId="8419" xr:uid="{00000000-0005-0000-0000-0000703F0000}"/>
    <cellStyle name="Normal 6 2 6 4 4 2 2" xfId="8420" xr:uid="{00000000-0005-0000-0000-0000713F0000}"/>
    <cellStyle name="Normal 6 2 6 4 4 2 2 2" xfId="39393" xr:uid="{00000000-0005-0000-0000-0000723F0000}"/>
    <cellStyle name="Normal 6 2 6 4 4 2 3" xfId="29375" xr:uid="{00000000-0005-0000-0000-0000733F0000}"/>
    <cellStyle name="Normal 6 2 6 4 4 3" xfId="8421" xr:uid="{00000000-0005-0000-0000-0000743F0000}"/>
    <cellStyle name="Normal 6 2 6 4 4 3 2" xfId="8422" xr:uid="{00000000-0005-0000-0000-0000753F0000}"/>
    <cellStyle name="Normal 6 2 6 4 4 3 2 2" xfId="39394" xr:uid="{00000000-0005-0000-0000-0000763F0000}"/>
    <cellStyle name="Normal 6 2 6 4 4 3 3" xfId="29376" xr:uid="{00000000-0005-0000-0000-0000773F0000}"/>
    <cellStyle name="Normal 6 2 6 4 4 4" xfId="8423" xr:uid="{00000000-0005-0000-0000-0000783F0000}"/>
    <cellStyle name="Normal 6 2 6 4 4 4 2" xfId="35116" xr:uid="{00000000-0005-0000-0000-0000793F0000}"/>
    <cellStyle name="Normal 6 2 6 4 4 5" xfId="24520" xr:uid="{00000000-0005-0000-0000-00007A3F0000}"/>
    <cellStyle name="Normal 6 2 6 4 5" xfId="8424" xr:uid="{00000000-0005-0000-0000-00007B3F0000}"/>
    <cellStyle name="Normal 6 2 6 4 5 2" xfId="8425" xr:uid="{00000000-0005-0000-0000-00007C3F0000}"/>
    <cellStyle name="Normal 6 2 6 4 5 2 2" xfId="39395" xr:uid="{00000000-0005-0000-0000-00007D3F0000}"/>
    <cellStyle name="Normal 6 2 6 4 5 3" xfId="29377" xr:uid="{00000000-0005-0000-0000-00007E3F0000}"/>
    <cellStyle name="Normal 6 2 6 4 6" xfId="8426" xr:uid="{00000000-0005-0000-0000-00007F3F0000}"/>
    <cellStyle name="Normal 6 2 6 4 6 2" xfId="8427" xr:uid="{00000000-0005-0000-0000-0000803F0000}"/>
    <cellStyle name="Normal 6 2 6 4 6 2 2" xfId="39396" xr:uid="{00000000-0005-0000-0000-0000813F0000}"/>
    <cellStyle name="Normal 6 2 6 4 6 3" xfId="29378" xr:uid="{00000000-0005-0000-0000-0000823F0000}"/>
    <cellStyle name="Normal 6 2 6 4 7" xfId="8428" xr:uid="{00000000-0005-0000-0000-0000833F0000}"/>
    <cellStyle name="Normal 6 2 6 4 7 2" xfId="35111" xr:uid="{00000000-0005-0000-0000-0000843F0000}"/>
    <cellStyle name="Normal 6 2 6 4 8" xfId="24515" xr:uid="{00000000-0005-0000-0000-0000853F0000}"/>
    <cellStyle name="Normal 6 2 6 5" xfId="8429" xr:uid="{00000000-0005-0000-0000-0000863F0000}"/>
    <cellStyle name="Normal 6 2 6 5 2" xfId="8430" xr:uid="{00000000-0005-0000-0000-0000873F0000}"/>
    <cellStyle name="Normal 6 2 6 5 2 2" xfId="8431" xr:uid="{00000000-0005-0000-0000-0000883F0000}"/>
    <cellStyle name="Normal 6 2 6 5 2 2 2" xfId="8432" xr:uid="{00000000-0005-0000-0000-0000893F0000}"/>
    <cellStyle name="Normal 6 2 6 5 2 2 2 2" xfId="8433" xr:uid="{00000000-0005-0000-0000-00008A3F0000}"/>
    <cellStyle name="Normal 6 2 6 5 2 2 2 2 2" xfId="39397" xr:uid="{00000000-0005-0000-0000-00008B3F0000}"/>
    <cellStyle name="Normal 6 2 6 5 2 2 2 3" xfId="29379" xr:uid="{00000000-0005-0000-0000-00008C3F0000}"/>
    <cellStyle name="Normal 6 2 6 5 2 2 3" xfId="8434" xr:uid="{00000000-0005-0000-0000-00008D3F0000}"/>
    <cellStyle name="Normal 6 2 6 5 2 2 3 2" xfId="8435" xr:uid="{00000000-0005-0000-0000-00008E3F0000}"/>
    <cellStyle name="Normal 6 2 6 5 2 2 3 2 2" xfId="39398" xr:uid="{00000000-0005-0000-0000-00008F3F0000}"/>
    <cellStyle name="Normal 6 2 6 5 2 2 3 3" xfId="29380" xr:uid="{00000000-0005-0000-0000-0000903F0000}"/>
    <cellStyle name="Normal 6 2 6 5 2 2 4" xfId="8436" xr:uid="{00000000-0005-0000-0000-0000913F0000}"/>
    <cellStyle name="Normal 6 2 6 5 2 2 4 2" xfId="35119" xr:uid="{00000000-0005-0000-0000-0000923F0000}"/>
    <cellStyle name="Normal 6 2 6 5 2 2 5" xfId="24523" xr:uid="{00000000-0005-0000-0000-0000933F0000}"/>
    <cellStyle name="Normal 6 2 6 5 2 3" xfId="8437" xr:uid="{00000000-0005-0000-0000-0000943F0000}"/>
    <cellStyle name="Normal 6 2 6 5 2 3 2" xfId="8438" xr:uid="{00000000-0005-0000-0000-0000953F0000}"/>
    <cellStyle name="Normal 6 2 6 5 2 3 2 2" xfId="8439" xr:uid="{00000000-0005-0000-0000-0000963F0000}"/>
    <cellStyle name="Normal 6 2 6 5 2 3 2 2 2" xfId="39399" xr:uid="{00000000-0005-0000-0000-0000973F0000}"/>
    <cellStyle name="Normal 6 2 6 5 2 3 2 3" xfId="29381" xr:uid="{00000000-0005-0000-0000-0000983F0000}"/>
    <cellStyle name="Normal 6 2 6 5 2 3 3" xfId="8440" xr:uid="{00000000-0005-0000-0000-0000993F0000}"/>
    <cellStyle name="Normal 6 2 6 5 2 3 3 2" xfId="8441" xr:uid="{00000000-0005-0000-0000-00009A3F0000}"/>
    <cellStyle name="Normal 6 2 6 5 2 3 3 2 2" xfId="39400" xr:uid="{00000000-0005-0000-0000-00009B3F0000}"/>
    <cellStyle name="Normal 6 2 6 5 2 3 3 3" xfId="29382" xr:uid="{00000000-0005-0000-0000-00009C3F0000}"/>
    <cellStyle name="Normal 6 2 6 5 2 3 4" xfId="8442" xr:uid="{00000000-0005-0000-0000-00009D3F0000}"/>
    <cellStyle name="Normal 6 2 6 5 2 3 4 2" xfId="35120" xr:uid="{00000000-0005-0000-0000-00009E3F0000}"/>
    <cellStyle name="Normal 6 2 6 5 2 3 5" xfId="24524" xr:uid="{00000000-0005-0000-0000-00009F3F0000}"/>
    <cellStyle name="Normal 6 2 6 5 2 4" xfId="8443" xr:uid="{00000000-0005-0000-0000-0000A03F0000}"/>
    <cellStyle name="Normal 6 2 6 5 2 4 2" xfId="8444" xr:uid="{00000000-0005-0000-0000-0000A13F0000}"/>
    <cellStyle name="Normal 6 2 6 5 2 4 2 2" xfId="39401" xr:uid="{00000000-0005-0000-0000-0000A23F0000}"/>
    <cellStyle name="Normal 6 2 6 5 2 4 3" xfId="29383" xr:uid="{00000000-0005-0000-0000-0000A33F0000}"/>
    <cellStyle name="Normal 6 2 6 5 2 5" xfId="8445" xr:uid="{00000000-0005-0000-0000-0000A43F0000}"/>
    <cellStyle name="Normal 6 2 6 5 2 5 2" xfId="8446" xr:uid="{00000000-0005-0000-0000-0000A53F0000}"/>
    <cellStyle name="Normal 6 2 6 5 2 5 2 2" xfId="39402" xr:uid="{00000000-0005-0000-0000-0000A63F0000}"/>
    <cellStyle name="Normal 6 2 6 5 2 5 3" xfId="29384" xr:uid="{00000000-0005-0000-0000-0000A73F0000}"/>
    <cellStyle name="Normal 6 2 6 5 2 6" xfId="8447" xr:uid="{00000000-0005-0000-0000-0000A83F0000}"/>
    <cellStyle name="Normal 6 2 6 5 2 6 2" xfId="35118" xr:uid="{00000000-0005-0000-0000-0000A93F0000}"/>
    <cellStyle name="Normal 6 2 6 5 2 7" xfId="24522" xr:uid="{00000000-0005-0000-0000-0000AA3F0000}"/>
    <cellStyle name="Normal 6 2 6 5 3" xfId="8448" xr:uid="{00000000-0005-0000-0000-0000AB3F0000}"/>
    <cellStyle name="Normal 6 2 6 5 3 2" xfId="8449" xr:uid="{00000000-0005-0000-0000-0000AC3F0000}"/>
    <cellStyle name="Normal 6 2 6 5 3 2 2" xfId="8450" xr:uid="{00000000-0005-0000-0000-0000AD3F0000}"/>
    <cellStyle name="Normal 6 2 6 5 3 2 2 2" xfId="39403" xr:uid="{00000000-0005-0000-0000-0000AE3F0000}"/>
    <cellStyle name="Normal 6 2 6 5 3 2 3" xfId="29385" xr:uid="{00000000-0005-0000-0000-0000AF3F0000}"/>
    <cellStyle name="Normal 6 2 6 5 3 3" xfId="8451" xr:uid="{00000000-0005-0000-0000-0000B03F0000}"/>
    <cellStyle name="Normal 6 2 6 5 3 3 2" xfId="8452" xr:uid="{00000000-0005-0000-0000-0000B13F0000}"/>
    <cellStyle name="Normal 6 2 6 5 3 3 2 2" xfId="39404" xr:uid="{00000000-0005-0000-0000-0000B23F0000}"/>
    <cellStyle name="Normal 6 2 6 5 3 3 3" xfId="29386" xr:uid="{00000000-0005-0000-0000-0000B33F0000}"/>
    <cellStyle name="Normal 6 2 6 5 3 4" xfId="8453" xr:uid="{00000000-0005-0000-0000-0000B43F0000}"/>
    <cellStyle name="Normal 6 2 6 5 3 4 2" xfId="35121" xr:uid="{00000000-0005-0000-0000-0000B53F0000}"/>
    <cellStyle name="Normal 6 2 6 5 3 5" xfId="24525" xr:uid="{00000000-0005-0000-0000-0000B63F0000}"/>
    <cellStyle name="Normal 6 2 6 5 4" xfId="8454" xr:uid="{00000000-0005-0000-0000-0000B73F0000}"/>
    <cellStyle name="Normal 6 2 6 5 4 2" xfId="8455" xr:uid="{00000000-0005-0000-0000-0000B83F0000}"/>
    <cellStyle name="Normal 6 2 6 5 4 2 2" xfId="8456" xr:uid="{00000000-0005-0000-0000-0000B93F0000}"/>
    <cellStyle name="Normal 6 2 6 5 4 2 2 2" xfId="39405" xr:uid="{00000000-0005-0000-0000-0000BA3F0000}"/>
    <cellStyle name="Normal 6 2 6 5 4 2 3" xfId="29387" xr:uid="{00000000-0005-0000-0000-0000BB3F0000}"/>
    <cellStyle name="Normal 6 2 6 5 4 3" xfId="8457" xr:uid="{00000000-0005-0000-0000-0000BC3F0000}"/>
    <cellStyle name="Normal 6 2 6 5 4 3 2" xfId="8458" xr:uid="{00000000-0005-0000-0000-0000BD3F0000}"/>
    <cellStyle name="Normal 6 2 6 5 4 3 2 2" xfId="39406" xr:uid="{00000000-0005-0000-0000-0000BE3F0000}"/>
    <cellStyle name="Normal 6 2 6 5 4 3 3" xfId="29388" xr:uid="{00000000-0005-0000-0000-0000BF3F0000}"/>
    <cellStyle name="Normal 6 2 6 5 4 4" xfId="8459" xr:uid="{00000000-0005-0000-0000-0000C03F0000}"/>
    <cellStyle name="Normal 6 2 6 5 4 4 2" xfId="35122" xr:uid="{00000000-0005-0000-0000-0000C13F0000}"/>
    <cellStyle name="Normal 6 2 6 5 4 5" xfId="24526" xr:uid="{00000000-0005-0000-0000-0000C23F0000}"/>
    <cellStyle name="Normal 6 2 6 5 5" xfId="8460" xr:uid="{00000000-0005-0000-0000-0000C33F0000}"/>
    <cellStyle name="Normal 6 2 6 5 5 2" xfId="8461" xr:uid="{00000000-0005-0000-0000-0000C43F0000}"/>
    <cellStyle name="Normal 6 2 6 5 5 2 2" xfId="39407" xr:uid="{00000000-0005-0000-0000-0000C53F0000}"/>
    <cellStyle name="Normal 6 2 6 5 5 3" xfId="29389" xr:uid="{00000000-0005-0000-0000-0000C63F0000}"/>
    <cellStyle name="Normal 6 2 6 5 6" xfId="8462" xr:uid="{00000000-0005-0000-0000-0000C73F0000}"/>
    <cellStyle name="Normal 6 2 6 5 6 2" xfId="8463" xr:uid="{00000000-0005-0000-0000-0000C83F0000}"/>
    <cellStyle name="Normal 6 2 6 5 6 2 2" xfId="39408" xr:uid="{00000000-0005-0000-0000-0000C93F0000}"/>
    <cellStyle name="Normal 6 2 6 5 6 3" xfId="29390" xr:uid="{00000000-0005-0000-0000-0000CA3F0000}"/>
    <cellStyle name="Normal 6 2 6 5 7" xfId="8464" xr:uid="{00000000-0005-0000-0000-0000CB3F0000}"/>
    <cellStyle name="Normal 6 2 6 5 7 2" xfId="35117" xr:uid="{00000000-0005-0000-0000-0000CC3F0000}"/>
    <cellStyle name="Normal 6 2 6 5 8" xfId="24521" xr:uid="{00000000-0005-0000-0000-0000CD3F0000}"/>
    <cellStyle name="Normal 6 2 6 6" xfId="8465" xr:uid="{00000000-0005-0000-0000-0000CE3F0000}"/>
    <cellStyle name="Normal 6 2 6 6 2" xfId="8466" xr:uid="{00000000-0005-0000-0000-0000CF3F0000}"/>
    <cellStyle name="Normal 6 2 6 6 2 2" xfId="8467" xr:uid="{00000000-0005-0000-0000-0000D03F0000}"/>
    <cellStyle name="Normal 6 2 6 6 2 2 2" xfId="8468" xr:uid="{00000000-0005-0000-0000-0000D13F0000}"/>
    <cellStyle name="Normal 6 2 6 6 2 2 2 2" xfId="39409" xr:uid="{00000000-0005-0000-0000-0000D23F0000}"/>
    <cellStyle name="Normal 6 2 6 6 2 2 3" xfId="29391" xr:uid="{00000000-0005-0000-0000-0000D33F0000}"/>
    <cellStyle name="Normal 6 2 6 6 2 3" xfId="8469" xr:uid="{00000000-0005-0000-0000-0000D43F0000}"/>
    <cellStyle name="Normal 6 2 6 6 2 3 2" xfId="8470" xr:uid="{00000000-0005-0000-0000-0000D53F0000}"/>
    <cellStyle name="Normal 6 2 6 6 2 3 2 2" xfId="39410" xr:uid="{00000000-0005-0000-0000-0000D63F0000}"/>
    <cellStyle name="Normal 6 2 6 6 2 3 3" xfId="29392" xr:uid="{00000000-0005-0000-0000-0000D73F0000}"/>
    <cellStyle name="Normal 6 2 6 6 2 4" xfId="8471" xr:uid="{00000000-0005-0000-0000-0000D83F0000}"/>
    <cellStyle name="Normal 6 2 6 6 2 4 2" xfId="35124" xr:uid="{00000000-0005-0000-0000-0000D93F0000}"/>
    <cellStyle name="Normal 6 2 6 6 2 5" xfId="24528" xr:uid="{00000000-0005-0000-0000-0000DA3F0000}"/>
    <cellStyle name="Normal 6 2 6 6 3" xfId="8472" xr:uid="{00000000-0005-0000-0000-0000DB3F0000}"/>
    <cellStyle name="Normal 6 2 6 6 3 2" xfId="8473" xr:uid="{00000000-0005-0000-0000-0000DC3F0000}"/>
    <cellStyle name="Normal 6 2 6 6 3 2 2" xfId="8474" xr:uid="{00000000-0005-0000-0000-0000DD3F0000}"/>
    <cellStyle name="Normal 6 2 6 6 3 2 2 2" xfId="39411" xr:uid="{00000000-0005-0000-0000-0000DE3F0000}"/>
    <cellStyle name="Normal 6 2 6 6 3 2 3" xfId="29393" xr:uid="{00000000-0005-0000-0000-0000DF3F0000}"/>
    <cellStyle name="Normal 6 2 6 6 3 3" xfId="8475" xr:uid="{00000000-0005-0000-0000-0000E03F0000}"/>
    <cellStyle name="Normal 6 2 6 6 3 3 2" xfId="8476" xr:uid="{00000000-0005-0000-0000-0000E13F0000}"/>
    <cellStyle name="Normal 6 2 6 6 3 3 2 2" xfId="39412" xr:uid="{00000000-0005-0000-0000-0000E23F0000}"/>
    <cellStyle name="Normal 6 2 6 6 3 3 3" xfId="29394" xr:uid="{00000000-0005-0000-0000-0000E33F0000}"/>
    <cellStyle name="Normal 6 2 6 6 3 4" xfId="8477" xr:uid="{00000000-0005-0000-0000-0000E43F0000}"/>
    <cellStyle name="Normal 6 2 6 6 3 4 2" xfId="35125" xr:uid="{00000000-0005-0000-0000-0000E53F0000}"/>
    <cellStyle name="Normal 6 2 6 6 3 5" xfId="24529" xr:uid="{00000000-0005-0000-0000-0000E63F0000}"/>
    <cellStyle name="Normal 6 2 6 6 4" xfId="8478" xr:uid="{00000000-0005-0000-0000-0000E73F0000}"/>
    <cellStyle name="Normal 6 2 6 6 4 2" xfId="8479" xr:uid="{00000000-0005-0000-0000-0000E83F0000}"/>
    <cellStyle name="Normal 6 2 6 6 4 2 2" xfId="39413" xr:uid="{00000000-0005-0000-0000-0000E93F0000}"/>
    <cellStyle name="Normal 6 2 6 6 4 3" xfId="29395" xr:uid="{00000000-0005-0000-0000-0000EA3F0000}"/>
    <cellStyle name="Normal 6 2 6 6 5" xfId="8480" xr:uid="{00000000-0005-0000-0000-0000EB3F0000}"/>
    <cellStyle name="Normal 6 2 6 6 5 2" xfId="8481" xr:uid="{00000000-0005-0000-0000-0000EC3F0000}"/>
    <cellStyle name="Normal 6 2 6 6 5 2 2" xfId="39414" xr:uid="{00000000-0005-0000-0000-0000ED3F0000}"/>
    <cellStyle name="Normal 6 2 6 6 5 3" xfId="29396" xr:uid="{00000000-0005-0000-0000-0000EE3F0000}"/>
    <cellStyle name="Normal 6 2 6 6 6" xfId="8482" xr:uid="{00000000-0005-0000-0000-0000EF3F0000}"/>
    <cellStyle name="Normal 6 2 6 6 6 2" xfId="35123" xr:uid="{00000000-0005-0000-0000-0000F03F0000}"/>
    <cellStyle name="Normal 6 2 6 6 7" xfId="24527" xr:uid="{00000000-0005-0000-0000-0000F13F0000}"/>
    <cellStyle name="Normal 6 2 6 7" xfId="8483" xr:uid="{00000000-0005-0000-0000-0000F23F0000}"/>
    <cellStyle name="Normal 6 2 6 7 2" xfId="8484" xr:uid="{00000000-0005-0000-0000-0000F33F0000}"/>
    <cellStyle name="Normal 6 2 6 7 2 2" xfId="8485" xr:uid="{00000000-0005-0000-0000-0000F43F0000}"/>
    <cellStyle name="Normal 6 2 6 7 2 2 2" xfId="39415" xr:uid="{00000000-0005-0000-0000-0000F53F0000}"/>
    <cellStyle name="Normal 6 2 6 7 2 3" xfId="29397" xr:uid="{00000000-0005-0000-0000-0000F63F0000}"/>
    <cellStyle name="Normal 6 2 6 7 3" xfId="8486" xr:uid="{00000000-0005-0000-0000-0000F73F0000}"/>
    <cellStyle name="Normal 6 2 6 7 3 2" xfId="8487" xr:uid="{00000000-0005-0000-0000-0000F83F0000}"/>
    <cellStyle name="Normal 6 2 6 7 3 2 2" xfId="39416" xr:uid="{00000000-0005-0000-0000-0000F93F0000}"/>
    <cellStyle name="Normal 6 2 6 7 3 3" xfId="29398" xr:uid="{00000000-0005-0000-0000-0000FA3F0000}"/>
    <cellStyle name="Normal 6 2 6 7 4" xfId="8488" xr:uid="{00000000-0005-0000-0000-0000FB3F0000}"/>
    <cellStyle name="Normal 6 2 6 7 4 2" xfId="35126" xr:uid="{00000000-0005-0000-0000-0000FC3F0000}"/>
    <cellStyle name="Normal 6 2 6 7 5" xfId="24530" xr:uid="{00000000-0005-0000-0000-0000FD3F0000}"/>
    <cellStyle name="Normal 6 2 6 8" xfId="8489" xr:uid="{00000000-0005-0000-0000-0000FE3F0000}"/>
    <cellStyle name="Normal 6 2 6 8 2" xfId="8490" xr:uid="{00000000-0005-0000-0000-0000FF3F0000}"/>
    <cellStyle name="Normal 6 2 6 8 2 2" xfId="8491" xr:uid="{00000000-0005-0000-0000-000000400000}"/>
    <cellStyle name="Normal 6 2 6 8 2 2 2" xfId="39417" xr:uid="{00000000-0005-0000-0000-000001400000}"/>
    <cellStyle name="Normal 6 2 6 8 2 3" xfId="29399" xr:uid="{00000000-0005-0000-0000-000002400000}"/>
    <cellStyle name="Normal 6 2 6 8 3" xfId="8492" xr:uid="{00000000-0005-0000-0000-000003400000}"/>
    <cellStyle name="Normal 6 2 6 8 3 2" xfId="8493" xr:uid="{00000000-0005-0000-0000-000004400000}"/>
    <cellStyle name="Normal 6 2 6 8 3 2 2" xfId="39418" xr:uid="{00000000-0005-0000-0000-000005400000}"/>
    <cellStyle name="Normal 6 2 6 8 3 3" xfId="29400" xr:uid="{00000000-0005-0000-0000-000006400000}"/>
    <cellStyle name="Normal 6 2 6 8 4" xfId="8494" xr:uid="{00000000-0005-0000-0000-000007400000}"/>
    <cellStyle name="Normal 6 2 6 8 4 2" xfId="35127" xr:uid="{00000000-0005-0000-0000-000008400000}"/>
    <cellStyle name="Normal 6 2 6 8 5" xfId="24531" xr:uid="{00000000-0005-0000-0000-000009400000}"/>
    <cellStyle name="Normal 6 2 6 9" xfId="8495" xr:uid="{00000000-0005-0000-0000-00000A400000}"/>
    <cellStyle name="Normal 6 2 6 9 2" xfId="8496" xr:uid="{00000000-0005-0000-0000-00000B400000}"/>
    <cellStyle name="Normal 6 2 6 9 2 2" xfId="39419" xr:uid="{00000000-0005-0000-0000-00000C400000}"/>
    <cellStyle name="Normal 6 2 6 9 3" xfId="29401" xr:uid="{00000000-0005-0000-0000-00000D400000}"/>
    <cellStyle name="Normal 6 2 7" xfId="8497" xr:uid="{00000000-0005-0000-0000-00000E400000}"/>
    <cellStyle name="Normal 6 2 7 10" xfId="8498" xr:uid="{00000000-0005-0000-0000-00000F400000}"/>
    <cellStyle name="Normal 6 2 7 10 2" xfId="35128" xr:uid="{00000000-0005-0000-0000-000010400000}"/>
    <cellStyle name="Normal 6 2 7 11" xfId="24532" xr:uid="{00000000-0005-0000-0000-000011400000}"/>
    <cellStyle name="Normal 6 2 7 2" xfId="8499" xr:uid="{00000000-0005-0000-0000-000012400000}"/>
    <cellStyle name="Normal 6 2 7 2 10" xfId="24533" xr:uid="{00000000-0005-0000-0000-000013400000}"/>
    <cellStyle name="Normal 6 2 7 2 2" xfId="8500" xr:uid="{00000000-0005-0000-0000-000014400000}"/>
    <cellStyle name="Normal 6 2 7 2 2 2" xfId="8501" xr:uid="{00000000-0005-0000-0000-000015400000}"/>
    <cellStyle name="Normal 6 2 7 2 2 2 2" xfId="8502" xr:uid="{00000000-0005-0000-0000-000016400000}"/>
    <cellStyle name="Normal 6 2 7 2 2 2 2 2" xfId="8503" xr:uid="{00000000-0005-0000-0000-000017400000}"/>
    <cellStyle name="Normal 6 2 7 2 2 2 2 2 2" xfId="8504" xr:uid="{00000000-0005-0000-0000-000018400000}"/>
    <cellStyle name="Normal 6 2 7 2 2 2 2 2 2 2" xfId="39420" xr:uid="{00000000-0005-0000-0000-000019400000}"/>
    <cellStyle name="Normal 6 2 7 2 2 2 2 2 3" xfId="29402" xr:uid="{00000000-0005-0000-0000-00001A400000}"/>
    <cellStyle name="Normal 6 2 7 2 2 2 2 3" xfId="8505" xr:uid="{00000000-0005-0000-0000-00001B400000}"/>
    <cellStyle name="Normal 6 2 7 2 2 2 2 3 2" xfId="8506" xr:uid="{00000000-0005-0000-0000-00001C400000}"/>
    <cellStyle name="Normal 6 2 7 2 2 2 2 3 2 2" xfId="39421" xr:uid="{00000000-0005-0000-0000-00001D400000}"/>
    <cellStyle name="Normal 6 2 7 2 2 2 2 3 3" xfId="29403" xr:uid="{00000000-0005-0000-0000-00001E400000}"/>
    <cellStyle name="Normal 6 2 7 2 2 2 2 4" xfId="8507" xr:uid="{00000000-0005-0000-0000-00001F400000}"/>
    <cellStyle name="Normal 6 2 7 2 2 2 2 4 2" xfId="35132" xr:uid="{00000000-0005-0000-0000-000020400000}"/>
    <cellStyle name="Normal 6 2 7 2 2 2 2 5" xfId="24536" xr:uid="{00000000-0005-0000-0000-000021400000}"/>
    <cellStyle name="Normal 6 2 7 2 2 2 3" xfId="8508" xr:uid="{00000000-0005-0000-0000-000022400000}"/>
    <cellStyle name="Normal 6 2 7 2 2 2 3 2" xfId="8509" xr:uid="{00000000-0005-0000-0000-000023400000}"/>
    <cellStyle name="Normal 6 2 7 2 2 2 3 2 2" xfId="8510" xr:uid="{00000000-0005-0000-0000-000024400000}"/>
    <cellStyle name="Normal 6 2 7 2 2 2 3 2 2 2" xfId="39422" xr:uid="{00000000-0005-0000-0000-000025400000}"/>
    <cellStyle name="Normal 6 2 7 2 2 2 3 2 3" xfId="29404" xr:uid="{00000000-0005-0000-0000-000026400000}"/>
    <cellStyle name="Normal 6 2 7 2 2 2 3 3" xfId="8511" xr:uid="{00000000-0005-0000-0000-000027400000}"/>
    <cellStyle name="Normal 6 2 7 2 2 2 3 3 2" xfId="8512" xr:uid="{00000000-0005-0000-0000-000028400000}"/>
    <cellStyle name="Normal 6 2 7 2 2 2 3 3 2 2" xfId="39423" xr:uid="{00000000-0005-0000-0000-000029400000}"/>
    <cellStyle name="Normal 6 2 7 2 2 2 3 3 3" xfId="29405" xr:uid="{00000000-0005-0000-0000-00002A400000}"/>
    <cellStyle name="Normal 6 2 7 2 2 2 3 4" xfId="8513" xr:uid="{00000000-0005-0000-0000-00002B400000}"/>
    <cellStyle name="Normal 6 2 7 2 2 2 3 4 2" xfId="35133" xr:uid="{00000000-0005-0000-0000-00002C400000}"/>
    <cellStyle name="Normal 6 2 7 2 2 2 3 5" xfId="24537" xr:uid="{00000000-0005-0000-0000-00002D400000}"/>
    <cellStyle name="Normal 6 2 7 2 2 2 4" xfId="8514" xr:uid="{00000000-0005-0000-0000-00002E400000}"/>
    <cellStyle name="Normal 6 2 7 2 2 2 4 2" xfId="8515" xr:uid="{00000000-0005-0000-0000-00002F400000}"/>
    <cellStyle name="Normal 6 2 7 2 2 2 4 2 2" xfId="39424" xr:uid="{00000000-0005-0000-0000-000030400000}"/>
    <cellStyle name="Normal 6 2 7 2 2 2 4 3" xfId="29406" xr:uid="{00000000-0005-0000-0000-000031400000}"/>
    <cellStyle name="Normal 6 2 7 2 2 2 5" xfId="8516" xr:uid="{00000000-0005-0000-0000-000032400000}"/>
    <cellStyle name="Normal 6 2 7 2 2 2 5 2" xfId="8517" xr:uid="{00000000-0005-0000-0000-000033400000}"/>
    <cellStyle name="Normal 6 2 7 2 2 2 5 2 2" xfId="39425" xr:uid="{00000000-0005-0000-0000-000034400000}"/>
    <cellStyle name="Normal 6 2 7 2 2 2 5 3" xfId="29407" xr:uid="{00000000-0005-0000-0000-000035400000}"/>
    <cellStyle name="Normal 6 2 7 2 2 2 6" xfId="8518" xr:uid="{00000000-0005-0000-0000-000036400000}"/>
    <cellStyle name="Normal 6 2 7 2 2 2 6 2" xfId="35131" xr:uid="{00000000-0005-0000-0000-000037400000}"/>
    <cellStyle name="Normal 6 2 7 2 2 2 7" xfId="24535" xr:uid="{00000000-0005-0000-0000-000038400000}"/>
    <cellStyle name="Normal 6 2 7 2 2 3" xfId="8519" xr:uid="{00000000-0005-0000-0000-000039400000}"/>
    <cellStyle name="Normal 6 2 7 2 2 3 2" xfId="8520" xr:uid="{00000000-0005-0000-0000-00003A400000}"/>
    <cellStyle name="Normal 6 2 7 2 2 3 2 2" xfId="8521" xr:uid="{00000000-0005-0000-0000-00003B400000}"/>
    <cellStyle name="Normal 6 2 7 2 2 3 2 2 2" xfId="39426" xr:uid="{00000000-0005-0000-0000-00003C400000}"/>
    <cellStyle name="Normal 6 2 7 2 2 3 2 3" xfId="29408" xr:uid="{00000000-0005-0000-0000-00003D400000}"/>
    <cellStyle name="Normal 6 2 7 2 2 3 3" xfId="8522" xr:uid="{00000000-0005-0000-0000-00003E400000}"/>
    <cellStyle name="Normal 6 2 7 2 2 3 3 2" xfId="8523" xr:uid="{00000000-0005-0000-0000-00003F400000}"/>
    <cellStyle name="Normal 6 2 7 2 2 3 3 2 2" xfId="39427" xr:uid="{00000000-0005-0000-0000-000040400000}"/>
    <cellStyle name="Normal 6 2 7 2 2 3 3 3" xfId="29409" xr:uid="{00000000-0005-0000-0000-000041400000}"/>
    <cellStyle name="Normal 6 2 7 2 2 3 4" xfId="8524" xr:uid="{00000000-0005-0000-0000-000042400000}"/>
    <cellStyle name="Normal 6 2 7 2 2 3 4 2" xfId="35134" xr:uid="{00000000-0005-0000-0000-000043400000}"/>
    <cellStyle name="Normal 6 2 7 2 2 3 5" xfId="24538" xr:uid="{00000000-0005-0000-0000-000044400000}"/>
    <cellStyle name="Normal 6 2 7 2 2 4" xfId="8525" xr:uid="{00000000-0005-0000-0000-000045400000}"/>
    <cellStyle name="Normal 6 2 7 2 2 4 2" xfId="8526" xr:uid="{00000000-0005-0000-0000-000046400000}"/>
    <cellStyle name="Normal 6 2 7 2 2 4 2 2" xfId="8527" xr:uid="{00000000-0005-0000-0000-000047400000}"/>
    <cellStyle name="Normal 6 2 7 2 2 4 2 2 2" xfId="39428" xr:uid="{00000000-0005-0000-0000-000048400000}"/>
    <cellStyle name="Normal 6 2 7 2 2 4 2 3" xfId="29410" xr:uid="{00000000-0005-0000-0000-000049400000}"/>
    <cellStyle name="Normal 6 2 7 2 2 4 3" xfId="8528" xr:uid="{00000000-0005-0000-0000-00004A400000}"/>
    <cellStyle name="Normal 6 2 7 2 2 4 3 2" xfId="8529" xr:uid="{00000000-0005-0000-0000-00004B400000}"/>
    <cellStyle name="Normal 6 2 7 2 2 4 3 2 2" xfId="39429" xr:uid="{00000000-0005-0000-0000-00004C400000}"/>
    <cellStyle name="Normal 6 2 7 2 2 4 3 3" xfId="29411" xr:uid="{00000000-0005-0000-0000-00004D400000}"/>
    <cellStyle name="Normal 6 2 7 2 2 4 4" xfId="8530" xr:uid="{00000000-0005-0000-0000-00004E400000}"/>
    <cellStyle name="Normal 6 2 7 2 2 4 4 2" xfId="35135" xr:uid="{00000000-0005-0000-0000-00004F400000}"/>
    <cellStyle name="Normal 6 2 7 2 2 4 5" xfId="24539" xr:uid="{00000000-0005-0000-0000-000050400000}"/>
    <cellStyle name="Normal 6 2 7 2 2 5" xfId="8531" xr:uid="{00000000-0005-0000-0000-000051400000}"/>
    <cellStyle name="Normal 6 2 7 2 2 5 2" xfId="8532" xr:uid="{00000000-0005-0000-0000-000052400000}"/>
    <cellStyle name="Normal 6 2 7 2 2 5 2 2" xfId="39430" xr:uid="{00000000-0005-0000-0000-000053400000}"/>
    <cellStyle name="Normal 6 2 7 2 2 5 3" xfId="29412" xr:uid="{00000000-0005-0000-0000-000054400000}"/>
    <cellStyle name="Normal 6 2 7 2 2 6" xfId="8533" xr:uid="{00000000-0005-0000-0000-000055400000}"/>
    <cellStyle name="Normal 6 2 7 2 2 6 2" xfId="8534" xr:uid="{00000000-0005-0000-0000-000056400000}"/>
    <cellStyle name="Normal 6 2 7 2 2 6 2 2" xfId="39431" xr:uid="{00000000-0005-0000-0000-000057400000}"/>
    <cellStyle name="Normal 6 2 7 2 2 6 3" xfId="29413" xr:uid="{00000000-0005-0000-0000-000058400000}"/>
    <cellStyle name="Normal 6 2 7 2 2 7" xfId="8535" xr:uid="{00000000-0005-0000-0000-000059400000}"/>
    <cellStyle name="Normal 6 2 7 2 2 7 2" xfId="35130" xr:uid="{00000000-0005-0000-0000-00005A400000}"/>
    <cellStyle name="Normal 6 2 7 2 2 8" xfId="24534" xr:uid="{00000000-0005-0000-0000-00005B400000}"/>
    <cellStyle name="Normal 6 2 7 2 3" xfId="8536" xr:uid="{00000000-0005-0000-0000-00005C400000}"/>
    <cellStyle name="Normal 6 2 7 2 3 2" xfId="8537" xr:uid="{00000000-0005-0000-0000-00005D400000}"/>
    <cellStyle name="Normal 6 2 7 2 3 2 2" xfId="8538" xr:uid="{00000000-0005-0000-0000-00005E400000}"/>
    <cellStyle name="Normal 6 2 7 2 3 2 2 2" xfId="8539" xr:uid="{00000000-0005-0000-0000-00005F400000}"/>
    <cellStyle name="Normal 6 2 7 2 3 2 2 2 2" xfId="8540" xr:uid="{00000000-0005-0000-0000-000060400000}"/>
    <cellStyle name="Normal 6 2 7 2 3 2 2 2 2 2" xfId="39432" xr:uid="{00000000-0005-0000-0000-000061400000}"/>
    <cellStyle name="Normal 6 2 7 2 3 2 2 2 3" xfId="29414" xr:uid="{00000000-0005-0000-0000-000062400000}"/>
    <cellStyle name="Normal 6 2 7 2 3 2 2 3" xfId="8541" xr:uid="{00000000-0005-0000-0000-000063400000}"/>
    <cellStyle name="Normal 6 2 7 2 3 2 2 3 2" xfId="8542" xr:uid="{00000000-0005-0000-0000-000064400000}"/>
    <cellStyle name="Normal 6 2 7 2 3 2 2 3 2 2" xfId="39433" xr:uid="{00000000-0005-0000-0000-000065400000}"/>
    <cellStyle name="Normal 6 2 7 2 3 2 2 3 3" xfId="29415" xr:uid="{00000000-0005-0000-0000-000066400000}"/>
    <cellStyle name="Normal 6 2 7 2 3 2 2 4" xfId="8543" xr:uid="{00000000-0005-0000-0000-000067400000}"/>
    <cellStyle name="Normal 6 2 7 2 3 2 2 4 2" xfId="35138" xr:uid="{00000000-0005-0000-0000-000068400000}"/>
    <cellStyle name="Normal 6 2 7 2 3 2 2 5" xfId="24542" xr:uid="{00000000-0005-0000-0000-000069400000}"/>
    <cellStyle name="Normal 6 2 7 2 3 2 3" xfId="8544" xr:uid="{00000000-0005-0000-0000-00006A400000}"/>
    <cellStyle name="Normal 6 2 7 2 3 2 3 2" xfId="8545" xr:uid="{00000000-0005-0000-0000-00006B400000}"/>
    <cellStyle name="Normal 6 2 7 2 3 2 3 2 2" xfId="8546" xr:uid="{00000000-0005-0000-0000-00006C400000}"/>
    <cellStyle name="Normal 6 2 7 2 3 2 3 2 2 2" xfId="39434" xr:uid="{00000000-0005-0000-0000-00006D400000}"/>
    <cellStyle name="Normal 6 2 7 2 3 2 3 2 3" xfId="29416" xr:uid="{00000000-0005-0000-0000-00006E400000}"/>
    <cellStyle name="Normal 6 2 7 2 3 2 3 3" xfId="8547" xr:uid="{00000000-0005-0000-0000-00006F400000}"/>
    <cellStyle name="Normal 6 2 7 2 3 2 3 3 2" xfId="8548" xr:uid="{00000000-0005-0000-0000-000070400000}"/>
    <cellStyle name="Normal 6 2 7 2 3 2 3 3 2 2" xfId="39435" xr:uid="{00000000-0005-0000-0000-000071400000}"/>
    <cellStyle name="Normal 6 2 7 2 3 2 3 3 3" xfId="29417" xr:uid="{00000000-0005-0000-0000-000072400000}"/>
    <cellStyle name="Normal 6 2 7 2 3 2 3 4" xfId="8549" xr:uid="{00000000-0005-0000-0000-000073400000}"/>
    <cellStyle name="Normal 6 2 7 2 3 2 3 4 2" xfId="35139" xr:uid="{00000000-0005-0000-0000-000074400000}"/>
    <cellStyle name="Normal 6 2 7 2 3 2 3 5" xfId="24543" xr:uid="{00000000-0005-0000-0000-000075400000}"/>
    <cellStyle name="Normal 6 2 7 2 3 2 4" xfId="8550" xr:uid="{00000000-0005-0000-0000-000076400000}"/>
    <cellStyle name="Normal 6 2 7 2 3 2 4 2" xfId="8551" xr:uid="{00000000-0005-0000-0000-000077400000}"/>
    <cellStyle name="Normal 6 2 7 2 3 2 4 2 2" xfId="39436" xr:uid="{00000000-0005-0000-0000-000078400000}"/>
    <cellStyle name="Normal 6 2 7 2 3 2 4 3" xfId="29418" xr:uid="{00000000-0005-0000-0000-000079400000}"/>
    <cellStyle name="Normal 6 2 7 2 3 2 5" xfId="8552" xr:uid="{00000000-0005-0000-0000-00007A400000}"/>
    <cellStyle name="Normal 6 2 7 2 3 2 5 2" xfId="8553" xr:uid="{00000000-0005-0000-0000-00007B400000}"/>
    <cellStyle name="Normal 6 2 7 2 3 2 5 2 2" xfId="39437" xr:uid="{00000000-0005-0000-0000-00007C400000}"/>
    <cellStyle name="Normal 6 2 7 2 3 2 5 3" xfId="29419" xr:uid="{00000000-0005-0000-0000-00007D400000}"/>
    <cellStyle name="Normal 6 2 7 2 3 2 6" xfId="8554" xr:uid="{00000000-0005-0000-0000-00007E400000}"/>
    <cellStyle name="Normal 6 2 7 2 3 2 6 2" xfId="35137" xr:uid="{00000000-0005-0000-0000-00007F400000}"/>
    <cellStyle name="Normal 6 2 7 2 3 2 7" xfId="24541" xr:uid="{00000000-0005-0000-0000-000080400000}"/>
    <cellStyle name="Normal 6 2 7 2 3 3" xfId="8555" xr:uid="{00000000-0005-0000-0000-000081400000}"/>
    <cellStyle name="Normal 6 2 7 2 3 3 2" xfId="8556" xr:uid="{00000000-0005-0000-0000-000082400000}"/>
    <cellStyle name="Normal 6 2 7 2 3 3 2 2" xfId="8557" xr:uid="{00000000-0005-0000-0000-000083400000}"/>
    <cellStyle name="Normal 6 2 7 2 3 3 2 2 2" xfId="39438" xr:uid="{00000000-0005-0000-0000-000084400000}"/>
    <cellStyle name="Normal 6 2 7 2 3 3 2 3" xfId="29420" xr:uid="{00000000-0005-0000-0000-000085400000}"/>
    <cellStyle name="Normal 6 2 7 2 3 3 3" xfId="8558" xr:uid="{00000000-0005-0000-0000-000086400000}"/>
    <cellStyle name="Normal 6 2 7 2 3 3 3 2" xfId="8559" xr:uid="{00000000-0005-0000-0000-000087400000}"/>
    <cellStyle name="Normal 6 2 7 2 3 3 3 2 2" xfId="39439" xr:uid="{00000000-0005-0000-0000-000088400000}"/>
    <cellStyle name="Normal 6 2 7 2 3 3 3 3" xfId="29421" xr:uid="{00000000-0005-0000-0000-000089400000}"/>
    <cellStyle name="Normal 6 2 7 2 3 3 4" xfId="8560" xr:uid="{00000000-0005-0000-0000-00008A400000}"/>
    <cellStyle name="Normal 6 2 7 2 3 3 4 2" xfId="35140" xr:uid="{00000000-0005-0000-0000-00008B400000}"/>
    <cellStyle name="Normal 6 2 7 2 3 3 5" xfId="24544" xr:uid="{00000000-0005-0000-0000-00008C400000}"/>
    <cellStyle name="Normal 6 2 7 2 3 4" xfId="8561" xr:uid="{00000000-0005-0000-0000-00008D400000}"/>
    <cellStyle name="Normal 6 2 7 2 3 4 2" xfId="8562" xr:uid="{00000000-0005-0000-0000-00008E400000}"/>
    <cellStyle name="Normal 6 2 7 2 3 4 2 2" xfId="8563" xr:uid="{00000000-0005-0000-0000-00008F400000}"/>
    <cellStyle name="Normal 6 2 7 2 3 4 2 2 2" xfId="39440" xr:uid="{00000000-0005-0000-0000-000090400000}"/>
    <cellStyle name="Normal 6 2 7 2 3 4 2 3" xfId="29422" xr:uid="{00000000-0005-0000-0000-000091400000}"/>
    <cellStyle name="Normal 6 2 7 2 3 4 3" xfId="8564" xr:uid="{00000000-0005-0000-0000-000092400000}"/>
    <cellStyle name="Normal 6 2 7 2 3 4 3 2" xfId="8565" xr:uid="{00000000-0005-0000-0000-000093400000}"/>
    <cellStyle name="Normal 6 2 7 2 3 4 3 2 2" xfId="39441" xr:uid="{00000000-0005-0000-0000-000094400000}"/>
    <cellStyle name="Normal 6 2 7 2 3 4 3 3" xfId="29423" xr:uid="{00000000-0005-0000-0000-000095400000}"/>
    <cellStyle name="Normal 6 2 7 2 3 4 4" xfId="8566" xr:uid="{00000000-0005-0000-0000-000096400000}"/>
    <cellStyle name="Normal 6 2 7 2 3 4 4 2" xfId="35141" xr:uid="{00000000-0005-0000-0000-000097400000}"/>
    <cellStyle name="Normal 6 2 7 2 3 4 5" xfId="24545" xr:uid="{00000000-0005-0000-0000-000098400000}"/>
    <cellStyle name="Normal 6 2 7 2 3 5" xfId="8567" xr:uid="{00000000-0005-0000-0000-000099400000}"/>
    <cellStyle name="Normal 6 2 7 2 3 5 2" xfId="8568" xr:uid="{00000000-0005-0000-0000-00009A400000}"/>
    <cellStyle name="Normal 6 2 7 2 3 5 2 2" xfId="39442" xr:uid="{00000000-0005-0000-0000-00009B400000}"/>
    <cellStyle name="Normal 6 2 7 2 3 5 3" xfId="29424" xr:uid="{00000000-0005-0000-0000-00009C400000}"/>
    <cellStyle name="Normal 6 2 7 2 3 6" xfId="8569" xr:uid="{00000000-0005-0000-0000-00009D400000}"/>
    <cellStyle name="Normal 6 2 7 2 3 6 2" xfId="8570" xr:uid="{00000000-0005-0000-0000-00009E400000}"/>
    <cellStyle name="Normal 6 2 7 2 3 6 2 2" xfId="39443" xr:uid="{00000000-0005-0000-0000-00009F400000}"/>
    <cellStyle name="Normal 6 2 7 2 3 6 3" xfId="29425" xr:uid="{00000000-0005-0000-0000-0000A0400000}"/>
    <cellStyle name="Normal 6 2 7 2 3 7" xfId="8571" xr:uid="{00000000-0005-0000-0000-0000A1400000}"/>
    <cellStyle name="Normal 6 2 7 2 3 7 2" xfId="35136" xr:uid="{00000000-0005-0000-0000-0000A2400000}"/>
    <cellStyle name="Normal 6 2 7 2 3 8" xfId="24540" xr:uid="{00000000-0005-0000-0000-0000A3400000}"/>
    <cellStyle name="Normal 6 2 7 2 4" xfId="8572" xr:uid="{00000000-0005-0000-0000-0000A4400000}"/>
    <cellStyle name="Normal 6 2 7 2 4 2" xfId="8573" xr:uid="{00000000-0005-0000-0000-0000A5400000}"/>
    <cellStyle name="Normal 6 2 7 2 4 2 2" xfId="8574" xr:uid="{00000000-0005-0000-0000-0000A6400000}"/>
    <cellStyle name="Normal 6 2 7 2 4 2 2 2" xfId="8575" xr:uid="{00000000-0005-0000-0000-0000A7400000}"/>
    <cellStyle name="Normal 6 2 7 2 4 2 2 2 2" xfId="39444" xr:uid="{00000000-0005-0000-0000-0000A8400000}"/>
    <cellStyle name="Normal 6 2 7 2 4 2 2 3" xfId="29426" xr:uid="{00000000-0005-0000-0000-0000A9400000}"/>
    <cellStyle name="Normal 6 2 7 2 4 2 3" xfId="8576" xr:uid="{00000000-0005-0000-0000-0000AA400000}"/>
    <cellStyle name="Normal 6 2 7 2 4 2 3 2" xfId="8577" xr:uid="{00000000-0005-0000-0000-0000AB400000}"/>
    <cellStyle name="Normal 6 2 7 2 4 2 3 2 2" xfId="39445" xr:uid="{00000000-0005-0000-0000-0000AC400000}"/>
    <cellStyle name="Normal 6 2 7 2 4 2 3 3" xfId="29427" xr:uid="{00000000-0005-0000-0000-0000AD400000}"/>
    <cellStyle name="Normal 6 2 7 2 4 2 4" xfId="8578" xr:uid="{00000000-0005-0000-0000-0000AE400000}"/>
    <cellStyle name="Normal 6 2 7 2 4 2 4 2" xfId="35143" xr:uid="{00000000-0005-0000-0000-0000AF400000}"/>
    <cellStyle name="Normal 6 2 7 2 4 2 5" xfId="24547" xr:uid="{00000000-0005-0000-0000-0000B0400000}"/>
    <cellStyle name="Normal 6 2 7 2 4 3" xfId="8579" xr:uid="{00000000-0005-0000-0000-0000B1400000}"/>
    <cellStyle name="Normal 6 2 7 2 4 3 2" xfId="8580" xr:uid="{00000000-0005-0000-0000-0000B2400000}"/>
    <cellStyle name="Normal 6 2 7 2 4 3 2 2" xfId="8581" xr:uid="{00000000-0005-0000-0000-0000B3400000}"/>
    <cellStyle name="Normal 6 2 7 2 4 3 2 2 2" xfId="39446" xr:uid="{00000000-0005-0000-0000-0000B4400000}"/>
    <cellStyle name="Normal 6 2 7 2 4 3 2 3" xfId="29428" xr:uid="{00000000-0005-0000-0000-0000B5400000}"/>
    <cellStyle name="Normal 6 2 7 2 4 3 3" xfId="8582" xr:uid="{00000000-0005-0000-0000-0000B6400000}"/>
    <cellStyle name="Normal 6 2 7 2 4 3 3 2" xfId="8583" xr:uid="{00000000-0005-0000-0000-0000B7400000}"/>
    <cellStyle name="Normal 6 2 7 2 4 3 3 2 2" xfId="39447" xr:uid="{00000000-0005-0000-0000-0000B8400000}"/>
    <cellStyle name="Normal 6 2 7 2 4 3 3 3" xfId="29429" xr:uid="{00000000-0005-0000-0000-0000B9400000}"/>
    <cellStyle name="Normal 6 2 7 2 4 3 4" xfId="8584" xr:uid="{00000000-0005-0000-0000-0000BA400000}"/>
    <cellStyle name="Normal 6 2 7 2 4 3 4 2" xfId="35144" xr:uid="{00000000-0005-0000-0000-0000BB400000}"/>
    <cellStyle name="Normal 6 2 7 2 4 3 5" xfId="24548" xr:uid="{00000000-0005-0000-0000-0000BC400000}"/>
    <cellStyle name="Normal 6 2 7 2 4 4" xfId="8585" xr:uid="{00000000-0005-0000-0000-0000BD400000}"/>
    <cellStyle name="Normal 6 2 7 2 4 4 2" xfId="8586" xr:uid="{00000000-0005-0000-0000-0000BE400000}"/>
    <cellStyle name="Normal 6 2 7 2 4 4 2 2" xfId="39448" xr:uid="{00000000-0005-0000-0000-0000BF400000}"/>
    <cellStyle name="Normal 6 2 7 2 4 4 3" xfId="29430" xr:uid="{00000000-0005-0000-0000-0000C0400000}"/>
    <cellStyle name="Normal 6 2 7 2 4 5" xfId="8587" xr:uid="{00000000-0005-0000-0000-0000C1400000}"/>
    <cellStyle name="Normal 6 2 7 2 4 5 2" xfId="8588" xr:uid="{00000000-0005-0000-0000-0000C2400000}"/>
    <cellStyle name="Normal 6 2 7 2 4 5 2 2" xfId="39449" xr:uid="{00000000-0005-0000-0000-0000C3400000}"/>
    <cellStyle name="Normal 6 2 7 2 4 5 3" xfId="29431" xr:uid="{00000000-0005-0000-0000-0000C4400000}"/>
    <cellStyle name="Normal 6 2 7 2 4 6" xfId="8589" xr:uid="{00000000-0005-0000-0000-0000C5400000}"/>
    <cellStyle name="Normal 6 2 7 2 4 6 2" xfId="35142" xr:uid="{00000000-0005-0000-0000-0000C6400000}"/>
    <cellStyle name="Normal 6 2 7 2 4 7" xfId="24546" xr:uid="{00000000-0005-0000-0000-0000C7400000}"/>
    <cellStyle name="Normal 6 2 7 2 5" xfId="8590" xr:uid="{00000000-0005-0000-0000-0000C8400000}"/>
    <cellStyle name="Normal 6 2 7 2 5 2" xfId="8591" xr:uid="{00000000-0005-0000-0000-0000C9400000}"/>
    <cellStyle name="Normal 6 2 7 2 5 2 2" xfId="8592" xr:uid="{00000000-0005-0000-0000-0000CA400000}"/>
    <cellStyle name="Normal 6 2 7 2 5 2 2 2" xfId="39450" xr:uid="{00000000-0005-0000-0000-0000CB400000}"/>
    <cellStyle name="Normal 6 2 7 2 5 2 3" xfId="29432" xr:uid="{00000000-0005-0000-0000-0000CC400000}"/>
    <cellStyle name="Normal 6 2 7 2 5 3" xfId="8593" xr:uid="{00000000-0005-0000-0000-0000CD400000}"/>
    <cellStyle name="Normal 6 2 7 2 5 3 2" xfId="8594" xr:uid="{00000000-0005-0000-0000-0000CE400000}"/>
    <cellStyle name="Normal 6 2 7 2 5 3 2 2" xfId="39451" xr:uid="{00000000-0005-0000-0000-0000CF400000}"/>
    <cellStyle name="Normal 6 2 7 2 5 3 3" xfId="29433" xr:uid="{00000000-0005-0000-0000-0000D0400000}"/>
    <cellStyle name="Normal 6 2 7 2 5 4" xfId="8595" xr:uid="{00000000-0005-0000-0000-0000D1400000}"/>
    <cellStyle name="Normal 6 2 7 2 5 4 2" xfId="35145" xr:uid="{00000000-0005-0000-0000-0000D2400000}"/>
    <cellStyle name="Normal 6 2 7 2 5 5" xfId="24549" xr:uid="{00000000-0005-0000-0000-0000D3400000}"/>
    <cellStyle name="Normal 6 2 7 2 6" xfId="8596" xr:uid="{00000000-0005-0000-0000-0000D4400000}"/>
    <cellStyle name="Normal 6 2 7 2 6 2" xfId="8597" xr:uid="{00000000-0005-0000-0000-0000D5400000}"/>
    <cellStyle name="Normal 6 2 7 2 6 2 2" xfId="8598" xr:uid="{00000000-0005-0000-0000-0000D6400000}"/>
    <cellStyle name="Normal 6 2 7 2 6 2 2 2" xfId="39452" xr:uid="{00000000-0005-0000-0000-0000D7400000}"/>
    <cellStyle name="Normal 6 2 7 2 6 2 3" xfId="29434" xr:uid="{00000000-0005-0000-0000-0000D8400000}"/>
    <cellStyle name="Normal 6 2 7 2 6 3" xfId="8599" xr:uid="{00000000-0005-0000-0000-0000D9400000}"/>
    <cellStyle name="Normal 6 2 7 2 6 3 2" xfId="8600" xr:uid="{00000000-0005-0000-0000-0000DA400000}"/>
    <cellStyle name="Normal 6 2 7 2 6 3 2 2" xfId="39453" xr:uid="{00000000-0005-0000-0000-0000DB400000}"/>
    <cellStyle name="Normal 6 2 7 2 6 3 3" xfId="29435" xr:uid="{00000000-0005-0000-0000-0000DC400000}"/>
    <cellStyle name="Normal 6 2 7 2 6 4" xfId="8601" xr:uid="{00000000-0005-0000-0000-0000DD400000}"/>
    <cellStyle name="Normal 6 2 7 2 6 4 2" xfId="35146" xr:uid="{00000000-0005-0000-0000-0000DE400000}"/>
    <cellStyle name="Normal 6 2 7 2 6 5" xfId="24550" xr:uid="{00000000-0005-0000-0000-0000DF400000}"/>
    <cellStyle name="Normal 6 2 7 2 7" xfId="8602" xr:uid="{00000000-0005-0000-0000-0000E0400000}"/>
    <cellStyle name="Normal 6 2 7 2 7 2" xfId="8603" xr:uid="{00000000-0005-0000-0000-0000E1400000}"/>
    <cellStyle name="Normal 6 2 7 2 7 2 2" xfId="39454" xr:uid="{00000000-0005-0000-0000-0000E2400000}"/>
    <cellStyle name="Normal 6 2 7 2 7 3" xfId="29436" xr:uid="{00000000-0005-0000-0000-0000E3400000}"/>
    <cellStyle name="Normal 6 2 7 2 8" xfId="8604" xr:uid="{00000000-0005-0000-0000-0000E4400000}"/>
    <cellStyle name="Normal 6 2 7 2 8 2" xfId="8605" xr:uid="{00000000-0005-0000-0000-0000E5400000}"/>
    <cellStyle name="Normal 6 2 7 2 8 2 2" xfId="39455" xr:uid="{00000000-0005-0000-0000-0000E6400000}"/>
    <cellStyle name="Normal 6 2 7 2 8 3" xfId="29437" xr:uid="{00000000-0005-0000-0000-0000E7400000}"/>
    <cellStyle name="Normal 6 2 7 2 9" xfId="8606" xr:uid="{00000000-0005-0000-0000-0000E8400000}"/>
    <cellStyle name="Normal 6 2 7 2 9 2" xfId="35129" xr:uid="{00000000-0005-0000-0000-0000E9400000}"/>
    <cellStyle name="Normal 6 2 7 3" xfId="8607" xr:uid="{00000000-0005-0000-0000-0000EA400000}"/>
    <cellStyle name="Normal 6 2 7 3 2" xfId="8608" xr:uid="{00000000-0005-0000-0000-0000EB400000}"/>
    <cellStyle name="Normal 6 2 7 3 2 2" xfId="8609" xr:uid="{00000000-0005-0000-0000-0000EC400000}"/>
    <cellStyle name="Normal 6 2 7 3 2 2 2" xfId="8610" xr:uid="{00000000-0005-0000-0000-0000ED400000}"/>
    <cellStyle name="Normal 6 2 7 3 2 2 2 2" xfId="8611" xr:uid="{00000000-0005-0000-0000-0000EE400000}"/>
    <cellStyle name="Normal 6 2 7 3 2 2 2 2 2" xfId="39456" xr:uid="{00000000-0005-0000-0000-0000EF400000}"/>
    <cellStyle name="Normal 6 2 7 3 2 2 2 3" xfId="29438" xr:uid="{00000000-0005-0000-0000-0000F0400000}"/>
    <cellStyle name="Normal 6 2 7 3 2 2 3" xfId="8612" xr:uid="{00000000-0005-0000-0000-0000F1400000}"/>
    <cellStyle name="Normal 6 2 7 3 2 2 3 2" xfId="8613" xr:uid="{00000000-0005-0000-0000-0000F2400000}"/>
    <cellStyle name="Normal 6 2 7 3 2 2 3 2 2" xfId="39457" xr:uid="{00000000-0005-0000-0000-0000F3400000}"/>
    <cellStyle name="Normal 6 2 7 3 2 2 3 3" xfId="29439" xr:uid="{00000000-0005-0000-0000-0000F4400000}"/>
    <cellStyle name="Normal 6 2 7 3 2 2 4" xfId="8614" xr:uid="{00000000-0005-0000-0000-0000F5400000}"/>
    <cellStyle name="Normal 6 2 7 3 2 2 4 2" xfId="35149" xr:uid="{00000000-0005-0000-0000-0000F6400000}"/>
    <cellStyle name="Normal 6 2 7 3 2 2 5" xfId="24553" xr:uid="{00000000-0005-0000-0000-0000F7400000}"/>
    <cellStyle name="Normal 6 2 7 3 2 3" xfId="8615" xr:uid="{00000000-0005-0000-0000-0000F8400000}"/>
    <cellStyle name="Normal 6 2 7 3 2 3 2" xfId="8616" xr:uid="{00000000-0005-0000-0000-0000F9400000}"/>
    <cellStyle name="Normal 6 2 7 3 2 3 2 2" xfId="8617" xr:uid="{00000000-0005-0000-0000-0000FA400000}"/>
    <cellStyle name="Normal 6 2 7 3 2 3 2 2 2" xfId="39458" xr:uid="{00000000-0005-0000-0000-0000FB400000}"/>
    <cellStyle name="Normal 6 2 7 3 2 3 2 3" xfId="29440" xr:uid="{00000000-0005-0000-0000-0000FC400000}"/>
    <cellStyle name="Normal 6 2 7 3 2 3 3" xfId="8618" xr:uid="{00000000-0005-0000-0000-0000FD400000}"/>
    <cellStyle name="Normal 6 2 7 3 2 3 3 2" xfId="8619" xr:uid="{00000000-0005-0000-0000-0000FE400000}"/>
    <cellStyle name="Normal 6 2 7 3 2 3 3 2 2" xfId="39459" xr:uid="{00000000-0005-0000-0000-0000FF400000}"/>
    <cellStyle name="Normal 6 2 7 3 2 3 3 3" xfId="29441" xr:uid="{00000000-0005-0000-0000-000000410000}"/>
    <cellStyle name="Normal 6 2 7 3 2 3 4" xfId="8620" xr:uid="{00000000-0005-0000-0000-000001410000}"/>
    <cellStyle name="Normal 6 2 7 3 2 3 4 2" xfId="35150" xr:uid="{00000000-0005-0000-0000-000002410000}"/>
    <cellStyle name="Normal 6 2 7 3 2 3 5" xfId="24554" xr:uid="{00000000-0005-0000-0000-000003410000}"/>
    <cellStyle name="Normal 6 2 7 3 2 4" xfId="8621" xr:uid="{00000000-0005-0000-0000-000004410000}"/>
    <cellStyle name="Normal 6 2 7 3 2 4 2" xfId="8622" xr:uid="{00000000-0005-0000-0000-000005410000}"/>
    <cellStyle name="Normal 6 2 7 3 2 4 2 2" xfId="39460" xr:uid="{00000000-0005-0000-0000-000006410000}"/>
    <cellStyle name="Normal 6 2 7 3 2 4 3" xfId="29442" xr:uid="{00000000-0005-0000-0000-000007410000}"/>
    <cellStyle name="Normal 6 2 7 3 2 5" xfId="8623" xr:uid="{00000000-0005-0000-0000-000008410000}"/>
    <cellStyle name="Normal 6 2 7 3 2 5 2" xfId="8624" xr:uid="{00000000-0005-0000-0000-000009410000}"/>
    <cellStyle name="Normal 6 2 7 3 2 5 2 2" xfId="39461" xr:uid="{00000000-0005-0000-0000-00000A410000}"/>
    <cellStyle name="Normal 6 2 7 3 2 5 3" xfId="29443" xr:uid="{00000000-0005-0000-0000-00000B410000}"/>
    <cellStyle name="Normal 6 2 7 3 2 6" xfId="8625" xr:uid="{00000000-0005-0000-0000-00000C410000}"/>
    <cellStyle name="Normal 6 2 7 3 2 6 2" xfId="35148" xr:uid="{00000000-0005-0000-0000-00000D410000}"/>
    <cellStyle name="Normal 6 2 7 3 2 7" xfId="24552" xr:uid="{00000000-0005-0000-0000-00000E410000}"/>
    <cellStyle name="Normal 6 2 7 3 3" xfId="8626" xr:uid="{00000000-0005-0000-0000-00000F410000}"/>
    <cellStyle name="Normal 6 2 7 3 3 2" xfId="8627" xr:uid="{00000000-0005-0000-0000-000010410000}"/>
    <cellStyle name="Normal 6 2 7 3 3 2 2" xfId="8628" xr:uid="{00000000-0005-0000-0000-000011410000}"/>
    <cellStyle name="Normal 6 2 7 3 3 2 2 2" xfId="39462" xr:uid="{00000000-0005-0000-0000-000012410000}"/>
    <cellStyle name="Normal 6 2 7 3 3 2 3" xfId="29444" xr:uid="{00000000-0005-0000-0000-000013410000}"/>
    <cellStyle name="Normal 6 2 7 3 3 3" xfId="8629" xr:uid="{00000000-0005-0000-0000-000014410000}"/>
    <cellStyle name="Normal 6 2 7 3 3 3 2" xfId="8630" xr:uid="{00000000-0005-0000-0000-000015410000}"/>
    <cellStyle name="Normal 6 2 7 3 3 3 2 2" xfId="39463" xr:uid="{00000000-0005-0000-0000-000016410000}"/>
    <cellStyle name="Normal 6 2 7 3 3 3 3" xfId="29445" xr:uid="{00000000-0005-0000-0000-000017410000}"/>
    <cellStyle name="Normal 6 2 7 3 3 4" xfId="8631" xr:uid="{00000000-0005-0000-0000-000018410000}"/>
    <cellStyle name="Normal 6 2 7 3 3 4 2" xfId="35151" xr:uid="{00000000-0005-0000-0000-000019410000}"/>
    <cellStyle name="Normal 6 2 7 3 3 5" xfId="24555" xr:uid="{00000000-0005-0000-0000-00001A410000}"/>
    <cellStyle name="Normal 6 2 7 3 4" xfId="8632" xr:uid="{00000000-0005-0000-0000-00001B410000}"/>
    <cellStyle name="Normal 6 2 7 3 4 2" xfId="8633" xr:uid="{00000000-0005-0000-0000-00001C410000}"/>
    <cellStyle name="Normal 6 2 7 3 4 2 2" xfId="8634" xr:uid="{00000000-0005-0000-0000-00001D410000}"/>
    <cellStyle name="Normal 6 2 7 3 4 2 2 2" xfId="39464" xr:uid="{00000000-0005-0000-0000-00001E410000}"/>
    <cellStyle name="Normal 6 2 7 3 4 2 3" xfId="29446" xr:uid="{00000000-0005-0000-0000-00001F410000}"/>
    <cellStyle name="Normal 6 2 7 3 4 3" xfId="8635" xr:uid="{00000000-0005-0000-0000-000020410000}"/>
    <cellStyle name="Normal 6 2 7 3 4 3 2" xfId="8636" xr:uid="{00000000-0005-0000-0000-000021410000}"/>
    <cellStyle name="Normal 6 2 7 3 4 3 2 2" xfId="39465" xr:uid="{00000000-0005-0000-0000-000022410000}"/>
    <cellStyle name="Normal 6 2 7 3 4 3 3" xfId="29447" xr:uid="{00000000-0005-0000-0000-000023410000}"/>
    <cellStyle name="Normal 6 2 7 3 4 4" xfId="8637" xr:uid="{00000000-0005-0000-0000-000024410000}"/>
    <cellStyle name="Normal 6 2 7 3 4 4 2" xfId="35152" xr:uid="{00000000-0005-0000-0000-000025410000}"/>
    <cellStyle name="Normal 6 2 7 3 4 5" xfId="24556" xr:uid="{00000000-0005-0000-0000-000026410000}"/>
    <cellStyle name="Normal 6 2 7 3 5" xfId="8638" xr:uid="{00000000-0005-0000-0000-000027410000}"/>
    <cellStyle name="Normal 6 2 7 3 5 2" xfId="8639" xr:uid="{00000000-0005-0000-0000-000028410000}"/>
    <cellStyle name="Normal 6 2 7 3 5 2 2" xfId="39466" xr:uid="{00000000-0005-0000-0000-000029410000}"/>
    <cellStyle name="Normal 6 2 7 3 5 3" xfId="29448" xr:uid="{00000000-0005-0000-0000-00002A410000}"/>
    <cellStyle name="Normal 6 2 7 3 6" xfId="8640" xr:uid="{00000000-0005-0000-0000-00002B410000}"/>
    <cellStyle name="Normal 6 2 7 3 6 2" xfId="8641" xr:uid="{00000000-0005-0000-0000-00002C410000}"/>
    <cellStyle name="Normal 6 2 7 3 6 2 2" xfId="39467" xr:uid="{00000000-0005-0000-0000-00002D410000}"/>
    <cellStyle name="Normal 6 2 7 3 6 3" xfId="29449" xr:uid="{00000000-0005-0000-0000-00002E410000}"/>
    <cellStyle name="Normal 6 2 7 3 7" xfId="8642" xr:uid="{00000000-0005-0000-0000-00002F410000}"/>
    <cellStyle name="Normal 6 2 7 3 7 2" xfId="35147" xr:uid="{00000000-0005-0000-0000-000030410000}"/>
    <cellStyle name="Normal 6 2 7 3 8" xfId="24551" xr:uid="{00000000-0005-0000-0000-000031410000}"/>
    <cellStyle name="Normal 6 2 7 4" xfId="8643" xr:uid="{00000000-0005-0000-0000-000032410000}"/>
    <cellStyle name="Normal 6 2 7 4 2" xfId="8644" xr:uid="{00000000-0005-0000-0000-000033410000}"/>
    <cellStyle name="Normal 6 2 7 4 2 2" xfId="8645" xr:uid="{00000000-0005-0000-0000-000034410000}"/>
    <cellStyle name="Normal 6 2 7 4 2 2 2" xfId="8646" xr:uid="{00000000-0005-0000-0000-000035410000}"/>
    <cellStyle name="Normal 6 2 7 4 2 2 2 2" xfId="8647" xr:uid="{00000000-0005-0000-0000-000036410000}"/>
    <cellStyle name="Normal 6 2 7 4 2 2 2 2 2" xfId="39468" xr:uid="{00000000-0005-0000-0000-000037410000}"/>
    <cellStyle name="Normal 6 2 7 4 2 2 2 3" xfId="29450" xr:uid="{00000000-0005-0000-0000-000038410000}"/>
    <cellStyle name="Normal 6 2 7 4 2 2 3" xfId="8648" xr:uid="{00000000-0005-0000-0000-000039410000}"/>
    <cellStyle name="Normal 6 2 7 4 2 2 3 2" xfId="8649" xr:uid="{00000000-0005-0000-0000-00003A410000}"/>
    <cellStyle name="Normal 6 2 7 4 2 2 3 2 2" xfId="39469" xr:uid="{00000000-0005-0000-0000-00003B410000}"/>
    <cellStyle name="Normal 6 2 7 4 2 2 3 3" xfId="29451" xr:uid="{00000000-0005-0000-0000-00003C410000}"/>
    <cellStyle name="Normal 6 2 7 4 2 2 4" xfId="8650" xr:uid="{00000000-0005-0000-0000-00003D410000}"/>
    <cellStyle name="Normal 6 2 7 4 2 2 4 2" xfId="35155" xr:uid="{00000000-0005-0000-0000-00003E410000}"/>
    <cellStyle name="Normal 6 2 7 4 2 2 5" xfId="24559" xr:uid="{00000000-0005-0000-0000-00003F410000}"/>
    <cellStyle name="Normal 6 2 7 4 2 3" xfId="8651" xr:uid="{00000000-0005-0000-0000-000040410000}"/>
    <cellStyle name="Normal 6 2 7 4 2 3 2" xfId="8652" xr:uid="{00000000-0005-0000-0000-000041410000}"/>
    <cellStyle name="Normal 6 2 7 4 2 3 2 2" xfId="8653" xr:uid="{00000000-0005-0000-0000-000042410000}"/>
    <cellStyle name="Normal 6 2 7 4 2 3 2 2 2" xfId="39470" xr:uid="{00000000-0005-0000-0000-000043410000}"/>
    <cellStyle name="Normal 6 2 7 4 2 3 2 3" xfId="29452" xr:uid="{00000000-0005-0000-0000-000044410000}"/>
    <cellStyle name="Normal 6 2 7 4 2 3 3" xfId="8654" xr:uid="{00000000-0005-0000-0000-000045410000}"/>
    <cellStyle name="Normal 6 2 7 4 2 3 3 2" xfId="8655" xr:uid="{00000000-0005-0000-0000-000046410000}"/>
    <cellStyle name="Normal 6 2 7 4 2 3 3 2 2" xfId="39471" xr:uid="{00000000-0005-0000-0000-000047410000}"/>
    <cellStyle name="Normal 6 2 7 4 2 3 3 3" xfId="29453" xr:uid="{00000000-0005-0000-0000-000048410000}"/>
    <cellStyle name="Normal 6 2 7 4 2 3 4" xfId="8656" xr:uid="{00000000-0005-0000-0000-000049410000}"/>
    <cellStyle name="Normal 6 2 7 4 2 3 4 2" xfId="35156" xr:uid="{00000000-0005-0000-0000-00004A410000}"/>
    <cellStyle name="Normal 6 2 7 4 2 3 5" xfId="24560" xr:uid="{00000000-0005-0000-0000-00004B410000}"/>
    <cellStyle name="Normal 6 2 7 4 2 4" xfId="8657" xr:uid="{00000000-0005-0000-0000-00004C410000}"/>
    <cellStyle name="Normal 6 2 7 4 2 4 2" xfId="8658" xr:uid="{00000000-0005-0000-0000-00004D410000}"/>
    <cellStyle name="Normal 6 2 7 4 2 4 2 2" xfId="39472" xr:uid="{00000000-0005-0000-0000-00004E410000}"/>
    <cellStyle name="Normal 6 2 7 4 2 4 3" xfId="29454" xr:uid="{00000000-0005-0000-0000-00004F410000}"/>
    <cellStyle name="Normal 6 2 7 4 2 5" xfId="8659" xr:uid="{00000000-0005-0000-0000-000050410000}"/>
    <cellStyle name="Normal 6 2 7 4 2 5 2" xfId="8660" xr:uid="{00000000-0005-0000-0000-000051410000}"/>
    <cellStyle name="Normal 6 2 7 4 2 5 2 2" xfId="39473" xr:uid="{00000000-0005-0000-0000-000052410000}"/>
    <cellStyle name="Normal 6 2 7 4 2 5 3" xfId="29455" xr:uid="{00000000-0005-0000-0000-000053410000}"/>
    <cellStyle name="Normal 6 2 7 4 2 6" xfId="8661" xr:uid="{00000000-0005-0000-0000-000054410000}"/>
    <cellStyle name="Normal 6 2 7 4 2 6 2" xfId="35154" xr:uid="{00000000-0005-0000-0000-000055410000}"/>
    <cellStyle name="Normal 6 2 7 4 2 7" xfId="24558" xr:uid="{00000000-0005-0000-0000-000056410000}"/>
    <cellStyle name="Normal 6 2 7 4 3" xfId="8662" xr:uid="{00000000-0005-0000-0000-000057410000}"/>
    <cellStyle name="Normal 6 2 7 4 3 2" xfId="8663" xr:uid="{00000000-0005-0000-0000-000058410000}"/>
    <cellStyle name="Normal 6 2 7 4 3 2 2" xfId="8664" xr:uid="{00000000-0005-0000-0000-000059410000}"/>
    <cellStyle name="Normal 6 2 7 4 3 2 2 2" xfId="39474" xr:uid="{00000000-0005-0000-0000-00005A410000}"/>
    <cellStyle name="Normal 6 2 7 4 3 2 3" xfId="29456" xr:uid="{00000000-0005-0000-0000-00005B410000}"/>
    <cellStyle name="Normal 6 2 7 4 3 3" xfId="8665" xr:uid="{00000000-0005-0000-0000-00005C410000}"/>
    <cellStyle name="Normal 6 2 7 4 3 3 2" xfId="8666" xr:uid="{00000000-0005-0000-0000-00005D410000}"/>
    <cellStyle name="Normal 6 2 7 4 3 3 2 2" xfId="39475" xr:uid="{00000000-0005-0000-0000-00005E410000}"/>
    <cellStyle name="Normal 6 2 7 4 3 3 3" xfId="29457" xr:uid="{00000000-0005-0000-0000-00005F410000}"/>
    <cellStyle name="Normal 6 2 7 4 3 4" xfId="8667" xr:uid="{00000000-0005-0000-0000-000060410000}"/>
    <cellStyle name="Normal 6 2 7 4 3 4 2" xfId="35157" xr:uid="{00000000-0005-0000-0000-000061410000}"/>
    <cellStyle name="Normal 6 2 7 4 3 5" xfId="24561" xr:uid="{00000000-0005-0000-0000-000062410000}"/>
    <cellStyle name="Normal 6 2 7 4 4" xfId="8668" xr:uid="{00000000-0005-0000-0000-000063410000}"/>
    <cellStyle name="Normal 6 2 7 4 4 2" xfId="8669" xr:uid="{00000000-0005-0000-0000-000064410000}"/>
    <cellStyle name="Normal 6 2 7 4 4 2 2" xfId="8670" xr:uid="{00000000-0005-0000-0000-000065410000}"/>
    <cellStyle name="Normal 6 2 7 4 4 2 2 2" xfId="39476" xr:uid="{00000000-0005-0000-0000-000066410000}"/>
    <cellStyle name="Normal 6 2 7 4 4 2 3" xfId="29458" xr:uid="{00000000-0005-0000-0000-000067410000}"/>
    <cellStyle name="Normal 6 2 7 4 4 3" xfId="8671" xr:uid="{00000000-0005-0000-0000-000068410000}"/>
    <cellStyle name="Normal 6 2 7 4 4 3 2" xfId="8672" xr:uid="{00000000-0005-0000-0000-000069410000}"/>
    <cellStyle name="Normal 6 2 7 4 4 3 2 2" xfId="39477" xr:uid="{00000000-0005-0000-0000-00006A410000}"/>
    <cellStyle name="Normal 6 2 7 4 4 3 3" xfId="29459" xr:uid="{00000000-0005-0000-0000-00006B410000}"/>
    <cellStyle name="Normal 6 2 7 4 4 4" xfId="8673" xr:uid="{00000000-0005-0000-0000-00006C410000}"/>
    <cellStyle name="Normal 6 2 7 4 4 4 2" xfId="35158" xr:uid="{00000000-0005-0000-0000-00006D410000}"/>
    <cellStyle name="Normal 6 2 7 4 4 5" xfId="24562" xr:uid="{00000000-0005-0000-0000-00006E410000}"/>
    <cellStyle name="Normal 6 2 7 4 5" xfId="8674" xr:uid="{00000000-0005-0000-0000-00006F410000}"/>
    <cellStyle name="Normal 6 2 7 4 5 2" xfId="8675" xr:uid="{00000000-0005-0000-0000-000070410000}"/>
    <cellStyle name="Normal 6 2 7 4 5 2 2" xfId="39478" xr:uid="{00000000-0005-0000-0000-000071410000}"/>
    <cellStyle name="Normal 6 2 7 4 5 3" xfId="29460" xr:uid="{00000000-0005-0000-0000-000072410000}"/>
    <cellStyle name="Normal 6 2 7 4 6" xfId="8676" xr:uid="{00000000-0005-0000-0000-000073410000}"/>
    <cellStyle name="Normal 6 2 7 4 6 2" xfId="8677" xr:uid="{00000000-0005-0000-0000-000074410000}"/>
    <cellStyle name="Normal 6 2 7 4 6 2 2" xfId="39479" xr:uid="{00000000-0005-0000-0000-000075410000}"/>
    <cellStyle name="Normal 6 2 7 4 6 3" xfId="29461" xr:uid="{00000000-0005-0000-0000-000076410000}"/>
    <cellStyle name="Normal 6 2 7 4 7" xfId="8678" xr:uid="{00000000-0005-0000-0000-000077410000}"/>
    <cellStyle name="Normal 6 2 7 4 7 2" xfId="35153" xr:uid="{00000000-0005-0000-0000-000078410000}"/>
    <cellStyle name="Normal 6 2 7 4 8" xfId="24557" xr:uid="{00000000-0005-0000-0000-000079410000}"/>
    <cellStyle name="Normal 6 2 7 5" xfId="8679" xr:uid="{00000000-0005-0000-0000-00007A410000}"/>
    <cellStyle name="Normal 6 2 7 5 2" xfId="8680" xr:uid="{00000000-0005-0000-0000-00007B410000}"/>
    <cellStyle name="Normal 6 2 7 5 2 2" xfId="8681" xr:uid="{00000000-0005-0000-0000-00007C410000}"/>
    <cellStyle name="Normal 6 2 7 5 2 2 2" xfId="8682" xr:uid="{00000000-0005-0000-0000-00007D410000}"/>
    <cellStyle name="Normal 6 2 7 5 2 2 2 2" xfId="39480" xr:uid="{00000000-0005-0000-0000-00007E410000}"/>
    <cellStyle name="Normal 6 2 7 5 2 2 3" xfId="29462" xr:uid="{00000000-0005-0000-0000-00007F410000}"/>
    <cellStyle name="Normal 6 2 7 5 2 3" xfId="8683" xr:uid="{00000000-0005-0000-0000-000080410000}"/>
    <cellStyle name="Normal 6 2 7 5 2 3 2" xfId="8684" xr:uid="{00000000-0005-0000-0000-000081410000}"/>
    <cellStyle name="Normal 6 2 7 5 2 3 2 2" xfId="39481" xr:uid="{00000000-0005-0000-0000-000082410000}"/>
    <cellStyle name="Normal 6 2 7 5 2 3 3" xfId="29463" xr:uid="{00000000-0005-0000-0000-000083410000}"/>
    <cellStyle name="Normal 6 2 7 5 2 4" xfId="8685" xr:uid="{00000000-0005-0000-0000-000084410000}"/>
    <cellStyle name="Normal 6 2 7 5 2 4 2" xfId="35160" xr:uid="{00000000-0005-0000-0000-000085410000}"/>
    <cellStyle name="Normal 6 2 7 5 2 5" xfId="24564" xr:uid="{00000000-0005-0000-0000-000086410000}"/>
    <cellStyle name="Normal 6 2 7 5 3" xfId="8686" xr:uid="{00000000-0005-0000-0000-000087410000}"/>
    <cellStyle name="Normal 6 2 7 5 3 2" xfId="8687" xr:uid="{00000000-0005-0000-0000-000088410000}"/>
    <cellStyle name="Normal 6 2 7 5 3 2 2" xfId="8688" xr:uid="{00000000-0005-0000-0000-000089410000}"/>
    <cellStyle name="Normal 6 2 7 5 3 2 2 2" xfId="39482" xr:uid="{00000000-0005-0000-0000-00008A410000}"/>
    <cellStyle name="Normal 6 2 7 5 3 2 3" xfId="29464" xr:uid="{00000000-0005-0000-0000-00008B410000}"/>
    <cellStyle name="Normal 6 2 7 5 3 3" xfId="8689" xr:uid="{00000000-0005-0000-0000-00008C410000}"/>
    <cellStyle name="Normal 6 2 7 5 3 3 2" xfId="8690" xr:uid="{00000000-0005-0000-0000-00008D410000}"/>
    <cellStyle name="Normal 6 2 7 5 3 3 2 2" xfId="39483" xr:uid="{00000000-0005-0000-0000-00008E410000}"/>
    <cellStyle name="Normal 6 2 7 5 3 3 3" xfId="29465" xr:uid="{00000000-0005-0000-0000-00008F410000}"/>
    <cellStyle name="Normal 6 2 7 5 3 4" xfId="8691" xr:uid="{00000000-0005-0000-0000-000090410000}"/>
    <cellStyle name="Normal 6 2 7 5 3 4 2" xfId="35161" xr:uid="{00000000-0005-0000-0000-000091410000}"/>
    <cellStyle name="Normal 6 2 7 5 3 5" xfId="24565" xr:uid="{00000000-0005-0000-0000-000092410000}"/>
    <cellStyle name="Normal 6 2 7 5 4" xfId="8692" xr:uid="{00000000-0005-0000-0000-000093410000}"/>
    <cellStyle name="Normal 6 2 7 5 4 2" xfId="8693" xr:uid="{00000000-0005-0000-0000-000094410000}"/>
    <cellStyle name="Normal 6 2 7 5 4 2 2" xfId="39484" xr:uid="{00000000-0005-0000-0000-000095410000}"/>
    <cellStyle name="Normal 6 2 7 5 4 3" xfId="29466" xr:uid="{00000000-0005-0000-0000-000096410000}"/>
    <cellStyle name="Normal 6 2 7 5 5" xfId="8694" xr:uid="{00000000-0005-0000-0000-000097410000}"/>
    <cellStyle name="Normal 6 2 7 5 5 2" xfId="8695" xr:uid="{00000000-0005-0000-0000-000098410000}"/>
    <cellStyle name="Normal 6 2 7 5 5 2 2" xfId="39485" xr:uid="{00000000-0005-0000-0000-000099410000}"/>
    <cellStyle name="Normal 6 2 7 5 5 3" xfId="29467" xr:uid="{00000000-0005-0000-0000-00009A410000}"/>
    <cellStyle name="Normal 6 2 7 5 6" xfId="8696" xr:uid="{00000000-0005-0000-0000-00009B410000}"/>
    <cellStyle name="Normal 6 2 7 5 6 2" xfId="35159" xr:uid="{00000000-0005-0000-0000-00009C410000}"/>
    <cellStyle name="Normal 6 2 7 5 7" xfId="24563" xr:uid="{00000000-0005-0000-0000-00009D410000}"/>
    <cellStyle name="Normal 6 2 7 6" xfId="8697" xr:uid="{00000000-0005-0000-0000-00009E410000}"/>
    <cellStyle name="Normal 6 2 7 6 2" xfId="8698" xr:uid="{00000000-0005-0000-0000-00009F410000}"/>
    <cellStyle name="Normal 6 2 7 6 2 2" xfId="8699" xr:uid="{00000000-0005-0000-0000-0000A0410000}"/>
    <cellStyle name="Normal 6 2 7 6 2 2 2" xfId="39486" xr:uid="{00000000-0005-0000-0000-0000A1410000}"/>
    <cellStyle name="Normal 6 2 7 6 2 3" xfId="29468" xr:uid="{00000000-0005-0000-0000-0000A2410000}"/>
    <cellStyle name="Normal 6 2 7 6 3" xfId="8700" xr:uid="{00000000-0005-0000-0000-0000A3410000}"/>
    <cellStyle name="Normal 6 2 7 6 3 2" xfId="8701" xr:uid="{00000000-0005-0000-0000-0000A4410000}"/>
    <cellStyle name="Normal 6 2 7 6 3 2 2" xfId="39487" xr:uid="{00000000-0005-0000-0000-0000A5410000}"/>
    <cellStyle name="Normal 6 2 7 6 3 3" xfId="29469" xr:uid="{00000000-0005-0000-0000-0000A6410000}"/>
    <cellStyle name="Normal 6 2 7 6 4" xfId="8702" xr:uid="{00000000-0005-0000-0000-0000A7410000}"/>
    <cellStyle name="Normal 6 2 7 6 4 2" xfId="35162" xr:uid="{00000000-0005-0000-0000-0000A8410000}"/>
    <cellStyle name="Normal 6 2 7 6 5" xfId="24566" xr:uid="{00000000-0005-0000-0000-0000A9410000}"/>
    <cellStyle name="Normal 6 2 7 7" xfId="8703" xr:uid="{00000000-0005-0000-0000-0000AA410000}"/>
    <cellStyle name="Normal 6 2 7 7 2" xfId="8704" xr:uid="{00000000-0005-0000-0000-0000AB410000}"/>
    <cellStyle name="Normal 6 2 7 7 2 2" xfId="8705" xr:uid="{00000000-0005-0000-0000-0000AC410000}"/>
    <cellStyle name="Normal 6 2 7 7 2 2 2" xfId="39488" xr:uid="{00000000-0005-0000-0000-0000AD410000}"/>
    <cellStyle name="Normal 6 2 7 7 2 3" xfId="29470" xr:uid="{00000000-0005-0000-0000-0000AE410000}"/>
    <cellStyle name="Normal 6 2 7 7 3" xfId="8706" xr:uid="{00000000-0005-0000-0000-0000AF410000}"/>
    <cellStyle name="Normal 6 2 7 7 3 2" xfId="8707" xr:uid="{00000000-0005-0000-0000-0000B0410000}"/>
    <cellStyle name="Normal 6 2 7 7 3 2 2" xfId="39489" xr:uid="{00000000-0005-0000-0000-0000B1410000}"/>
    <cellStyle name="Normal 6 2 7 7 3 3" xfId="29471" xr:uid="{00000000-0005-0000-0000-0000B2410000}"/>
    <cellStyle name="Normal 6 2 7 7 4" xfId="8708" xr:uid="{00000000-0005-0000-0000-0000B3410000}"/>
    <cellStyle name="Normal 6 2 7 7 4 2" xfId="35163" xr:uid="{00000000-0005-0000-0000-0000B4410000}"/>
    <cellStyle name="Normal 6 2 7 7 5" xfId="24567" xr:uid="{00000000-0005-0000-0000-0000B5410000}"/>
    <cellStyle name="Normal 6 2 7 8" xfId="8709" xr:uid="{00000000-0005-0000-0000-0000B6410000}"/>
    <cellStyle name="Normal 6 2 7 8 2" xfId="8710" xr:uid="{00000000-0005-0000-0000-0000B7410000}"/>
    <cellStyle name="Normal 6 2 7 8 2 2" xfId="39490" xr:uid="{00000000-0005-0000-0000-0000B8410000}"/>
    <cellStyle name="Normal 6 2 7 8 3" xfId="29472" xr:uid="{00000000-0005-0000-0000-0000B9410000}"/>
    <cellStyle name="Normal 6 2 7 9" xfId="8711" xr:uid="{00000000-0005-0000-0000-0000BA410000}"/>
    <cellStyle name="Normal 6 2 7 9 2" xfId="8712" xr:uid="{00000000-0005-0000-0000-0000BB410000}"/>
    <cellStyle name="Normal 6 2 7 9 2 2" xfId="39491" xr:uid="{00000000-0005-0000-0000-0000BC410000}"/>
    <cellStyle name="Normal 6 2 7 9 3" xfId="29473" xr:uid="{00000000-0005-0000-0000-0000BD410000}"/>
    <cellStyle name="Normal 6 2 8" xfId="8713" xr:uid="{00000000-0005-0000-0000-0000BE410000}"/>
    <cellStyle name="Normal 6 2 8 10" xfId="24568" xr:uid="{00000000-0005-0000-0000-0000BF410000}"/>
    <cellStyle name="Normal 6 2 8 2" xfId="8714" xr:uid="{00000000-0005-0000-0000-0000C0410000}"/>
    <cellStyle name="Normal 6 2 8 2 2" xfId="8715" xr:uid="{00000000-0005-0000-0000-0000C1410000}"/>
    <cellStyle name="Normal 6 2 8 2 2 2" xfId="8716" xr:uid="{00000000-0005-0000-0000-0000C2410000}"/>
    <cellStyle name="Normal 6 2 8 2 2 2 2" xfId="8717" xr:uid="{00000000-0005-0000-0000-0000C3410000}"/>
    <cellStyle name="Normal 6 2 8 2 2 2 2 2" xfId="8718" xr:uid="{00000000-0005-0000-0000-0000C4410000}"/>
    <cellStyle name="Normal 6 2 8 2 2 2 2 2 2" xfId="39492" xr:uid="{00000000-0005-0000-0000-0000C5410000}"/>
    <cellStyle name="Normal 6 2 8 2 2 2 2 3" xfId="29474" xr:uid="{00000000-0005-0000-0000-0000C6410000}"/>
    <cellStyle name="Normal 6 2 8 2 2 2 3" xfId="8719" xr:uid="{00000000-0005-0000-0000-0000C7410000}"/>
    <cellStyle name="Normal 6 2 8 2 2 2 3 2" xfId="8720" xr:uid="{00000000-0005-0000-0000-0000C8410000}"/>
    <cellStyle name="Normal 6 2 8 2 2 2 3 2 2" xfId="39493" xr:uid="{00000000-0005-0000-0000-0000C9410000}"/>
    <cellStyle name="Normal 6 2 8 2 2 2 3 3" xfId="29475" xr:uid="{00000000-0005-0000-0000-0000CA410000}"/>
    <cellStyle name="Normal 6 2 8 2 2 2 4" xfId="8721" xr:uid="{00000000-0005-0000-0000-0000CB410000}"/>
    <cellStyle name="Normal 6 2 8 2 2 2 4 2" xfId="35167" xr:uid="{00000000-0005-0000-0000-0000CC410000}"/>
    <cellStyle name="Normal 6 2 8 2 2 2 5" xfId="24571" xr:uid="{00000000-0005-0000-0000-0000CD410000}"/>
    <cellStyle name="Normal 6 2 8 2 2 3" xfId="8722" xr:uid="{00000000-0005-0000-0000-0000CE410000}"/>
    <cellStyle name="Normal 6 2 8 2 2 3 2" xfId="8723" xr:uid="{00000000-0005-0000-0000-0000CF410000}"/>
    <cellStyle name="Normal 6 2 8 2 2 3 2 2" xfId="8724" xr:uid="{00000000-0005-0000-0000-0000D0410000}"/>
    <cellStyle name="Normal 6 2 8 2 2 3 2 2 2" xfId="39494" xr:uid="{00000000-0005-0000-0000-0000D1410000}"/>
    <cellStyle name="Normal 6 2 8 2 2 3 2 3" xfId="29476" xr:uid="{00000000-0005-0000-0000-0000D2410000}"/>
    <cellStyle name="Normal 6 2 8 2 2 3 3" xfId="8725" xr:uid="{00000000-0005-0000-0000-0000D3410000}"/>
    <cellStyle name="Normal 6 2 8 2 2 3 3 2" xfId="8726" xr:uid="{00000000-0005-0000-0000-0000D4410000}"/>
    <cellStyle name="Normal 6 2 8 2 2 3 3 2 2" xfId="39495" xr:uid="{00000000-0005-0000-0000-0000D5410000}"/>
    <cellStyle name="Normal 6 2 8 2 2 3 3 3" xfId="29477" xr:uid="{00000000-0005-0000-0000-0000D6410000}"/>
    <cellStyle name="Normal 6 2 8 2 2 3 4" xfId="8727" xr:uid="{00000000-0005-0000-0000-0000D7410000}"/>
    <cellStyle name="Normal 6 2 8 2 2 3 4 2" xfId="35168" xr:uid="{00000000-0005-0000-0000-0000D8410000}"/>
    <cellStyle name="Normal 6 2 8 2 2 3 5" xfId="24572" xr:uid="{00000000-0005-0000-0000-0000D9410000}"/>
    <cellStyle name="Normal 6 2 8 2 2 4" xfId="8728" xr:uid="{00000000-0005-0000-0000-0000DA410000}"/>
    <cellStyle name="Normal 6 2 8 2 2 4 2" xfId="8729" xr:uid="{00000000-0005-0000-0000-0000DB410000}"/>
    <cellStyle name="Normal 6 2 8 2 2 4 2 2" xfId="39496" xr:uid="{00000000-0005-0000-0000-0000DC410000}"/>
    <cellStyle name="Normal 6 2 8 2 2 4 3" xfId="29478" xr:uid="{00000000-0005-0000-0000-0000DD410000}"/>
    <cellStyle name="Normal 6 2 8 2 2 5" xfId="8730" xr:uid="{00000000-0005-0000-0000-0000DE410000}"/>
    <cellStyle name="Normal 6 2 8 2 2 5 2" xfId="8731" xr:uid="{00000000-0005-0000-0000-0000DF410000}"/>
    <cellStyle name="Normal 6 2 8 2 2 5 2 2" xfId="39497" xr:uid="{00000000-0005-0000-0000-0000E0410000}"/>
    <cellStyle name="Normal 6 2 8 2 2 5 3" xfId="29479" xr:uid="{00000000-0005-0000-0000-0000E1410000}"/>
    <cellStyle name="Normal 6 2 8 2 2 6" xfId="8732" xr:uid="{00000000-0005-0000-0000-0000E2410000}"/>
    <cellStyle name="Normal 6 2 8 2 2 6 2" xfId="35166" xr:uid="{00000000-0005-0000-0000-0000E3410000}"/>
    <cellStyle name="Normal 6 2 8 2 2 7" xfId="24570" xr:uid="{00000000-0005-0000-0000-0000E4410000}"/>
    <cellStyle name="Normal 6 2 8 2 3" xfId="8733" xr:uid="{00000000-0005-0000-0000-0000E5410000}"/>
    <cellStyle name="Normal 6 2 8 2 3 2" xfId="8734" xr:uid="{00000000-0005-0000-0000-0000E6410000}"/>
    <cellStyle name="Normal 6 2 8 2 3 2 2" xfId="8735" xr:uid="{00000000-0005-0000-0000-0000E7410000}"/>
    <cellStyle name="Normal 6 2 8 2 3 2 2 2" xfId="39498" xr:uid="{00000000-0005-0000-0000-0000E8410000}"/>
    <cellStyle name="Normal 6 2 8 2 3 2 3" xfId="29480" xr:uid="{00000000-0005-0000-0000-0000E9410000}"/>
    <cellStyle name="Normal 6 2 8 2 3 3" xfId="8736" xr:uid="{00000000-0005-0000-0000-0000EA410000}"/>
    <cellStyle name="Normal 6 2 8 2 3 3 2" xfId="8737" xr:uid="{00000000-0005-0000-0000-0000EB410000}"/>
    <cellStyle name="Normal 6 2 8 2 3 3 2 2" xfId="39499" xr:uid="{00000000-0005-0000-0000-0000EC410000}"/>
    <cellStyle name="Normal 6 2 8 2 3 3 3" xfId="29481" xr:uid="{00000000-0005-0000-0000-0000ED410000}"/>
    <cellStyle name="Normal 6 2 8 2 3 4" xfId="8738" xr:uid="{00000000-0005-0000-0000-0000EE410000}"/>
    <cellStyle name="Normal 6 2 8 2 3 4 2" xfId="35169" xr:uid="{00000000-0005-0000-0000-0000EF410000}"/>
    <cellStyle name="Normal 6 2 8 2 3 5" xfId="24573" xr:uid="{00000000-0005-0000-0000-0000F0410000}"/>
    <cellStyle name="Normal 6 2 8 2 4" xfId="8739" xr:uid="{00000000-0005-0000-0000-0000F1410000}"/>
    <cellStyle name="Normal 6 2 8 2 4 2" xfId="8740" xr:uid="{00000000-0005-0000-0000-0000F2410000}"/>
    <cellStyle name="Normal 6 2 8 2 4 2 2" xfId="8741" xr:uid="{00000000-0005-0000-0000-0000F3410000}"/>
    <cellStyle name="Normal 6 2 8 2 4 2 2 2" xfId="39500" xr:uid="{00000000-0005-0000-0000-0000F4410000}"/>
    <cellStyle name="Normal 6 2 8 2 4 2 3" xfId="29482" xr:uid="{00000000-0005-0000-0000-0000F5410000}"/>
    <cellStyle name="Normal 6 2 8 2 4 3" xfId="8742" xr:uid="{00000000-0005-0000-0000-0000F6410000}"/>
    <cellStyle name="Normal 6 2 8 2 4 3 2" xfId="8743" xr:uid="{00000000-0005-0000-0000-0000F7410000}"/>
    <cellStyle name="Normal 6 2 8 2 4 3 2 2" xfId="39501" xr:uid="{00000000-0005-0000-0000-0000F8410000}"/>
    <cellStyle name="Normal 6 2 8 2 4 3 3" xfId="29483" xr:uid="{00000000-0005-0000-0000-0000F9410000}"/>
    <cellStyle name="Normal 6 2 8 2 4 4" xfId="8744" xr:uid="{00000000-0005-0000-0000-0000FA410000}"/>
    <cellStyle name="Normal 6 2 8 2 4 4 2" xfId="35170" xr:uid="{00000000-0005-0000-0000-0000FB410000}"/>
    <cellStyle name="Normal 6 2 8 2 4 5" xfId="24574" xr:uid="{00000000-0005-0000-0000-0000FC410000}"/>
    <cellStyle name="Normal 6 2 8 2 5" xfId="8745" xr:uid="{00000000-0005-0000-0000-0000FD410000}"/>
    <cellStyle name="Normal 6 2 8 2 5 2" xfId="8746" xr:uid="{00000000-0005-0000-0000-0000FE410000}"/>
    <cellStyle name="Normal 6 2 8 2 5 2 2" xfId="39502" xr:uid="{00000000-0005-0000-0000-0000FF410000}"/>
    <cellStyle name="Normal 6 2 8 2 5 3" xfId="29484" xr:uid="{00000000-0005-0000-0000-000000420000}"/>
    <cellStyle name="Normal 6 2 8 2 6" xfId="8747" xr:uid="{00000000-0005-0000-0000-000001420000}"/>
    <cellStyle name="Normal 6 2 8 2 6 2" xfId="8748" xr:uid="{00000000-0005-0000-0000-000002420000}"/>
    <cellStyle name="Normal 6 2 8 2 6 2 2" xfId="39503" xr:uid="{00000000-0005-0000-0000-000003420000}"/>
    <cellStyle name="Normal 6 2 8 2 6 3" xfId="29485" xr:uid="{00000000-0005-0000-0000-000004420000}"/>
    <cellStyle name="Normal 6 2 8 2 7" xfId="8749" xr:uid="{00000000-0005-0000-0000-000005420000}"/>
    <cellStyle name="Normal 6 2 8 2 7 2" xfId="35165" xr:uid="{00000000-0005-0000-0000-000006420000}"/>
    <cellStyle name="Normal 6 2 8 2 8" xfId="24569" xr:uid="{00000000-0005-0000-0000-000007420000}"/>
    <cellStyle name="Normal 6 2 8 3" xfId="8750" xr:uid="{00000000-0005-0000-0000-000008420000}"/>
    <cellStyle name="Normal 6 2 8 3 2" xfId="8751" xr:uid="{00000000-0005-0000-0000-000009420000}"/>
    <cellStyle name="Normal 6 2 8 3 2 2" xfId="8752" xr:uid="{00000000-0005-0000-0000-00000A420000}"/>
    <cellStyle name="Normal 6 2 8 3 2 2 2" xfId="8753" xr:uid="{00000000-0005-0000-0000-00000B420000}"/>
    <cellStyle name="Normal 6 2 8 3 2 2 2 2" xfId="8754" xr:uid="{00000000-0005-0000-0000-00000C420000}"/>
    <cellStyle name="Normal 6 2 8 3 2 2 2 2 2" xfId="39504" xr:uid="{00000000-0005-0000-0000-00000D420000}"/>
    <cellStyle name="Normal 6 2 8 3 2 2 2 3" xfId="29486" xr:uid="{00000000-0005-0000-0000-00000E420000}"/>
    <cellStyle name="Normal 6 2 8 3 2 2 3" xfId="8755" xr:uid="{00000000-0005-0000-0000-00000F420000}"/>
    <cellStyle name="Normal 6 2 8 3 2 2 3 2" xfId="8756" xr:uid="{00000000-0005-0000-0000-000010420000}"/>
    <cellStyle name="Normal 6 2 8 3 2 2 3 2 2" xfId="39505" xr:uid="{00000000-0005-0000-0000-000011420000}"/>
    <cellStyle name="Normal 6 2 8 3 2 2 3 3" xfId="29487" xr:uid="{00000000-0005-0000-0000-000012420000}"/>
    <cellStyle name="Normal 6 2 8 3 2 2 4" xfId="8757" xr:uid="{00000000-0005-0000-0000-000013420000}"/>
    <cellStyle name="Normal 6 2 8 3 2 2 4 2" xfId="35173" xr:uid="{00000000-0005-0000-0000-000014420000}"/>
    <cellStyle name="Normal 6 2 8 3 2 2 5" xfId="24577" xr:uid="{00000000-0005-0000-0000-000015420000}"/>
    <cellStyle name="Normal 6 2 8 3 2 3" xfId="8758" xr:uid="{00000000-0005-0000-0000-000016420000}"/>
    <cellStyle name="Normal 6 2 8 3 2 3 2" xfId="8759" xr:uid="{00000000-0005-0000-0000-000017420000}"/>
    <cellStyle name="Normal 6 2 8 3 2 3 2 2" xfId="8760" xr:uid="{00000000-0005-0000-0000-000018420000}"/>
    <cellStyle name="Normal 6 2 8 3 2 3 2 2 2" xfId="39506" xr:uid="{00000000-0005-0000-0000-000019420000}"/>
    <cellStyle name="Normal 6 2 8 3 2 3 2 3" xfId="29488" xr:uid="{00000000-0005-0000-0000-00001A420000}"/>
    <cellStyle name="Normal 6 2 8 3 2 3 3" xfId="8761" xr:uid="{00000000-0005-0000-0000-00001B420000}"/>
    <cellStyle name="Normal 6 2 8 3 2 3 3 2" xfId="8762" xr:uid="{00000000-0005-0000-0000-00001C420000}"/>
    <cellStyle name="Normal 6 2 8 3 2 3 3 2 2" xfId="39507" xr:uid="{00000000-0005-0000-0000-00001D420000}"/>
    <cellStyle name="Normal 6 2 8 3 2 3 3 3" xfId="29489" xr:uid="{00000000-0005-0000-0000-00001E420000}"/>
    <cellStyle name="Normal 6 2 8 3 2 3 4" xfId="8763" xr:uid="{00000000-0005-0000-0000-00001F420000}"/>
    <cellStyle name="Normal 6 2 8 3 2 3 4 2" xfId="35174" xr:uid="{00000000-0005-0000-0000-000020420000}"/>
    <cellStyle name="Normal 6 2 8 3 2 3 5" xfId="24578" xr:uid="{00000000-0005-0000-0000-000021420000}"/>
    <cellStyle name="Normal 6 2 8 3 2 4" xfId="8764" xr:uid="{00000000-0005-0000-0000-000022420000}"/>
    <cellStyle name="Normal 6 2 8 3 2 4 2" xfId="8765" xr:uid="{00000000-0005-0000-0000-000023420000}"/>
    <cellStyle name="Normal 6 2 8 3 2 4 2 2" xfId="39508" xr:uid="{00000000-0005-0000-0000-000024420000}"/>
    <cellStyle name="Normal 6 2 8 3 2 4 3" xfId="29490" xr:uid="{00000000-0005-0000-0000-000025420000}"/>
    <cellStyle name="Normal 6 2 8 3 2 5" xfId="8766" xr:uid="{00000000-0005-0000-0000-000026420000}"/>
    <cellStyle name="Normal 6 2 8 3 2 5 2" xfId="8767" xr:uid="{00000000-0005-0000-0000-000027420000}"/>
    <cellStyle name="Normal 6 2 8 3 2 5 2 2" xfId="39509" xr:uid="{00000000-0005-0000-0000-000028420000}"/>
    <cellStyle name="Normal 6 2 8 3 2 5 3" xfId="29491" xr:uid="{00000000-0005-0000-0000-000029420000}"/>
    <cellStyle name="Normal 6 2 8 3 2 6" xfId="8768" xr:uid="{00000000-0005-0000-0000-00002A420000}"/>
    <cellStyle name="Normal 6 2 8 3 2 6 2" xfId="35172" xr:uid="{00000000-0005-0000-0000-00002B420000}"/>
    <cellStyle name="Normal 6 2 8 3 2 7" xfId="24576" xr:uid="{00000000-0005-0000-0000-00002C420000}"/>
    <cellStyle name="Normal 6 2 8 3 3" xfId="8769" xr:uid="{00000000-0005-0000-0000-00002D420000}"/>
    <cellStyle name="Normal 6 2 8 3 3 2" xfId="8770" xr:uid="{00000000-0005-0000-0000-00002E420000}"/>
    <cellStyle name="Normal 6 2 8 3 3 2 2" xfId="8771" xr:uid="{00000000-0005-0000-0000-00002F420000}"/>
    <cellStyle name="Normal 6 2 8 3 3 2 2 2" xfId="39510" xr:uid="{00000000-0005-0000-0000-000030420000}"/>
    <cellStyle name="Normal 6 2 8 3 3 2 3" xfId="29492" xr:uid="{00000000-0005-0000-0000-000031420000}"/>
    <cellStyle name="Normal 6 2 8 3 3 3" xfId="8772" xr:uid="{00000000-0005-0000-0000-000032420000}"/>
    <cellStyle name="Normal 6 2 8 3 3 3 2" xfId="8773" xr:uid="{00000000-0005-0000-0000-000033420000}"/>
    <cellStyle name="Normal 6 2 8 3 3 3 2 2" xfId="39511" xr:uid="{00000000-0005-0000-0000-000034420000}"/>
    <cellStyle name="Normal 6 2 8 3 3 3 3" xfId="29493" xr:uid="{00000000-0005-0000-0000-000035420000}"/>
    <cellStyle name="Normal 6 2 8 3 3 4" xfId="8774" xr:uid="{00000000-0005-0000-0000-000036420000}"/>
    <cellStyle name="Normal 6 2 8 3 3 4 2" xfId="35175" xr:uid="{00000000-0005-0000-0000-000037420000}"/>
    <cellStyle name="Normal 6 2 8 3 3 5" xfId="24579" xr:uid="{00000000-0005-0000-0000-000038420000}"/>
    <cellStyle name="Normal 6 2 8 3 4" xfId="8775" xr:uid="{00000000-0005-0000-0000-000039420000}"/>
    <cellStyle name="Normal 6 2 8 3 4 2" xfId="8776" xr:uid="{00000000-0005-0000-0000-00003A420000}"/>
    <cellStyle name="Normal 6 2 8 3 4 2 2" xfId="8777" xr:uid="{00000000-0005-0000-0000-00003B420000}"/>
    <cellStyle name="Normal 6 2 8 3 4 2 2 2" xfId="39512" xr:uid="{00000000-0005-0000-0000-00003C420000}"/>
    <cellStyle name="Normal 6 2 8 3 4 2 3" xfId="29494" xr:uid="{00000000-0005-0000-0000-00003D420000}"/>
    <cellStyle name="Normal 6 2 8 3 4 3" xfId="8778" xr:uid="{00000000-0005-0000-0000-00003E420000}"/>
    <cellStyle name="Normal 6 2 8 3 4 3 2" xfId="8779" xr:uid="{00000000-0005-0000-0000-00003F420000}"/>
    <cellStyle name="Normal 6 2 8 3 4 3 2 2" xfId="39513" xr:uid="{00000000-0005-0000-0000-000040420000}"/>
    <cellStyle name="Normal 6 2 8 3 4 3 3" xfId="29495" xr:uid="{00000000-0005-0000-0000-000041420000}"/>
    <cellStyle name="Normal 6 2 8 3 4 4" xfId="8780" xr:uid="{00000000-0005-0000-0000-000042420000}"/>
    <cellStyle name="Normal 6 2 8 3 4 4 2" xfId="35176" xr:uid="{00000000-0005-0000-0000-000043420000}"/>
    <cellStyle name="Normal 6 2 8 3 4 5" xfId="24580" xr:uid="{00000000-0005-0000-0000-000044420000}"/>
    <cellStyle name="Normal 6 2 8 3 5" xfId="8781" xr:uid="{00000000-0005-0000-0000-000045420000}"/>
    <cellStyle name="Normal 6 2 8 3 5 2" xfId="8782" xr:uid="{00000000-0005-0000-0000-000046420000}"/>
    <cellStyle name="Normal 6 2 8 3 5 2 2" xfId="39514" xr:uid="{00000000-0005-0000-0000-000047420000}"/>
    <cellStyle name="Normal 6 2 8 3 5 3" xfId="29496" xr:uid="{00000000-0005-0000-0000-000048420000}"/>
    <cellStyle name="Normal 6 2 8 3 6" xfId="8783" xr:uid="{00000000-0005-0000-0000-000049420000}"/>
    <cellStyle name="Normal 6 2 8 3 6 2" xfId="8784" xr:uid="{00000000-0005-0000-0000-00004A420000}"/>
    <cellStyle name="Normal 6 2 8 3 6 2 2" xfId="39515" xr:uid="{00000000-0005-0000-0000-00004B420000}"/>
    <cellStyle name="Normal 6 2 8 3 6 3" xfId="29497" xr:uid="{00000000-0005-0000-0000-00004C420000}"/>
    <cellStyle name="Normal 6 2 8 3 7" xfId="8785" xr:uid="{00000000-0005-0000-0000-00004D420000}"/>
    <cellStyle name="Normal 6 2 8 3 7 2" xfId="35171" xr:uid="{00000000-0005-0000-0000-00004E420000}"/>
    <cellStyle name="Normal 6 2 8 3 8" xfId="24575" xr:uid="{00000000-0005-0000-0000-00004F420000}"/>
    <cellStyle name="Normal 6 2 8 4" xfId="8786" xr:uid="{00000000-0005-0000-0000-000050420000}"/>
    <cellStyle name="Normal 6 2 8 4 2" xfId="8787" xr:uid="{00000000-0005-0000-0000-000051420000}"/>
    <cellStyle name="Normal 6 2 8 4 2 2" xfId="8788" xr:uid="{00000000-0005-0000-0000-000052420000}"/>
    <cellStyle name="Normal 6 2 8 4 2 2 2" xfId="8789" xr:uid="{00000000-0005-0000-0000-000053420000}"/>
    <cellStyle name="Normal 6 2 8 4 2 2 2 2" xfId="39516" xr:uid="{00000000-0005-0000-0000-000054420000}"/>
    <cellStyle name="Normal 6 2 8 4 2 2 3" xfId="29498" xr:uid="{00000000-0005-0000-0000-000055420000}"/>
    <cellStyle name="Normal 6 2 8 4 2 3" xfId="8790" xr:uid="{00000000-0005-0000-0000-000056420000}"/>
    <cellStyle name="Normal 6 2 8 4 2 3 2" xfId="8791" xr:uid="{00000000-0005-0000-0000-000057420000}"/>
    <cellStyle name="Normal 6 2 8 4 2 3 2 2" xfId="39517" xr:uid="{00000000-0005-0000-0000-000058420000}"/>
    <cellStyle name="Normal 6 2 8 4 2 3 3" xfId="29499" xr:uid="{00000000-0005-0000-0000-000059420000}"/>
    <cellStyle name="Normal 6 2 8 4 2 4" xfId="8792" xr:uid="{00000000-0005-0000-0000-00005A420000}"/>
    <cellStyle name="Normal 6 2 8 4 2 4 2" xfId="35178" xr:uid="{00000000-0005-0000-0000-00005B420000}"/>
    <cellStyle name="Normal 6 2 8 4 2 5" xfId="24582" xr:uid="{00000000-0005-0000-0000-00005C420000}"/>
    <cellStyle name="Normal 6 2 8 4 3" xfId="8793" xr:uid="{00000000-0005-0000-0000-00005D420000}"/>
    <cellStyle name="Normal 6 2 8 4 3 2" xfId="8794" xr:uid="{00000000-0005-0000-0000-00005E420000}"/>
    <cellStyle name="Normal 6 2 8 4 3 2 2" xfId="8795" xr:uid="{00000000-0005-0000-0000-00005F420000}"/>
    <cellStyle name="Normal 6 2 8 4 3 2 2 2" xfId="39518" xr:uid="{00000000-0005-0000-0000-000060420000}"/>
    <cellStyle name="Normal 6 2 8 4 3 2 3" xfId="29500" xr:uid="{00000000-0005-0000-0000-000061420000}"/>
    <cellStyle name="Normal 6 2 8 4 3 3" xfId="8796" xr:uid="{00000000-0005-0000-0000-000062420000}"/>
    <cellStyle name="Normal 6 2 8 4 3 3 2" xfId="8797" xr:uid="{00000000-0005-0000-0000-000063420000}"/>
    <cellStyle name="Normal 6 2 8 4 3 3 2 2" xfId="39519" xr:uid="{00000000-0005-0000-0000-000064420000}"/>
    <cellStyle name="Normal 6 2 8 4 3 3 3" xfId="29501" xr:uid="{00000000-0005-0000-0000-000065420000}"/>
    <cellStyle name="Normal 6 2 8 4 3 4" xfId="8798" xr:uid="{00000000-0005-0000-0000-000066420000}"/>
    <cellStyle name="Normal 6 2 8 4 3 4 2" xfId="35179" xr:uid="{00000000-0005-0000-0000-000067420000}"/>
    <cellStyle name="Normal 6 2 8 4 3 5" xfId="24583" xr:uid="{00000000-0005-0000-0000-000068420000}"/>
    <cellStyle name="Normal 6 2 8 4 4" xfId="8799" xr:uid="{00000000-0005-0000-0000-000069420000}"/>
    <cellStyle name="Normal 6 2 8 4 4 2" xfId="8800" xr:uid="{00000000-0005-0000-0000-00006A420000}"/>
    <cellStyle name="Normal 6 2 8 4 4 2 2" xfId="39520" xr:uid="{00000000-0005-0000-0000-00006B420000}"/>
    <cellStyle name="Normal 6 2 8 4 4 3" xfId="29502" xr:uid="{00000000-0005-0000-0000-00006C420000}"/>
    <cellStyle name="Normal 6 2 8 4 5" xfId="8801" xr:uid="{00000000-0005-0000-0000-00006D420000}"/>
    <cellStyle name="Normal 6 2 8 4 5 2" xfId="8802" xr:uid="{00000000-0005-0000-0000-00006E420000}"/>
    <cellStyle name="Normal 6 2 8 4 5 2 2" xfId="39521" xr:uid="{00000000-0005-0000-0000-00006F420000}"/>
    <cellStyle name="Normal 6 2 8 4 5 3" xfId="29503" xr:uid="{00000000-0005-0000-0000-000070420000}"/>
    <cellStyle name="Normal 6 2 8 4 6" xfId="8803" xr:uid="{00000000-0005-0000-0000-000071420000}"/>
    <cellStyle name="Normal 6 2 8 4 6 2" xfId="35177" xr:uid="{00000000-0005-0000-0000-000072420000}"/>
    <cellStyle name="Normal 6 2 8 4 7" xfId="24581" xr:uid="{00000000-0005-0000-0000-000073420000}"/>
    <cellStyle name="Normal 6 2 8 5" xfId="8804" xr:uid="{00000000-0005-0000-0000-000074420000}"/>
    <cellStyle name="Normal 6 2 8 5 2" xfId="8805" xr:uid="{00000000-0005-0000-0000-000075420000}"/>
    <cellStyle name="Normal 6 2 8 5 2 2" xfId="8806" xr:uid="{00000000-0005-0000-0000-000076420000}"/>
    <cellStyle name="Normal 6 2 8 5 2 2 2" xfId="39522" xr:uid="{00000000-0005-0000-0000-000077420000}"/>
    <cellStyle name="Normal 6 2 8 5 2 3" xfId="29504" xr:uid="{00000000-0005-0000-0000-000078420000}"/>
    <cellStyle name="Normal 6 2 8 5 3" xfId="8807" xr:uid="{00000000-0005-0000-0000-000079420000}"/>
    <cellStyle name="Normal 6 2 8 5 3 2" xfId="8808" xr:uid="{00000000-0005-0000-0000-00007A420000}"/>
    <cellStyle name="Normal 6 2 8 5 3 2 2" xfId="39523" xr:uid="{00000000-0005-0000-0000-00007B420000}"/>
    <cellStyle name="Normal 6 2 8 5 3 3" xfId="29505" xr:uid="{00000000-0005-0000-0000-00007C420000}"/>
    <cellStyle name="Normal 6 2 8 5 4" xfId="8809" xr:uid="{00000000-0005-0000-0000-00007D420000}"/>
    <cellStyle name="Normal 6 2 8 5 4 2" xfId="35180" xr:uid="{00000000-0005-0000-0000-00007E420000}"/>
    <cellStyle name="Normal 6 2 8 5 5" xfId="24584" xr:uid="{00000000-0005-0000-0000-00007F420000}"/>
    <cellStyle name="Normal 6 2 8 6" xfId="8810" xr:uid="{00000000-0005-0000-0000-000080420000}"/>
    <cellStyle name="Normal 6 2 8 6 2" xfId="8811" xr:uid="{00000000-0005-0000-0000-000081420000}"/>
    <cellStyle name="Normal 6 2 8 6 2 2" xfId="8812" xr:uid="{00000000-0005-0000-0000-000082420000}"/>
    <cellStyle name="Normal 6 2 8 6 2 2 2" xfId="39524" xr:uid="{00000000-0005-0000-0000-000083420000}"/>
    <cellStyle name="Normal 6 2 8 6 2 3" xfId="29506" xr:uid="{00000000-0005-0000-0000-000084420000}"/>
    <cellStyle name="Normal 6 2 8 6 3" xfId="8813" xr:uid="{00000000-0005-0000-0000-000085420000}"/>
    <cellStyle name="Normal 6 2 8 6 3 2" xfId="8814" xr:uid="{00000000-0005-0000-0000-000086420000}"/>
    <cellStyle name="Normal 6 2 8 6 3 2 2" xfId="39525" xr:uid="{00000000-0005-0000-0000-000087420000}"/>
    <cellStyle name="Normal 6 2 8 6 3 3" xfId="29507" xr:uid="{00000000-0005-0000-0000-000088420000}"/>
    <cellStyle name="Normal 6 2 8 6 4" xfId="8815" xr:uid="{00000000-0005-0000-0000-000089420000}"/>
    <cellStyle name="Normal 6 2 8 6 4 2" xfId="35181" xr:uid="{00000000-0005-0000-0000-00008A420000}"/>
    <cellStyle name="Normal 6 2 8 6 5" xfId="24585" xr:uid="{00000000-0005-0000-0000-00008B420000}"/>
    <cellStyle name="Normal 6 2 8 7" xfId="8816" xr:uid="{00000000-0005-0000-0000-00008C420000}"/>
    <cellStyle name="Normal 6 2 8 7 2" xfId="8817" xr:uid="{00000000-0005-0000-0000-00008D420000}"/>
    <cellStyle name="Normal 6 2 8 7 2 2" xfId="39526" xr:uid="{00000000-0005-0000-0000-00008E420000}"/>
    <cellStyle name="Normal 6 2 8 7 3" xfId="29508" xr:uid="{00000000-0005-0000-0000-00008F420000}"/>
    <cellStyle name="Normal 6 2 8 8" xfId="8818" xr:uid="{00000000-0005-0000-0000-000090420000}"/>
    <cellStyle name="Normal 6 2 8 8 2" xfId="8819" xr:uid="{00000000-0005-0000-0000-000091420000}"/>
    <cellStyle name="Normal 6 2 8 8 2 2" xfId="39527" xr:uid="{00000000-0005-0000-0000-000092420000}"/>
    <cellStyle name="Normal 6 2 8 8 3" xfId="29509" xr:uid="{00000000-0005-0000-0000-000093420000}"/>
    <cellStyle name="Normal 6 2 8 9" xfId="8820" xr:uid="{00000000-0005-0000-0000-000094420000}"/>
    <cellStyle name="Normal 6 2 8 9 2" xfId="35164" xr:uid="{00000000-0005-0000-0000-000095420000}"/>
    <cellStyle name="Normal 6 2 9" xfId="8821" xr:uid="{00000000-0005-0000-0000-000096420000}"/>
    <cellStyle name="Normal 6 2 9 10" xfId="24586" xr:uid="{00000000-0005-0000-0000-000097420000}"/>
    <cellStyle name="Normal 6 2 9 2" xfId="8822" xr:uid="{00000000-0005-0000-0000-000098420000}"/>
    <cellStyle name="Normal 6 2 9 2 2" xfId="8823" xr:uid="{00000000-0005-0000-0000-000099420000}"/>
    <cellStyle name="Normal 6 2 9 2 2 2" xfId="8824" xr:uid="{00000000-0005-0000-0000-00009A420000}"/>
    <cellStyle name="Normal 6 2 9 2 2 2 2" xfId="8825" xr:uid="{00000000-0005-0000-0000-00009B420000}"/>
    <cellStyle name="Normal 6 2 9 2 2 2 2 2" xfId="8826" xr:uid="{00000000-0005-0000-0000-00009C420000}"/>
    <cellStyle name="Normal 6 2 9 2 2 2 2 2 2" xfId="39528" xr:uid="{00000000-0005-0000-0000-00009D420000}"/>
    <cellStyle name="Normal 6 2 9 2 2 2 2 3" xfId="29510" xr:uid="{00000000-0005-0000-0000-00009E420000}"/>
    <cellStyle name="Normal 6 2 9 2 2 2 3" xfId="8827" xr:uid="{00000000-0005-0000-0000-00009F420000}"/>
    <cellStyle name="Normal 6 2 9 2 2 2 3 2" xfId="8828" xr:uid="{00000000-0005-0000-0000-0000A0420000}"/>
    <cellStyle name="Normal 6 2 9 2 2 2 3 2 2" xfId="39529" xr:uid="{00000000-0005-0000-0000-0000A1420000}"/>
    <cellStyle name="Normal 6 2 9 2 2 2 3 3" xfId="29511" xr:uid="{00000000-0005-0000-0000-0000A2420000}"/>
    <cellStyle name="Normal 6 2 9 2 2 2 4" xfId="8829" xr:uid="{00000000-0005-0000-0000-0000A3420000}"/>
    <cellStyle name="Normal 6 2 9 2 2 2 4 2" xfId="35185" xr:uid="{00000000-0005-0000-0000-0000A4420000}"/>
    <cellStyle name="Normal 6 2 9 2 2 2 5" xfId="24589" xr:uid="{00000000-0005-0000-0000-0000A5420000}"/>
    <cellStyle name="Normal 6 2 9 2 2 3" xfId="8830" xr:uid="{00000000-0005-0000-0000-0000A6420000}"/>
    <cellStyle name="Normal 6 2 9 2 2 3 2" xfId="8831" xr:uid="{00000000-0005-0000-0000-0000A7420000}"/>
    <cellStyle name="Normal 6 2 9 2 2 3 2 2" xfId="8832" xr:uid="{00000000-0005-0000-0000-0000A8420000}"/>
    <cellStyle name="Normal 6 2 9 2 2 3 2 2 2" xfId="39530" xr:uid="{00000000-0005-0000-0000-0000A9420000}"/>
    <cellStyle name="Normal 6 2 9 2 2 3 2 3" xfId="29512" xr:uid="{00000000-0005-0000-0000-0000AA420000}"/>
    <cellStyle name="Normal 6 2 9 2 2 3 3" xfId="8833" xr:uid="{00000000-0005-0000-0000-0000AB420000}"/>
    <cellStyle name="Normal 6 2 9 2 2 3 3 2" xfId="8834" xr:uid="{00000000-0005-0000-0000-0000AC420000}"/>
    <cellStyle name="Normal 6 2 9 2 2 3 3 2 2" xfId="39531" xr:uid="{00000000-0005-0000-0000-0000AD420000}"/>
    <cellStyle name="Normal 6 2 9 2 2 3 3 3" xfId="29513" xr:uid="{00000000-0005-0000-0000-0000AE420000}"/>
    <cellStyle name="Normal 6 2 9 2 2 3 4" xfId="8835" xr:uid="{00000000-0005-0000-0000-0000AF420000}"/>
    <cellStyle name="Normal 6 2 9 2 2 3 4 2" xfId="35186" xr:uid="{00000000-0005-0000-0000-0000B0420000}"/>
    <cellStyle name="Normal 6 2 9 2 2 3 5" xfId="24590" xr:uid="{00000000-0005-0000-0000-0000B1420000}"/>
    <cellStyle name="Normal 6 2 9 2 2 4" xfId="8836" xr:uid="{00000000-0005-0000-0000-0000B2420000}"/>
    <cellStyle name="Normal 6 2 9 2 2 4 2" xfId="8837" xr:uid="{00000000-0005-0000-0000-0000B3420000}"/>
    <cellStyle name="Normal 6 2 9 2 2 4 2 2" xfId="39532" xr:uid="{00000000-0005-0000-0000-0000B4420000}"/>
    <cellStyle name="Normal 6 2 9 2 2 4 3" xfId="29514" xr:uid="{00000000-0005-0000-0000-0000B5420000}"/>
    <cellStyle name="Normal 6 2 9 2 2 5" xfId="8838" xr:uid="{00000000-0005-0000-0000-0000B6420000}"/>
    <cellStyle name="Normal 6 2 9 2 2 5 2" xfId="8839" xr:uid="{00000000-0005-0000-0000-0000B7420000}"/>
    <cellStyle name="Normal 6 2 9 2 2 5 2 2" xfId="39533" xr:uid="{00000000-0005-0000-0000-0000B8420000}"/>
    <cellStyle name="Normal 6 2 9 2 2 5 3" xfId="29515" xr:uid="{00000000-0005-0000-0000-0000B9420000}"/>
    <cellStyle name="Normal 6 2 9 2 2 6" xfId="8840" xr:uid="{00000000-0005-0000-0000-0000BA420000}"/>
    <cellStyle name="Normal 6 2 9 2 2 6 2" xfId="35184" xr:uid="{00000000-0005-0000-0000-0000BB420000}"/>
    <cellStyle name="Normal 6 2 9 2 2 7" xfId="24588" xr:uid="{00000000-0005-0000-0000-0000BC420000}"/>
    <cellStyle name="Normal 6 2 9 2 3" xfId="8841" xr:uid="{00000000-0005-0000-0000-0000BD420000}"/>
    <cellStyle name="Normal 6 2 9 2 3 2" xfId="8842" xr:uid="{00000000-0005-0000-0000-0000BE420000}"/>
    <cellStyle name="Normal 6 2 9 2 3 2 2" xfId="8843" xr:uid="{00000000-0005-0000-0000-0000BF420000}"/>
    <cellStyle name="Normal 6 2 9 2 3 2 2 2" xfId="39534" xr:uid="{00000000-0005-0000-0000-0000C0420000}"/>
    <cellStyle name="Normal 6 2 9 2 3 2 3" xfId="29516" xr:uid="{00000000-0005-0000-0000-0000C1420000}"/>
    <cellStyle name="Normal 6 2 9 2 3 3" xfId="8844" xr:uid="{00000000-0005-0000-0000-0000C2420000}"/>
    <cellStyle name="Normal 6 2 9 2 3 3 2" xfId="8845" xr:uid="{00000000-0005-0000-0000-0000C3420000}"/>
    <cellStyle name="Normal 6 2 9 2 3 3 2 2" xfId="39535" xr:uid="{00000000-0005-0000-0000-0000C4420000}"/>
    <cellStyle name="Normal 6 2 9 2 3 3 3" xfId="29517" xr:uid="{00000000-0005-0000-0000-0000C5420000}"/>
    <cellStyle name="Normal 6 2 9 2 3 4" xfId="8846" xr:uid="{00000000-0005-0000-0000-0000C6420000}"/>
    <cellStyle name="Normal 6 2 9 2 3 4 2" xfId="35187" xr:uid="{00000000-0005-0000-0000-0000C7420000}"/>
    <cellStyle name="Normal 6 2 9 2 3 5" xfId="24591" xr:uid="{00000000-0005-0000-0000-0000C8420000}"/>
    <cellStyle name="Normal 6 2 9 2 4" xfId="8847" xr:uid="{00000000-0005-0000-0000-0000C9420000}"/>
    <cellStyle name="Normal 6 2 9 2 4 2" xfId="8848" xr:uid="{00000000-0005-0000-0000-0000CA420000}"/>
    <cellStyle name="Normal 6 2 9 2 4 2 2" xfId="8849" xr:uid="{00000000-0005-0000-0000-0000CB420000}"/>
    <cellStyle name="Normal 6 2 9 2 4 2 2 2" xfId="39536" xr:uid="{00000000-0005-0000-0000-0000CC420000}"/>
    <cellStyle name="Normal 6 2 9 2 4 2 3" xfId="29518" xr:uid="{00000000-0005-0000-0000-0000CD420000}"/>
    <cellStyle name="Normal 6 2 9 2 4 3" xfId="8850" xr:uid="{00000000-0005-0000-0000-0000CE420000}"/>
    <cellStyle name="Normal 6 2 9 2 4 3 2" xfId="8851" xr:uid="{00000000-0005-0000-0000-0000CF420000}"/>
    <cellStyle name="Normal 6 2 9 2 4 3 2 2" xfId="39537" xr:uid="{00000000-0005-0000-0000-0000D0420000}"/>
    <cellStyle name="Normal 6 2 9 2 4 3 3" xfId="29519" xr:uid="{00000000-0005-0000-0000-0000D1420000}"/>
    <cellStyle name="Normal 6 2 9 2 4 4" xfId="8852" xr:uid="{00000000-0005-0000-0000-0000D2420000}"/>
    <cellStyle name="Normal 6 2 9 2 4 4 2" xfId="35188" xr:uid="{00000000-0005-0000-0000-0000D3420000}"/>
    <cellStyle name="Normal 6 2 9 2 4 5" xfId="24592" xr:uid="{00000000-0005-0000-0000-0000D4420000}"/>
    <cellStyle name="Normal 6 2 9 2 5" xfId="8853" xr:uid="{00000000-0005-0000-0000-0000D5420000}"/>
    <cellStyle name="Normal 6 2 9 2 5 2" xfId="8854" xr:uid="{00000000-0005-0000-0000-0000D6420000}"/>
    <cellStyle name="Normal 6 2 9 2 5 2 2" xfId="39538" xr:uid="{00000000-0005-0000-0000-0000D7420000}"/>
    <cellStyle name="Normal 6 2 9 2 5 3" xfId="29520" xr:uid="{00000000-0005-0000-0000-0000D8420000}"/>
    <cellStyle name="Normal 6 2 9 2 6" xfId="8855" xr:uid="{00000000-0005-0000-0000-0000D9420000}"/>
    <cellStyle name="Normal 6 2 9 2 6 2" xfId="8856" xr:uid="{00000000-0005-0000-0000-0000DA420000}"/>
    <cellStyle name="Normal 6 2 9 2 6 2 2" xfId="39539" xr:uid="{00000000-0005-0000-0000-0000DB420000}"/>
    <cellStyle name="Normal 6 2 9 2 6 3" xfId="29521" xr:uid="{00000000-0005-0000-0000-0000DC420000}"/>
    <cellStyle name="Normal 6 2 9 2 7" xfId="8857" xr:uid="{00000000-0005-0000-0000-0000DD420000}"/>
    <cellStyle name="Normal 6 2 9 2 7 2" xfId="35183" xr:uid="{00000000-0005-0000-0000-0000DE420000}"/>
    <cellStyle name="Normal 6 2 9 2 8" xfId="24587" xr:uid="{00000000-0005-0000-0000-0000DF420000}"/>
    <cellStyle name="Normal 6 2 9 3" xfId="8858" xr:uid="{00000000-0005-0000-0000-0000E0420000}"/>
    <cellStyle name="Normal 6 2 9 3 2" xfId="8859" xr:uid="{00000000-0005-0000-0000-0000E1420000}"/>
    <cellStyle name="Normal 6 2 9 3 2 2" xfId="8860" xr:uid="{00000000-0005-0000-0000-0000E2420000}"/>
    <cellStyle name="Normal 6 2 9 3 2 2 2" xfId="8861" xr:uid="{00000000-0005-0000-0000-0000E3420000}"/>
    <cellStyle name="Normal 6 2 9 3 2 2 2 2" xfId="8862" xr:uid="{00000000-0005-0000-0000-0000E4420000}"/>
    <cellStyle name="Normal 6 2 9 3 2 2 2 2 2" xfId="39540" xr:uid="{00000000-0005-0000-0000-0000E5420000}"/>
    <cellStyle name="Normal 6 2 9 3 2 2 2 3" xfId="29522" xr:uid="{00000000-0005-0000-0000-0000E6420000}"/>
    <cellStyle name="Normal 6 2 9 3 2 2 3" xfId="8863" xr:uid="{00000000-0005-0000-0000-0000E7420000}"/>
    <cellStyle name="Normal 6 2 9 3 2 2 3 2" xfId="8864" xr:uid="{00000000-0005-0000-0000-0000E8420000}"/>
    <cellStyle name="Normal 6 2 9 3 2 2 3 2 2" xfId="39541" xr:uid="{00000000-0005-0000-0000-0000E9420000}"/>
    <cellStyle name="Normal 6 2 9 3 2 2 3 3" xfId="29523" xr:uid="{00000000-0005-0000-0000-0000EA420000}"/>
    <cellStyle name="Normal 6 2 9 3 2 2 4" xfId="8865" xr:uid="{00000000-0005-0000-0000-0000EB420000}"/>
    <cellStyle name="Normal 6 2 9 3 2 2 4 2" xfId="35191" xr:uid="{00000000-0005-0000-0000-0000EC420000}"/>
    <cellStyle name="Normal 6 2 9 3 2 2 5" xfId="24595" xr:uid="{00000000-0005-0000-0000-0000ED420000}"/>
    <cellStyle name="Normal 6 2 9 3 2 3" xfId="8866" xr:uid="{00000000-0005-0000-0000-0000EE420000}"/>
    <cellStyle name="Normal 6 2 9 3 2 3 2" xfId="8867" xr:uid="{00000000-0005-0000-0000-0000EF420000}"/>
    <cellStyle name="Normal 6 2 9 3 2 3 2 2" xfId="8868" xr:uid="{00000000-0005-0000-0000-0000F0420000}"/>
    <cellStyle name="Normal 6 2 9 3 2 3 2 2 2" xfId="39542" xr:uid="{00000000-0005-0000-0000-0000F1420000}"/>
    <cellStyle name="Normal 6 2 9 3 2 3 2 3" xfId="29524" xr:uid="{00000000-0005-0000-0000-0000F2420000}"/>
    <cellStyle name="Normal 6 2 9 3 2 3 3" xfId="8869" xr:uid="{00000000-0005-0000-0000-0000F3420000}"/>
    <cellStyle name="Normal 6 2 9 3 2 3 3 2" xfId="8870" xr:uid="{00000000-0005-0000-0000-0000F4420000}"/>
    <cellStyle name="Normal 6 2 9 3 2 3 3 2 2" xfId="39543" xr:uid="{00000000-0005-0000-0000-0000F5420000}"/>
    <cellStyle name="Normal 6 2 9 3 2 3 3 3" xfId="29525" xr:uid="{00000000-0005-0000-0000-0000F6420000}"/>
    <cellStyle name="Normal 6 2 9 3 2 3 4" xfId="8871" xr:uid="{00000000-0005-0000-0000-0000F7420000}"/>
    <cellStyle name="Normal 6 2 9 3 2 3 4 2" xfId="35192" xr:uid="{00000000-0005-0000-0000-0000F8420000}"/>
    <cellStyle name="Normal 6 2 9 3 2 3 5" xfId="24596" xr:uid="{00000000-0005-0000-0000-0000F9420000}"/>
    <cellStyle name="Normal 6 2 9 3 2 4" xfId="8872" xr:uid="{00000000-0005-0000-0000-0000FA420000}"/>
    <cellStyle name="Normal 6 2 9 3 2 4 2" xfId="8873" xr:uid="{00000000-0005-0000-0000-0000FB420000}"/>
    <cellStyle name="Normal 6 2 9 3 2 4 2 2" xfId="39544" xr:uid="{00000000-0005-0000-0000-0000FC420000}"/>
    <cellStyle name="Normal 6 2 9 3 2 4 3" xfId="29526" xr:uid="{00000000-0005-0000-0000-0000FD420000}"/>
    <cellStyle name="Normal 6 2 9 3 2 5" xfId="8874" xr:uid="{00000000-0005-0000-0000-0000FE420000}"/>
    <cellStyle name="Normal 6 2 9 3 2 5 2" xfId="8875" xr:uid="{00000000-0005-0000-0000-0000FF420000}"/>
    <cellStyle name="Normal 6 2 9 3 2 5 2 2" xfId="39545" xr:uid="{00000000-0005-0000-0000-000000430000}"/>
    <cellStyle name="Normal 6 2 9 3 2 5 3" xfId="29527" xr:uid="{00000000-0005-0000-0000-000001430000}"/>
    <cellStyle name="Normal 6 2 9 3 2 6" xfId="8876" xr:uid="{00000000-0005-0000-0000-000002430000}"/>
    <cellStyle name="Normal 6 2 9 3 2 6 2" xfId="35190" xr:uid="{00000000-0005-0000-0000-000003430000}"/>
    <cellStyle name="Normal 6 2 9 3 2 7" xfId="24594" xr:uid="{00000000-0005-0000-0000-000004430000}"/>
    <cellStyle name="Normal 6 2 9 3 3" xfId="8877" xr:uid="{00000000-0005-0000-0000-000005430000}"/>
    <cellStyle name="Normal 6 2 9 3 3 2" xfId="8878" xr:uid="{00000000-0005-0000-0000-000006430000}"/>
    <cellStyle name="Normal 6 2 9 3 3 2 2" xfId="8879" xr:uid="{00000000-0005-0000-0000-000007430000}"/>
    <cellStyle name="Normal 6 2 9 3 3 2 2 2" xfId="39546" xr:uid="{00000000-0005-0000-0000-000008430000}"/>
    <cellStyle name="Normal 6 2 9 3 3 2 3" xfId="29528" xr:uid="{00000000-0005-0000-0000-000009430000}"/>
    <cellStyle name="Normal 6 2 9 3 3 3" xfId="8880" xr:uid="{00000000-0005-0000-0000-00000A430000}"/>
    <cellStyle name="Normal 6 2 9 3 3 3 2" xfId="8881" xr:uid="{00000000-0005-0000-0000-00000B430000}"/>
    <cellStyle name="Normal 6 2 9 3 3 3 2 2" xfId="39547" xr:uid="{00000000-0005-0000-0000-00000C430000}"/>
    <cellStyle name="Normal 6 2 9 3 3 3 3" xfId="29529" xr:uid="{00000000-0005-0000-0000-00000D430000}"/>
    <cellStyle name="Normal 6 2 9 3 3 4" xfId="8882" xr:uid="{00000000-0005-0000-0000-00000E430000}"/>
    <cellStyle name="Normal 6 2 9 3 3 4 2" xfId="35193" xr:uid="{00000000-0005-0000-0000-00000F430000}"/>
    <cellStyle name="Normal 6 2 9 3 3 5" xfId="24597" xr:uid="{00000000-0005-0000-0000-000010430000}"/>
    <cellStyle name="Normal 6 2 9 3 4" xfId="8883" xr:uid="{00000000-0005-0000-0000-000011430000}"/>
    <cellStyle name="Normal 6 2 9 3 4 2" xfId="8884" xr:uid="{00000000-0005-0000-0000-000012430000}"/>
    <cellStyle name="Normal 6 2 9 3 4 2 2" xfId="8885" xr:uid="{00000000-0005-0000-0000-000013430000}"/>
    <cellStyle name="Normal 6 2 9 3 4 2 2 2" xfId="39548" xr:uid="{00000000-0005-0000-0000-000014430000}"/>
    <cellStyle name="Normal 6 2 9 3 4 2 3" xfId="29530" xr:uid="{00000000-0005-0000-0000-000015430000}"/>
    <cellStyle name="Normal 6 2 9 3 4 3" xfId="8886" xr:uid="{00000000-0005-0000-0000-000016430000}"/>
    <cellStyle name="Normal 6 2 9 3 4 3 2" xfId="8887" xr:uid="{00000000-0005-0000-0000-000017430000}"/>
    <cellStyle name="Normal 6 2 9 3 4 3 2 2" xfId="39549" xr:uid="{00000000-0005-0000-0000-000018430000}"/>
    <cellStyle name="Normal 6 2 9 3 4 3 3" xfId="29531" xr:uid="{00000000-0005-0000-0000-000019430000}"/>
    <cellStyle name="Normal 6 2 9 3 4 4" xfId="8888" xr:uid="{00000000-0005-0000-0000-00001A430000}"/>
    <cellStyle name="Normal 6 2 9 3 4 4 2" xfId="35194" xr:uid="{00000000-0005-0000-0000-00001B430000}"/>
    <cellStyle name="Normal 6 2 9 3 4 5" xfId="24598" xr:uid="{00000000-0005-0000-0000-00001C430000}"/>
    <cellStyle name="Normal 6 2 9 3 5" xfId="8889" xr:uid="{00000000-0005-0000-0000-00001D430000}"/>
    <cellStyle name="Normal 6 2 9 3 5 2" xfId="8890" xr:uid="{00000000-0005-0000-0000-00001E430000}"/>
    <cellStyle name="Normal 6 2 9 3 5 2 2" xfId="39550" xr:uid="{00000000-0005-0000-0000-00001F430000}"/>
    <cellStyle name="Normal 6 2 9 3 5 3" xfId="29532" xr:uid="{00000000-0005-0000-0000-000020430000}"/>
    <cellStyle name="Normal 6 2 9 3 6" xfId="8891" xr:uid="{00000000-0005-0000-0000-000021430000}"/>
    <cellStyle name="Normal 6 2 9 3 6 2" xfId="8892" xr:uid="{00000000-0005-0000-0000-000022430000}"/>
    <cellStyle name="Normal 6 2 9 3 6 2 2" xfId="39551" xr:uid="{00000000-0005-0000-0000-000023430000}"/>
    <cellStyle name="Normal 6 2 9 3 6 3" xfId="29533" xr:uid="{00000000-0005-0000-0000-000024430000}"/>
    <cellStyle name="Normal 6 2 9 3 7" xfId="8893" xr:uid="{00000000-0005-0000-0000-000025430000}"/>
    <cellStyle name="Normal 6 2 9 3 7 2" xfId="35189" xr:uid="{00000000-0005-0000-0000-000026430000}"/>
    <cellStyle name="Normal 6 2 9 3 8" xfId="24593" xr:uid="{00000000-0005-0000-0000-000027430000}"/>
    <cellStyle name="Normal 6 2 9 4" xfId="8894" xr:uid="{00000000-0005-0000-0000-000028430000}"/>
    <cellStyle name="Normal 6 2 9 4 2" xfId="8895" xr:uid="{00000000-0005-0000-0000-000029430000}"/>
    <cellStyle name="Normal 6 2 9 4 2 2" xfId="8896" xr:uid="{00000000-0005-0000-0000-00002A430000}"/>
    <cellStyle name="Normal 6 2 9 4 2 2 2" xfId="8897" xr:uid="{00000000-0005-0000-0000-00002B430000}"/>
    <cellStyle name="Normal 6 2 9 4 2 2 2 2" xfId="39552" xr:uid="{00000000-0005-0000-0000-00002C430000}"/>
    <cellStyle name="Normal 6 2 9 4 2 2 3" xfId="29534" xr:uid="{00000000-0005-0000-0000-00002D430000}"/>
    <cellStyle name="Normal 6 2 9 4 2 3" xfId="8898" xr:uid="{00000000-0005-0000-0000-00002E430000}"/>
    <cellStyle name="Normal 6 2 9 4 2 3 2" xfId="8899" xr:uid="{00000000-0005-0000-0000-00002F430000}"/>
    <cellStyle name="Normal 6 2 9 4 2 3 2 2" xfId="39553" xr:uid="{00000000-0005-0000-0000-000030430000}"/>
    <cellStyle name="Normal 6 2 9 4 2 3 3" xfId="29535" xr:uid="{00000000-0005-0000-0000-000031430000}"/>
    <cellStyle name="Normal 6 2 9 4 2 4" xfId="8900" xr:uid="{00000000-0005-0000-0000-000032430000}"/>
    <cellStyle name="Normal 6 2 9 4 2 4 2" xfId="35196" xr:uid="{00000000-0005-0000-0000-000033430000}"/>
    <cellStyle name="Normal 6 2 9 4 2 5" xfId="24600" xr:uid="{00000000-0005-0000-0000-000034430000}"/>
    <cellStyle name="Normal 6 2 9 4 3" xfId="8901" xr:uid="{00000000-0005-0000-0000-000035430000}"/>
    <cellStyle name="Normal 6 2 9 4 3 2" xfId="8902" xr:uid="{00000000-0005-0000-0000-000036430000}"/>
    <cellStyle name="Normal 6 2 9 4 3 2 2" xfId="8903" xr:uid="{00000000-0005-0000-0000-000037430000}"/>
    <cellStyle name="Normal 6 2 9 4 3 2 2 2" xfId="39554" xr:uid="{00000000-0005-0000-0000-000038430000}"/>
    <cellStyle name="Normal 6 2 9 4 3 2 3" xfId="29536" xr:uid="{00000000-0005-0000-0000-000039430000}"/>
    <cellStyle name="Normal 6 2 9 4 3 3" xfId="8904" xr:uid="{00000000-0005-0000-0000-00003A430000}"/>
    <cellStyle name="Normal 6 2 9 4 3 3 2" xfId="8905" xr:uid="{00000000-0005-0000-0000-00003B430000}"/>
    <cellStyle name="Normal 6 2 9 4 3 3 2 2" xfId="39555" xr:uid="{00000000-0005-0000-0000-00003C430000}"/>
    <cellStyle name="Normal 6 2 9 4 3 3 3" xfId="29537" xr:uid="{00000000-0005-0000-0000-00003D430000}"/>
    <cellStyle name="Normal 6 2 9 4 3 4" xfId="8906" xr:uid="{00000000-0005-0000-0000-00003E430000}"/>
    <cellStyle name="Normal 6 2 9 4 3 4 2" xfId="35197" xr:uid="{00000000-0005-0000-0000-00003F430000}"/>
    <cellStyle name="Normal 6 2 9 4 3 5" xfId="24601" xr:uid="{00000000-0005-0000-0000-000040430000}"/>
    <cellStyle name="Normal 6 2 9 4 4" xfId="8907" xr:uid="{00000000-0005-0000-0000-000041430000}"/>
    <cellStyle name="Normal 6 2 9 4 4 2" xfId="8908" xr:uid="{00000000-0005-0000-0000-000042430000}"/>
    <cellStyle name="Normal 6 2 9 4 4 2 2" xfId="39556" xr:uid="{00000000-0005-0000-0000-000043430000}"/>
    <cellStyle name="Normal 6 2 9 4 4 3" xfId="29538" xr:uid="{00000000-0005-0000-0000-000044430000}"/>
    <cellStyle name="Normal 6 2 9 4 5" xfId="8909" xr:uid="{00000000-0005-0000-0000-000045430000}"/>
    <cellStyle name="Normal 6 2 9 4 5 2" xfId="8910" xr:uid="{00000000-0005-0000-0000-000046430000}"/>
    <cellStyle name="Normal 6 2 9 4 5 2 2" xfId="39557" xr:uid="{00000000-0005-0000-0000-000047430000}"/>
    <cellStyle name="Normal 6 2 9 4 5 3" xfId="29539" xr:uid="{00000000-0005-0000-0000-000048430000}"/>
    <cellStyle name="Normal 6 2 9 4 6" xfId="8911" xr:uid="{00000000-0005-0000-0000-000049430000}"/>
    <cellStyle name="Normal 6 2 9 4 6 2" xfId="35195" xr:uid="{00000000-0005-0000-0000-00004A430000}"/>
    <cellStyle name="Normal 6 2 9 4 7" xfId="24599" xr:uid="{00000000-0005-0000-0000-00004B430000}"/>
    <cellStyle name="Normal 6 2 9 5" xfId="8912" xr:uid="{00000000-0005-0000-0000-00004C430000}"/>
    <cellStyle name="Normal 6 2 9 5 2" xfId="8913" xr:uid="{00000000-0005-0000-0000-00004D430000}"/>
    <cellStyle name="Normal 6 2 9 5 2 2" xfId="8914" xr:uid="{00000000-0005-0000-0000-00004E430000}"/>
    <cellStyle name="Normal 6 2 9 5 2 2 2" xfId="39558" xr:uid="{00000000-0005-0000-0000-00004F430000}"/>
    <cellStyle name="Normal 6 2 9 5 2 3" xfId="29540" xr:uid="{00000000-0005-0000-0000-000050430000}"/>
    <cellStyle name="Normal 6 2 9 5 3" xfId="8915" xr:uid="{00000000-0005-0000-0000-000051430000}"/>
    <cellStyle name="Normal 6 2 9 5 3 2" xfId="8916" xr:uid="{00000000-0005-0000-0000-000052430000}"/>
    <cellStyle name="Normal 6 2 9 5 3 2 2" xfId="39559" xr:uid="{00000000-0005-0000-0000-000053430000}"/>
    <cellStyle name="Normal 6 2 9 5 3 3" xfId="29541" xr:uid="{00000000-0005-0000-0000-000054430000}"/>
    <cellStyle name="Normal 6 2 9 5 4" xfId="8917" xr:uid="{00000000-0005-0000-0000-000055430000}"/>
    <cellStyle name="Normal 6 2 9 5 4 2" xfId="35198" xr:uid="{00000000-0005-0000-0000-000056430000}"/>
    <cellStyle name="Normal 6 2 9 5 5" xfId="24602" xr:uid="{00000000-0005-0000-0000-000057430000}"/>
    <cellStyle name="Normal 6 2 9 6" xfId="8918" xr:uid="{00000000-0005-0000-0000-000058430000}"/>
    <cellStyle name="Normal 6 2 9 6 2" xfId="8919" xr:uid="{00000000-0005-0000-0000-000059430000}"/>
    <cellStyle name="Normal 6 2 9 6 2 2" xfId="8920" xr:uid="{00000000-0005-0000-0000-00005A430000}"/>
    <cellStyle name="Normal 6 2 9 6 2 2 2" xfId="39560" xr:uid="{00000000-0005-0000-0000-00005B430000}"/>
    <cellStyle name="Normal 6 2 9 6 2 3" xfId="29542" xr:uid="{00000000-0005-0000-0000-00005C430000}"/>
    <cellStyle name="Normal 6 2 9 6 3" xfId="8921" xr:uid="{00000000-0005-0000-0000-00005D430000}"/>
    <cellStyle name="Normal 6 2 9 6 3 2" xfId="8922" xr:uid="{00000000-0005-0000-0000-00005E430000}"/>
    <cellStyle name="Normal 6 2 9 6 3 2 2" xfId="39561" xr:uid="{00000000-0005-0000-0000-00005F430000}"/>
    <cellStyle name="Normal 6 2 9 6 3 3" xfId="29543" xr:uid="{00000000-0005-0000-0000-000060430000}"/>
    <cellStyle name="Normal 6 2 9 6 4" xfId="8923" xr:uid="{00000000-0005-0000-0000-000061430000}"/>
    <cellStyle name="Normal 6 2 9 6 4 2" xfId="35199" xr:uid="{00000000-0005-0000-0000-000062430000}"/>
    <cellStyle name="Normal 6 2 9 6 5" xfId="24603" xr:uid="{00000000-0005-0000-0000-000063430000}"/>
    <cellStyle name="Normal 6 2 9 7" xfId="8924" xr:uid="{00000000-0005-0000-0000-000064430000}"/>
    <cellStyle name="Normal 6 2 9 7 2" xfId="8925" xr:uid="{00000000-0005-0000-0000-000065430000}"/>
    <cellStyle name="Normal 6 2 9 7 2 2" xfId="39562" xr:uid="{00000000-0005-0000-0000-000066430000}"/>
    <cellStyle name="Normal 6 2 9 7 3" xfId="29544" xr:uid="{00000000-0005-0000-0000-000067430000}"/>
    <cellStyle name="Normal 6 2 9 8" xfId="8926" xr:uid="{00000000-0005-0000-0000-000068430000}"/>
    <cellStyle name="Normal 6 2 9 8 2" xfId="8927" xr:uid="{00000000-0005-0000-0000-000069430000}"/>
    <cellStyle name="Normal 6 2 9 8 2 2" xfId="39563" xr:uid="{00000000-0005-0000-0000-00006A430000}"/>
    <cellStyle name="Normal 6 2 9 8 3" xfId="29545" xr:uid="{00000000-0005-0000-0000-00006B430000}"/>
    <cellStyle name="Normal 6 2 9 9" xfId="8928" xr:uid="{00000000-0005-0000-0000-00006C430000}"/>
    <cellStyle name="Normal 6 2 9 9 2" xfId="35182" xr:uid="{00000000-0005-0000-0000-00006D430000}"/>
    <cellStyle name="Normal 6 20" xfId="8929" xr:uid="{00000000-0005-0000-0000-00006E430000}"/>
    <cellStyle name="Normal 6 20 2" xfId="8930" xr:uid="{00000000-0005-0000-0000-00006F430000}"/>
    <cellStyle name="Normal 6 20 2 2" xfId="39564" xr:uid="{00000000-0005-0000-0000-000070430000}"/>
    <cellStyle name="Normal 6 20 3" xfId="29546" xr:uid="{00000000-0005-0000-0000-000071430000}"/>
    <cellStyle name="Normal 6 21" xfId="8931" xr:uid="{00000000-0005-0000-0000-000072430000}"/>
    <cellStyle name="Normal 6 21 2" xfId="8932" xr:uid="{00000000-0005-0000-0000-000073430000}"/>
    <cellStyle name="Normal 6 21 2 2" xfId="43814" xr:uid="{00000000-0005-0000-0000-000074430000}"/>
    <cellStyle name="Normal 6 21 3" xfId="33798" xr:uid="{00000000-0005-0000-0000-000075430000}"/>
    <cellStyle name="Normal 6 22" xfId="8933" xr:uid="{00000000-0005-0000-0000-000076430000}"/>
    <cellStyle name="Normal 6 23" xfId="8934" xr:uid="{00000000-0005-0000-0000-000077430000}"/>
    <cellStyle name="Normal 6 24" xfId="23142" xr:uid="{00000000-0005-0000-0000-000078430000}"/>
    <cellStyle name="Normal 6 3" xfId="8935" xr:uid="{00000000-0005-0000-0000-000079430000}"/>
    <cellStyle name="Normal 6 3 10" xfId="8936" xr:uid="{00000000-0005-0000-0000-00007A430000}"/>
    <cellStyle name="Normal 6 3 10 2" xfId="8937" xr:uid="{00000000-0005-0000-0000-00007B430000}"/>
    <cellStyle name="Normal 6 3 10 2 2" xfId="8938" xr:uid="{00000000-0005-0000-0000-00007C430000}"/>
    <cellStyle name="Normal 6 3 10 2 2 2" xfId="8939" xr:uid="{00000000-0005-0000-0000-00007D430000}"/>
    <cellStyle name="Normal 6 3 10 2 2 2 2" xfId="8940" xr:uid="{00000000-0005-0000-0000-00007E430000}"/>
    <cellStyle name="Normal 6 3 10 2 2 2 2 2" xfId="39565" xr:uid="{00000000-0005-0000-0000-00007F430000}"/>
    <cellStyle name="Normal 6 3 10 2 2 2 3" xfId="29547" xr:uid="{00000000-0005-0000-0000-000080430000}"/>
    <cellStyle name="Normal 6 3 10 2 2 3" xfId="8941" xr:uid="{00000000-0005-0000-0000-000081430000}"/>
    <cellStyle name="Normal 6 3 10 2 2 3 2" xfId="8942" xr:uid="{00000000-0005-0000-0000-000082430000}"/>
    <cellStyle name="Normal 6 3 10 2 2 3 2 2" xfId="39566" xr:uid="{00000000-0005-0000-0000-000083430000}"/>
    <cellStyle name="Normal 6 3 10 2 2 3 3" xfId="29548" xr:uid="{00000000-0005-0000-0000-000084430000}"/>
    <cellStyle name="Normal 6 3 10 2 2 4" xfId="8943" xr:uid="{00000000-0005-0000-0000-000085430000}"/>
    <cellStyle name="Normal 6 3 10 2 2 4 2" xfId="35203" xr:uid="{00000000-0005-0000-0000-000086430000}"/>
    <cellStyle name="Normal 6 3 10 2 2 5" xfId="24607" xr:uid="{00000000-0005-0000-0000-000087430000}"/>
    <cellStyle name="Normal 6 3 10 2 3" xfId="8944" xr:uid="{00000000-0005-0000-0000-000088430000}"/>
    <cellStyle name="Normal 6 3 10 2 3 2" xfId="8945" xr:uid="{00000000-0005-0000-0000-000089430000}"/>
    <cellStyle name="Normal 6 3 10 2 3 2 2" xfId="8946" xr:uid="{00000000-0005-0000-0000-00008A430000}"/>
    <cellStyle name="Normal 6 3 10 2 3 2 2 2" xfId="39567" xr:uid="{00000000-0005-0000-0000-00008B430000}"/>
    <cellStyle name="Normal 6 3 10 2 3 2 3" xfId="29549" xr:uid="{00000000-0005-0000-0000-00008C430000}"/>
    <cellStyle name="Normal 6 3 10 2 3 3" xfId="8947" xr:uid="{00000000-0005-0000-0000-00008D430000}"/>
    <cellStyle name="Normal 6 3 10 2 3 3 2" xfId="8948" xr:uid="{00000000-0005-0000-0000-00008E430000}"/>
    <cellStyle name="Normal 6 3 10 2 3 3 2 2" xfId="39568" xr:uid="{00000000-0005-0000-0000-00008F430000}"/>
    <cellStyle name="Normal 6 3 10 2 3 3 3" xfId="29550" xr:uid="{00000000-0005-0000-0000-000090430000}"/>
    <cellStyle name="Normal 6 3 10 2 3 4" xfId="8949" xr:uid="{00000000-0005-0000-0000-000091430000}"/>
    <cellStyle name="Normal 6 3 10 2 3 4 2" xfId="35204" xr:uid="{00000000-0005-0000-0000-000092430000}"/>
    <cellStyle name="Normal 6 3 10 2 3 5" xfId="24608" xr:uid="{00000000-0005-0000-0000-000093430000}"/>
    <cellStyle name="Normal 6 3 10 2 4" xfId="8950" xr:uid="{00000000-0005-0000-0000-000094430000}"/>
    <cellStyle name="Normal 6 3 10 2 4 2" xfId="8951" xr:uid="{00000000-0005-0000-0000-000095430000}"/>
    <cellStyle name="Normal 6 3 10 2 4 2 2" xfId="39569" xr:uid="{00000000-0005-0000-0000-000096430000}"/>
    <cellStyle name="Normal 6 3 10 2 4 3" xfId="29551" xr:uid="{00000000-0005-0000-0000-000097430000}"/>
    <cellStyle name="Normal 6 3 10 2 5" xfId="8952" xr:uid="{00000000-0005-0000-0000-000098430000}"/>
    <cellStyle name="Normal 6 3 10 2 5 2" xfId="8953" xr:uid="{00000000-0005-0000-0000-000099430000}"/>
    <cellStyle name="Normal 6 3 10 2 5 2 2" xfId="39570" xr:uid="{00000000-0005-0000-0000-00009A430000}"/>
    <cellStyle name="Normal 6 3 10 2 5 3" xfId="29552" xr:uid="{00000000-0005-0000-0000-00009B430000}"/>
    <cellStyle name="Normal 6 3 10 2 6" xfId="8954" xr:uid="{00000000-0005-0000-0000-00009C430000}"/>
    <cellStyle name="Normal 6 3 10 2 6 2" xfId="35202" xr:uid="{00000000-0005-0000-0000-00009D430000}"/>
    <cellStyle name="Normal 6 3 10 2 7" xfId="24606" xr:uid="{00000000-0005-0000-0000-00009E430000}"/>
    <cellStyle name="Normal 6 3 10 3" xfId="8955" xr:uid="{00000000-0005-0000-0000-00009F430000}"/>
    <cellStyle name="Normal 6 3 10 3 2" xfId="8956" xr:uid="{00000000-0005-0000-0000-0000A0430000}"/>
    <cellStyle name="Normal 6 3 10 3 2 2" xfId="8957" xr:uid="{00000000-0005-0000-0000-0000A1430000}"/>
    <cellStyle name="Normal 6 3 10 3 2 2 2" xfId="39571" xr:uid="{00000000-0005-0000-0000-0000A2430000}"/>
    <cellStyle name="Normal 6 3 10 3 2 3" xfId="29553" xr:uid="{00000000-0005-0000-0000-0000A3430000}"/>
    <cellStyle name="Normal 6 3 10 3 3" xfId="8958" xr:uid="{00000000-0005-0000-0000-0000A4430000}"/>
    <cellStyle name="Normal 6 3 10 3 3 2" xfId="8959" xr:uid="{00000000-0005-0000-0000-0000A5430000}"/>
    <cellStyle name="Normal 6 3 10 3 3 2 2" xfId="39572" xr:uid="{00000000-0005-0000-0000-0000A6430000}"/>
    <cellStyle name="Normal 6 3 10 3 3 3" xfId="29554" xr:uid="{00000000-0005-0000-0000-0000A7430000}"/>
    <cellStyle name="Normal 6 3 10 3 4" xfId="8960" xr:uid="{00000000-0005-0000-0000-0000A8430000}"/>
    <cellStyle name="Normal 6 3 10 3 4 2" xfId="35205" xr:uid="{00000000-0005-0000-0000-0000A9430000}"/>
    <cellStyle name="Normal 6 3 10 3 5" xfId="24609" xr:uid="{00000000-0005-0000-0000-0000AA430000}"/>
    <cellStyle name="Normal 6 3 10 4" xfId="8961" xr:uid="{00000000-0005-0000-0000-0000AB430000}"/>
    <cellStyle name="Normal 6 3 10 4 2" xfId="8962" xr:uid="{00000000-0005-0000-0000-0000AC430000}"/>
    <cellStyle name="Normal 6 3 10 4 2 2" xfId="8963" xr:uid="{00000000-0005-0000-0000-0000AD430000}"/>
    <cellStyle name="Normal 6 3 10 4 2 2 2" xfId="39573" xr:uid="{00000000-0005-0000-0000-0000AE430000}"/>
    <cellStyle name="Normal 6 3 10 4 2 3" xfId="29555" xr:uid="{00000000-0005-0000-0000-0000AF430000}"/>
    <cellStyle name="Normal 6 3 10 4 3" xfId="8964" xr:uid="{00000000-0005-0000-0000-0000B0430000}"/>
    <cellStyle name="Normal 6 3 10 4 3 2" xfId="8965" xr:uid="{00000000-0005-0000-0000-0000B1430000}"/>
    <cellStyle name="Normal 6 3 10 4 3 2 2" xfId="39574" xr:uid="{00000000-0005-0000-0000-0000B2430000}"/>
    <cellStyle name="Normal 6 3 10 4 3 3" xfId="29556" xr:uid="{00000000-0005-0000-0000-0000B3430000}"/>
    <cellStyle name="Normal 6 3 10 4 4" xfId="8966" xr:uid="{00000000-0005-0000-0000-0000B4430000}"/>
    <cellStyle name="Normal 6 3 10 4 4 2" xfId="35206" xr:uid="{00000000-0005-0000-0000-0000B5430000}"/>
    <cellStyle name="Normal 6 3 10 4 5" xfId="24610" xr:uid="{00000000-0005-0000-0000-0000B6430000}"/>
    <cellStyle name="Normal 6 3 10 5" xfId="8967" xr:uid="{00000000-0005-0000-0000-0000B7430000}"/>
    <cellStyle name="Normal 6 3 10 5 2" xfId="8968" xr:uid="{00000000-0005-0000-0000-0000B8430000}"/>
    <cellStyle name="Normal 6 3 10 5 2 2" xfId="39575" xr:uid="{00000000-0005-0000-0000-0000B9430000}"/>
    <cellStyle name="Normal 6 3 10 5 3" xfId="29557" xr:uid="{00000000-0005-0000-0000-0000BA430000}"/>
    <cellStyle name="Normal 6 3 10 6" xfId="8969" xr:uid="{00000000-0005-0000-0000-0000BB430000}"/>
    <cellStyle name="Normal 6 3 10 6 2" xfId="8970" xr:uid="{00000000-0005-0000-0000-0000BC430000}"/>
    <cellStyle name="Normal 6 3 10 6 2 2" xfId="39576" xr:uid="{00000000-0005-0000-0000-0000BD430000}"/>
    <cellStyle name="Normal 6 3 10 6 3" xfId="29558" xr:uid="{00000000-0005-0000-0000-0000BE430000}"/>
    <cellStyle name="Normal 6 3 10 7" xfId="8971" xr:uid="{00000000-0005-0000-0000-0000BF430000}"/>
    <cellStyle name="Normal 6 3 10 7 2" xfId="35201" xr:uid="{00000000-0005-0000-0000-0000C0430000}"/>
    <cellStyle name="Normal 6 3 10 8" xfId="24605" xr:uid="{00000000-0005-0000-0000-0000C1430000}"/>
    <cellStyle name="Normal 6 3 11" xfId="8972" xr:uid="{00000000-0005-0000-0000-0000C2430000}"/>
    <cellStyle name="Normal 6 3 11 2" xfId="8973" xr:uid="{00000000-0005-0000-0000-0000C3430000}"/>
    <cellStyle name="Normal 6 3 11 2 2" xfId="8974" xr:uid="{00000000-0005-0000-0000-0000C4430000}"/>
    <cellStyle name="Normal 6 3 11 2 2 2" xfId="8975" xr:uid="{00000000-0005-0000-0000-0000C5430000}"/>
    <cellStyle name="Normal 6 3 11 2 2 2 2" xfId="8976" xr:uid="{00000000-0005-0000-0000-0000C6430000}"/>
    <cellStyle name="Normal 6 3 11 2 2 2 2 2" xfId="39577" xr:uid="{00000000-0005-0000-0000-0000C7430000}"/>
    <cellStyle name="Normal 6 3 11 2 2 2 3" xfId="29559" xr:uid="{00000000-0005-0000-0000-0000C8430000}"/>
    <cellStyle name="Normal 6 3 11 2 2 3" xfId="8977" xr:uid="{00000000-0005-0000-0000-0000C9430000}"/>
    <cellStyle name="Normal 6 3 11 2 2 3 2" xfId="8978" xr:uid="{00000000-0005-0000-0000-0000CA430000}"/>
    <cellStyle name="Normal 6 3 11 2 2 3 2 2" xfId="39578" xr:uid="{00000000-0005-0000-0000-0000CB430000}"/>
    <cellStyle name="Normal 6 3 11 2 2 3 3" xfId="29560" xr:uid="{00000000-0005-0000-0000-0000CC430000}"/>
    <cellStyle name="Normal 6 3 11 2 2 4" xfId="8979" xr:uid="{00000000-0005-0000-0000-0000CD430000}"/>
    <cellStyle name="Normal 6 3 11 2 2 4 2" xfId="35209" xr:uid="{00000000-0005-0000-0000-0000CE430000}"/>
    <cellStyle name="Normal 6 3 11 2 2 5" xfId="24613" xr:uid="{00000000-0005-0000-0000-0000CF430000}"/>
    <cellStyle name="Normal 6 3 11 2 3" xfId="8980" xr:uid="{00000000-0005-0000-0000-0000D0430000}"/>
    <cellStyle name="Normal 6 3 11 2 3 2" xfId="8981" xr:uid="{00000000-0005-0000-0000-0000D1430000}"/>
    <cellStyle name="Normal 6 3 11 2 3 2 2" xfId="8982" xr:uid="{00000000-0005-0000-0000-0000D2430000}"/>
    <cellStyle name="Normal 6 3 11 2 3 2 2 2" xfId="39579" xr:uid="{00000000-0005-0000-0000-0000D3430000}"/>
    <cellStyle name="Normal 6 3 11 2 3 2 3" xfId="29561" xr:uid="{00000000-0005-0000-0000-0000D4430000}"/>
    <cellStyle name="Normal 6 3 11 2 3 3" xfId="8983" xr:uid="{00000000-0005-0000-0000-0000D5430000}"/>
    <cellStyle name="Normal 6 3 11 2 3 3 2" xfId="8984" xr:uid="{00000000-0005-0000-0000-0000D6430000}"/>
    <cellStyle name="Normal 6 3 11 2 3 3 2 2" xfId="39580" xr:uid="{00000000-0005-0000-0000-0000D7430000}"/>
    <cellStyle name="Normal 6 3 11 2 3 3 3" xfId="29562" xr:uid="{00000000-0005-0000-0000-0000D8430000}"/>
    <cellStyle name="Normal 6 3 11 2 3 4" xfId="8985" xr:uid="{00000000-0005-0000-0000-0000D9430000}"/>
    <cellStyle name="Normal 6 3 11 2 3 4 2" xfId="35210" xr:uid="{00000000-0005-0000-0000-0000DA430000}"/>
    <cellStyle name="Normal 6 3 11 2 3 5" xfId="24614" xr:uid="{00000000-0005-0000-0000-0000DB430000}"/>
    <cellStyle name="Normal 6 3 11 2 4" xfId="8986" xr:uid="{00000000-0005-0000-0000-0000DC430000}"/>
    <cellStyle name="Normal 6 3 11 2 4 2" xfId="8987" xr:uid="{00000000-0005-0000-0000-0000DD430000}"/>
    <cellStyle name="Normal 6 3 11 2 4 2 2" xfId="39581" xr:uid="{00000000-0005-0000-0000-0000DE430000}"/>
    <cellStyle name="Normal 6 3 11 2 4 3" xfId="29563" xr:uid="{00000000-0005-0000-0000-0000DF430000}"/>
    <cellStyle name="Normal 6 3 11 2 5" xfId="8988" xr:uid="{00000000-0005-0000-0000-0000E0430000}"/>
    <cellStyle name="Normal 6 3 11 2 5 2" xfId="8989" xr:uid="{00000000-0005-0000-0000-0000E1430000}"/>
    <cellStyle name="Normal 6 3 11 2 5 2 2" xfId="39582" xr:uid="{00000000-0005-0000-0000-0000E2430000}"/>
    <cellStyle name="Normal 6 3 11 2 5 3" xfId="29564" xr:uid="{00000000-0005-0000-0000-0000E3430000}"/>
    <cellStyle name="Normal 6 3 11 2 6" xfId="8990" xr:uid="{00000000-0005-0000-0000-0000E4430000}"/>
    <cellStyle name="Normal 6 3 11 2 6 2" xfId="35208" xr:uid="{00000000-0005-0000-0000-0000E5430000}"/>
    <cellStyle name="Normal 6 3 11 2 7" xfId="24612" xr:uid="{00000000-0005-0000-0000-0000E6430000}"/>
    <cellStyle name="Normal 6 3 11 3" xfId="8991" xr:uid="{00000000-0005-0000-0000-0000E7430000}"/>
    <cellStyle name="Normal 6 3 11 3 2" xfId="8992" xr:uid="{00000000-0005-0000-0000-0000E8430000}"/>
    <cellStyle name="Normal 6 3 11 3 2 2" xfId="8993" xr:uid="{00000000-0005-0000-0000-0000E9430000}"/>
    <cellStyle name="Normal 6 3 11 3 2 2 2" xfId="39583" xr:uid="{00000000-0005-0000-0000-0000EA430000}"/>
    <cellStyle name="Normal 6 3 11 3 2 3" xfId="29565" xr:uid="{00000000-0005-0000-0000-0000EB430000}"/>
    <cellStyle name="Normal 6 3 11 3 3" xfId="8994" xr:uid="{00000000-0005-0000-0000-0000EC430000}"/>
    <cellStyle name="Normal 6 3 11 3 3 2" xfId="8995" xr:uid="{00000000-0005-0000-0000-0000ED430000}"/>
    <cellStyle name="Normal 6 3 11 3 3 2 2" xfId="39584" xr:uid="{00000000-0005-0000-0000-0000EE430000}"/>
    <cellStyle name="Normal 6 3 11 3 3 3" xfId="29566" xr:uid="{00000000-0005-0000-0000-0000EF430000}"/>
    <cellStyle name="Normal 6 3 11 3 4" xfId="8996" xr:uid="{00000000-0005-0000-0000-0000F0430000}"/>
    <cellStyle name="Normal 6 3 11 3 4 2" xfId="35211" xr:uid="{00000000-0005-0000-0000-0000F1430000}"/>
    <cellStyle name="Normal 6 3 11 3 5" xfId="24615" xr:uid="{00000000-0005-0000-0000-0000F2430000}"/>
    <cellStyle name="Normal 6 3 11 4" xfId="8997" xr:uid="{00000000-0005-0000-0000-0000F3430000}"/>
    <cellStyle name="Normal 6 3 11 4 2" xfId="8998" xr:uid="{00000000-0005-0000-0000-0000F4430000}"/>
    <cellStyle name="Normal 6 3 11 4 2 2" xfId="8999" xr:uid="{00000000-0005-0000-0000-0000F5430000}"/>
    <cellStyle name="Normal 6 3 11 4 2 2 2" xfId="39585" xr:uid="{00000000-0005-0000-0000-0000F6430000}"/>
    <cellStyle name="Normal 6 3 11 4 2 3" xfId="29567" xr:uid="{00000000-0005-0000-0000-0000F7430000}"/>
    <cellStyle name="Normal 6 3 11 4 3" xfId="9000" xr:uid="{00000000-0005-0000-0000-0000F8430000}"/>
    <cellStyle name="Normal 6 3 11 4 3 2" xfId="9001" xr:uid="{00000000-0005-0000-0000-0000F9430000}"/>
    <cellStyle name="Normal 6 3 11 4 3 2 2" xfId="39586" xr:uid="{00000000-0005-0000-0000-0000FA430000}"/>
    <cellStyle name="Normal 6 3 11 4 3 3" xfId="29568" xr:uid="{00000000-0005-0000-0000-0000FB430000}"/>
    <cellStyle name="Normal 6 3 11 4 4" xfId="9002" xr:uid="{00000000-0005-0000-0000-0000FC430000}"/>
    <cellStyle name="Normal 6 3 11 4 4 2" xfId="35212" xr:uid="{00000000-0005-0000-0000-0000FD430000}"/>
    <cellStyle name="Normal 6 3 11 4 5" xfId="24616" xr:uid="{00000000-0005-0000-0000-0000FE430000}"/>
    <cellStyle name="Normal 6 3 11 5" xfId="9003" xr:uid="{00000000-0005-0000-0000-0000FF430000}"/>
    <cellStyle name="Normal 6 3 11 5 2" xfId="9004" xr:uid="{00000000-0005-0000-0000-000000440000}"/>
    <cellStyle name="Normal 6 3 11 5 2 2" xfId="39587" xr:uid="{00000000-0005-0000-0000-000001440000}"/>
    <cellStyle name="Normal 6 3 11 5 3" xfId="29569" xr:uid="{00000000-0005-0000-0000-000002440000}"/>
    <cellStyle name="Normal 6 3 11 6" xfId="9005" xr:uid="{00000000-0005-0000-0000-000003440000}"/>
    <cellStyle name="Normal 6 3 11 6 2" xfId="9006" xr:uid="{00000000-0005-0000-0000-000004440000}"/>
    <cellStyle name="Normal 6 3 11 6 2 2" xfId="39588" xr:uid="{00000000-0005-0000-0000-000005440000}"/>
    <cellStyle name="Normal 6 3 11 6 3" xfId="29570" xr:uid="{00000000-0005-0000-0000-000006440000}"/>
    <cellStyle name="Normal 6 3 11 7" xfId="9007" xr:uid="{00000000-0005-0000-0000-000007440000}"/>
    <cellStyle name="Normal 6 3 11 7 2" xfId="35207" xr:uid="{00000000-0005-0000-0000-000008440000}"/>
    <cellStyle name="Normal 6 3 11 8" xfId="24611" xr:uid="{00000000-0005-0000-0000-000009440000}"/>
    <cellStyle name="Normal 6 3 12" xfId="9008" xr:uid="{00000000-0005-0000-0000-00000A440000}"/>
    <cellStyle name="Normal 6 3 12 2" xfId="9009" xr:uid="{00000000-0005-0000-0000-00000B440000}"/>
    <cellStyle name="Normal 6 3 12 2 2" xfId="9010" xr:uid="{00000000-0005-0000-0000-00000C440000}"/>
    <cellStyle name="Normal 6 3 12 2 2 2" xfId="9011" xr:uid="{00000000-0005-0000-0000-00000D440000}"/>
    <cellStyle name="Normal 6 3 12 2 2 2 2" xfId="39589" xr:uid="{00000000-0005-0000-0000-00000E440000}"/>
    <cellStyle name="Normal 6 3 12 2 2 3" xfId="29571" xr:uid="{00000000-0005-0000-0000-00000F440000}"/>
    <cellStyle name="Normal 6 3 12 2 3" xfId="9012" xr:uid="{00000000-0005-0000-0000-000010440000}"/>
    <cellStyle name="Normal 6 3 12 2 3 2" xfId="9013" xr:uid="{00000000-0005-0000-0000-000011440000}"/>
    <cellStyle name="Normal 6 3 12 2 3 2 2" xfId="39590" xr:uid="{00000000-0005-0000-0000-000012440000}"/>
    <cellStyle name="Normal 6 3 12 2 3 3" xfId="29572" xr:uid="{00000000-0005-0000-0000-000013440000}"/>
    <cellStyle name="Normal 6 3 12 2 4" xfId="9014" xr:uid="{00000000-0005-0000-0000-000014440000}"/>
    <cellStyle name="Normal 6 3 12 2 4 2" xfId="35214" xr:uid="{00000000-0005-0000-0000-000015440000}"/>
    <cellStyle name="Normal 6 3 12 2 5" xfId="24618" xr:uid="{00000000-0005-0000-0000-000016440000}"/>
    <cellStyle name="Normal 6 3 12 3" xfId="9015" xr:uid="{00000000-0005-0000-0000-000017440000}"/>
    <cellStyle name="Normal 6 3 12 3 2" xfId="9016" xr:uid="{00000000-0005-0000-0000-000018440000}"/>
    <cellStyle name="Normal 6 3 12 3 2 2" xfId="9017" xr:uid="{00000000-0005-0000-0000-000019440000}"/>
    <cellStyle name="Normal 6 3 12 3 2 2 2" xfId="39591" xr:uid="{00000000-0005-0000-0000-00001A440000}"/>
    <cellStyle name="Normal 6 3 12 3 2 3" xfId="29573" xr:uid="{00000000-0005-0000-0000-00001B440000}"/>
    <cellStyle name="Normal 6 3 12 3 3" xfId="9018" xr:uid="{00000000-0005-0000-0000-00001C440000}"/>
    <cellStyle name="Normal 6 3 12 3 3 2" xfId="9019" xr:uid="{00000000-0005-0000-0000-00001D440000}"/>
    <cellStyle name="Normal 6 3 12 3 3 2 2" xfId="39592" xr:uid="{00000000-0005-0000-0000-00001E440000}"/>
    <cellStyle name="Normal 6 3 12 3 3 3" xfId="29574" xr:uid="{00000000-0005-0000-0000-00001F440000}"/>
    <cellStyle name="Normal 6 3 12 3 4" xfId="9020" xr:uid="{00000000-0005-0000-0000-000020440000}"/>
    <cellStyle name="Normal 6 3 12 3 4 2" xfId="35215" xr:uid="{00000000-0005-0000-0000-000021440000}"/>
    <cellStyle name="Normal 6 3 12 3 5" xfId="24619" xr:uid="{00000000-0005-0000-0000-000022440000}"/>
    <cellStyle name="Normal 6 3 12 4" xfId="9021" xr:uid="{00000000-0005-0000-0000-000023440000}"/>
    <cellStyle name="Normal 6 3 12 4 2" xfId="9022" xr:uid="{00000000-0005-0000-0000-000024440000}"/>
    <cellStyle name="Normal 6 3 12 4 2 2" xfId="39593" xr:uid="{00000000-0005-0000-0000-000025440000}"/>
    <cellStyle name="Normal 6 3 12 4 3" xfId="29575" xr:uid="{00000000-0005-0000-0000-000026440000}"/>
    <cellStyle name="Normal 6 3 12 5" xfId="9023" xr:uid="{00000000-0005-0000-0000-000027440000}"/>
    <cellStyle name="Normal 6 3 12 5 2" xfId="9024" xr:uid="{00000000-0005-0000-0000-000028440000}"/>
    <cellStyle name="Normal 6 3 12 5 2 2" xfId="39594" xr:uid="{00000000-0005-0000-0000-000029440000}"/>
    <cellStyle name="Normal 6 3 12 5 3" xfId="29576" xr:uid="{00000000-0005-0000-0000-00002A440000}"/>
    <cellStyle name="Normal 6 3 12 6" xfId="9025" xr:uid="{00000000-0005-0000-0000-00002B440000}"/>
    <cellStyle name="Normal 6 3 12 6 2" xfId="35213" xr:uid="{00000000-0005-0000-0000-00002C440000}"/>
    <cellStyle name="Normal 6 3 12 7" xfId="24617" xr:uid="{00000000-0005-0000-0000-00002D440000}"/>
    <cellStyle name="Normal 6 3 13" xfId="9026" xr:uid="{00000000-0005-0000-0000-00002E440000}"/>
    <cellStyle name="Normal 6 3 13 2" xfId="9027" xr:uid="{00000000-0005-0000-0000-00002F440000}"/>
    <cellStyle name="Normal 6 3 13 2 2" xfId="9028" xr:uid="{00000000-0005-0000-0000-000030440000}"/>
    <cellStyle name="Normal 6 3 13 2 2 2" xfId="9029" xr:uid="{00000000-0005-0000-0000-000031440000}"/>
    <cellStyle name="Normal 6 3 13 2 2 2 2" xfId="39595" xr:uid="{00000000-0005-0000-0000-000032440000}"/>
    <cellStyle name="Normal 6 3 13 2 2 3" xfId="29577" xr:uid="{00000000-0005-0000-0000-000033440000}"/>
    <cellStyle name="Normal 6 3 13 2 3" xfId="9030" xr:uid="{00000000-0005-0000-0000-000034440000}"/>
    <cellStyle name="Normal 6 3 13 2 3 2" xfId="9031" xr:uid="{00000000-0005-0000-0000-000035440000}"/>
    <cellStyle name="Normal 6 3 13 2 3 2 2" xfId="39596" xr:uid="{00000000-0005-0000-0000-000036440000}"/>
    <cellStyle name="Normal 6 3 13 2 3 3" xfId="29578" xr:uid="{00000000-0005-0000-0000-000037440000}"/>
    <cellStyle name="Normal 6 3 13 2 4" xfId="9032" xr:uid="{00000000-0005-0000-0000-000038440000}"/>
    <cellStyle name="Normal 6 3 13 2 4 2" xfId="35217" xr:uid="{00000000-0005-0000-0000-000039440000}"/>
    <cellStyle name="Normal 6 3 13 2 5" xfId="24621" xr:uid="{00000000-0005-0000-0000-00003A440000}"/>
    <cellStyle name="Normal 6 3 13 3" xfId="9033" xr:uid="{00000000-0005-0000-0000-00003B440000}"/>
    <cellStyle name="Normal 6 3 13 3 2" xfId="9034" xr:uid="{00000000-0005-0000-0000-00003C440000}"/>
    <cellStyle name="Normal 6 3 13 3 2 2" xfId="9035" xr:uid="{00000000-0005-0000-0000-00003D440000}"/>
    <cellStyle name="Normal 6 3 13 3 2 2 2" xfId="39597" xr:uid="{00000000-0005-0000-0000-00003E440000}"/>
    <cellStyle name="Normal 6 3 13 3 2 3" xfId="29579" xr:uid="{00000000-0005-0000-0000-00003F440000}"/>
    <cellStyle name="Normal 6 3 13 3 3" xfId="9036" xr:uid="{00000000-0005-0000-0000-000040440000}"/>
    <cellStyle name="Normal 6 3 13 3 3 2" xfId="9037" xr:uid="{00000000-0005-0000-0000-000041440000}"/>
    <cellStyle name="Normal 6 3 13 3 3 2 2" xfId="39598" xr:uid="{00000000-0005-0000-0000-000042440000}"/>
    <cellStyle name="Normal 6 3 13 3 3 3" xfId="29580" xr:uid="{00000000-0005-0000-0000-000043440000}"/>
    <cellStyle name="Normal 6 3 13 3 4" xfId="9038" xr:uid="{00000000-0005-0000-0000-000044440000}"/>
    <cellStyle name="Normal 6 3 13 3 4 2" xfId="35218" xr:uid="{00000000-0005-0000-0000-000045440000}"/>
    <cellStyle name="Normal 6 3 13 3 5" xfId="24622" xr:uid="{00000000-0005-0000-0000-000046440000}"/>
    <cellStyle name="Normal 6 3 13 4" xfId="9039" xr:uid="{00000000-0005-0000-0000-000047440000}"/>
    <cellStyle name="Normal 6 3 13 4 2" xfId="9040" xr:uid="{00000000-0005-0000-0000-000048440000}"/>
    <cellStyle name="Normal 6 3 13 4 2 2" xfId="39599" xr:uid="{00000000-0005-0000-0000-000049440000}"/>
    <cellStyle name="Normal 6 3 13 4 3" xfId="29581" xr:uid="{00000000-0005-0000-0000-00004A440000}"/>
    <cellStyle name="Normal 6 3 13 5" xfId="9041" xr:uid="{00000000-0005-0000-0000-00004B440000}"/>
    <cellStyle name="Normal 6 3 13 5 2" xfId="9042" xr:uid="{00000000-0005-0000-0000-00004C440000}"/>
    <cellStyle name="Normal 6 3 13 5 2 2" xfId="39600" xr:uid="{00000000-0005-0000-0000-00004D440000}"/>
    <cellStyle name="Normal 6 3 13 5 3" xfId="29582" xr:uid="{00000000-0005-0000-0000-00004E440000}"/>
    <cellStyle name="Normal 6 3 13 6" xfId="9043" xr:uid="{00000000-0005-0000-0000-00004F440000}"/>
    <cellStyle name="Normal 6 3 13 6 2" xfId="35216" xr:uid="{00000000-0005-0000-0000-000050440000}"/>
    <cellStyle name="Normal 6 3 13 7" xfId="24620" xr:uid="{00000000-0005-0000-0000-000051440000}"/>
    <cellStyle name="Normal 6 3 14" xfId="9044" xr:uid="{00000000-0005-0000-0000-000052440000}"/>
    <cellStyle name="Normal 6 3 14 2" xfId="9045" xr:uid="{00000000-0005-0000-0000-000053440000}"/>
    <cellStyle name="Normal 6 3 14 2 2" xfId="9046" xr:uid="{00000000-0005-0000-0000-000054440000}"/>
    <cellStyle name="Normal 6 3 14 2 2 2" xfId="39601" xr:uid="{00000000-0005-0000-0000-000055440000}"/>
    <cellStyle name="Normal 6 3 14 2 3" xfId="29583" xr:uid="{00000000-0005-0000-0000-000056440000}"/>
    <cellStyle name="Normal 6 3 14 3" xfId="9047" xr:uid="{00000000-0005-0000-0000-000057440000}"/>
    <cellStyle name="Normal 6 3 14 3 2" xfId="9048" xr:uid="{00000000-0005-0000-0000-000058440000}"/>
    <cellStyle name="Normal 6 3 14 3 2 2" xfId="39602" xr:uid="{00000000-0005-0000-0000-000059440000}"/>
    <cellStyle name="Normal 6 3 14 3 3" xfId="29584" xr:uid="{00000000-0005-0000-0000-00005A440000}"/>
    <cellStyle name="Normal 6 3 14 4" xfId="9049" xr:uid="{00000000-0005-0000-0000-00005B440000}"/>
    <cellStyle name="Normal 6 3 14 4 2" xfId="35219" xr:uid="{00000000-0005-0000-0000-00005C440000}"/>
    <cellStyle name="Normal 6 3 14 5" xfId="24623" xr:uid="{00000000-0005-0000-0000-00005D440000}"/>
    <cellStyle name="Normal 6 3 15" xfId="9050" xr:uid="{00000000-0005-0000-0000-00005E440000}"/>
    <cellStyle name="Normal 6 3 15 2" xfId="9051" xr:uid="{00000000-0005-0000-0000-00005F440000}"/>
    <cellStyle name="Normal 6 3 15 2 2" xfId="9052" xr:uid="{00000000-0005-0000-0000-000060440000}"/>
    <cellStyle name="Normal 6 3 15 2 2 2" xfId="39603" xr:uid="{00000000-0005-0000-0000-000061440000}"/>
    <cellStyle name="Normal 6 3 15 2 3" xfId="29585" xr:uid="{00000000-0005-0000-0000-000062440000}"/>
    <cellStyle name="Normal 6 3 15 3" xfId="9053" xr:uid="{00000000-0005-0000-0000-000063440000}"/>
    <cellStyle name="Normal 6 3 15 3 2" xfId="9054" xr:uid="{00000000-0005-0000-0000-000064440000}"/>
    <cellStyle name="Normal 6 3 15 3 2 2" xfId="39604" xr:uid="{00000000-0005-0000-0000-000065440000}"/>
    <cellStyle name="Normal 6 3 15 3 3" xfId="29586" xr:uid="{00000000-0005-0000-0000-000066440000}"/>
    <cellStyle name="Normal 6 3 15 4" xfId="9055" xr:uid="{00000000-0005-0000-0000-000067440000}"/>
    <cellStyle name="Normal 6 3 15 4 2" xfId="35220" xr:uid="{00000000-0005-0000-0000-000068440000}"/>
    <cellStyle name="Normal 6 3 15 5" xfId="24624" xr:uid="{00000000-0005-0000-0000-000069440000}"/>
    <cellStyle name="Normal 6 3 16" xfId="9056" xr:uid="{00000000-0005-0000-0000-00006A440000}"/>
    <cellStyle name="Normal 6 3 16 2" xfId="9057" xr:uid="{00000000-0005-0000-0000-00006B440000}"/>
    <cellStyle name="Normal 6 3 16 2 2" xfId="35200" xr:uid="{00000000-0005-0000-0000-00006C440000}"/>
    <cellStyle name="Normal 6 3 16 3" xfId="24604" xr:uid="{00000000-0005-0000-0000-00006D440000}"/>
    <cellStyle name="Normal 6 3 17" xfId="9058" xr:uid="{00000000-0005-0000-0000-00006E440000}"/>
    <cellStyle name="Normal 6 3 17 2" xfId="9059" xr:uid="{00000000-0005-0000-0000-00006F440000}"/>
    <cellStyle name="Normal 6 3 17 2 2" xfId="39605" xr:uid="{00000000-0005-0000-0000-000070440000}"/>
    <cellStyle name="Normal 6 3 17 3" xfId="29587" xr:uid="{00000000-0005-0000-0000-000071440000}"/>
    <cellStyle name="Normal 6 3 18" xfId="9060" xr:uid="{00000000-0005-0000-0000-000072440000}"/>
    <cellStyle name="Normal 6 3 18 2" xfId="9061" xr:uid="{00000000-0005-0000-0000-000073440000}"/>
    <cellStyle name="Normal 6 3 18 2 2" xfId="39606" xr:uid="{00000000-0005-0000-0000-000074440000}"/>
    <cellStyle name="Normal 6 3 18 3" xfId="29588" xr:uid="{00000000-0005-0000-0000-000075440000}"/>
    <cellStyle name="Normal 6 3 19" xfId="9062" xr:uid="{00000000-0005-0000-0000-000076440000}"/>
    <cellStyle name="Normal 6 3 19 2" xfId="9063" xr:uid="{00000000-0005-0000-0000-000077440000}"/>
    <cellStyle name="Normal 6 3 19 2 2" xfId="43826" xr:uid="{00000000-0005-0000-0000-000078440000}"/>
    <cellStyle name="Normal 6 3 19 3" xfId="33810" xr:uid="{00000000-0005-0000-0000-000079440000}"/>
    <cellStyle name="Normal 6 3 2" xfId="9064" xr:uid="{00000000-0005-0000-0000-00007A440000}"/>
    <cellStyle name="Normal 6 3 2 10" xfId="9065" xr:uid="{00000000-0005-0000-0000-00007B440000}"/>
    <cellStyle name="Normal 6 3 2 10 2" xfId="9066" xr:uid="{00000000-0005-0000-0000-00007C440000}"/>
    <cellStyle name="Normal 6 3 2 10 2 2" xfId="9067" xr:uid="{00000000-0005-0000-0000-00007D440000}"/>
    <cellStyle name="Normal 6 3 2 10 2 2 2" xfId="9068" xr:uid="{00000000-0005-0000-0000-00007E440000}"/>
    <cellStyle name="Normal 6 3 2 10 2 2 2 2" xfId="9069" xr:uid="{00000000-0005-0000-0000-00007F440000}"/>
    <cellStyle name="Normal 6 3 2 10 2 2 2 2 2" xfId="39607" xr:uid="{00000000-0005-0000-0000-000080440000}"/>
    <cellStyle name="Normal 6 3 2 10 2 2 2 3" xfId="29589" xr:uid="{00000000-0005-0000-0000-000081440000}"/>
    <cellStyle name="Normal 6 3 2 10 2 2 3" xfId="9070" xr:uid="{00000000-0005-0000-0000-000082440000}"/>
    <cellStyle name="Normal 6 3 2 10 2 2 3 2" xfId="9071" xr:uid="{00000000-0005-0000-0000-000083440000}"/>
    <cellStyle name="Normal 6 3 2 10 2 2 3 2 2" xfId="39608" xr:uid="{00000000-0005-0000-0000-000084440000}"/>
    <cellStyle name="Normal 6 3 2 10 2 2 3 3" xfId="29590" xr:uid="{00000000-0005-0000-0000-000085440000}"/>
    <cellStyle name="Normal 6 3 2 10 2 2 4" xfId="9072" xr:uid="{00000000-0005-0000-0000-000086440000}"/>
    <cellStyle name="Normal 6 3 2 10 2 2 4 2" xfId="35224" xr:uid="{00000000-0005-0000-0000-000087440000}"/>
    <cellStyle name="Normal 6 3 2 10 2 2 5" xfId="24628" xr:uid="{00000000-0005-0000-0000-000088440000}"/>
    <cellStyle name="Normal 6 3 2 10 2 3" xfId="9073" xr:uid="{00000000-0005-0000-0000-000089440000}"/>
    <cellStyle name="Normal 6 3 2 10 2 3 2" xfId="9074" xr:uid="{00000000-0005-0000-0000-00008A440000}"/>
    <cellStyle name="Normal 6 3 2 10 2 3 2 2" xfId="9075" xr:uid="{00000000-0005-0000-0000-00008B440000}"/>
    <cellStyle name="Normal 6 3 2 10 2 3 2 2 2" xfId="39609" xr:uid="{00000000-0005-0000-0000-00008C440000}"/>
    <cellStyle name="Normal 6 3 2 10 2 3 2 3" xfId="29591" xr:uid="{00000000-0005-0000-0000-00008D440000}"/>
    <cellStyle name="Normal 6 3 2 10 2 3 3" xfId="9076" xr:uid="{00000000-0005-0000-0000-00008E440000}"/>
    <cellStyle name="Normal 6 3 2 10 2 3 3 2" xfId="9077" xr:uid="{00000000-0005-0000-0000-00008F440000}"/>
    <cellStyle name="Normal 6 3 2 10 2 3 3 2 2" xfId="39610" xr:uid="{00000000-0005-0000-0000-000090440000}"/>
    <cellStyle name="Normal 6 3 2 10 2 3 3 3" xfId="29592" xr:uid="{00000000-0005-0000-0000-000091440000}"/>
    <cellStyle name="Normal 6 3 2 10 2 3 4" xfId="9078" xr:uid="{00000000-0005-0000-0000-000092440000}"/>
    <cellStyle name="Normal 6 3 2 10 2 3 4 2" xfId="35225" xr:uid="{00000000-0005-0000-0000-000093440000}"/>
    <cellStyle name="Normal 6 3 2 10 2 3 5" xfId="24629" xr:uid="{00000000-0005-0000-0000-000094440000}"/>
    <cellStyle name="Normal 6 3 2 10 2 4" xfId="9079" xr:uid="{00000000-0005-0000-0000-000095440000}"/>
    <cellStyle name="Normal 6 3 2 10 2 4 2" xfId="9080" xr:uid="{00000000-0005-0000-0000-000096440000}"/>
    <cellStyle name="Normal 6 3 2 10 2 4 2 2" xfId="39611" xr:uid="{00000000-0005-0000-0000-000097440000}"/>
    <cellStyle name="Normal 6 3 2 10 2 4 3" xfId="29593" xr:uid="{00000000-0005-0000-0000-000098440000}"/>
    <cellStyle name="Normal 6 3 2 10 2 5" xfId="9081" xr:uid="{00000000-0005-0000-0000-000099440000}"/>
    <cellStyle name="Normal 6 3 2 10 2 5 2" xfId="9082" xr:uid="{00000000-0005-0000-0000-00009A440000}"/>
    <cellStyle name="Normal 6 3 2 10 2 5 2 2" xfId="39612" xr:uid="{00000000-0005-0000-0000-00009B440000}"/>
    <cellStyle name="Normal 6 3 2 10 2 5 3" xfId="29594" xr:uid="{00000000-0005-0000-0000-00009C440000}"/>
    <cellStyle name="Normal 6 3 2 10 2 6" xfId="9083" xr:uid="{00000000-0005-0000-0000-00009D440000}"/>
    <cellStyle name="Normal 6 3 2 10 2 6 2" xfId="35223" xr:uid="{00000000-0005-0000-0000-00009E440000}"/>
    <cellStyle name="Normal 6 3 2 10 2 7" xfId="24627" xr:uid="{00000000-0005-0000-0000-00009F440000}"/>
    <cellStyle name="Normal 6 3 2 10 3" xfId="9084" xr:uid="{00000000-0005-0000-0000-0000A0440000}"/>
    <cellStyle name="Normal 6 3 2 10 3 2" xfId="9085" xr:uid="{00000000-0005-0000-0000-0000A1440000}"/>
    <cellStyle name="Normal 6 3 2 10 3 2 2" xfId="9086" xr:uid="{00000000-0005-0000-0000-0000A2440000}"/>
    <cellStyle name="Normal 6 3 2 10 3 2 2 2" xfId="39613" xr:uid="{00000000-0005-0000-0000-0000A3440000}"/>
    <cellStyle name="Normal 6 3 2 10 3 2 3" xfId="29595" xr:uid="{00000000-0005-0000-0000-0000A4440000}"/>
    <cellStyle name="Normal 6 3 2 10 3 3" xfId="9087" xr:uid="{00000000-0005-0000-0000-0000A5440000}"/>
    <cellStyle name="Normal 6 3 2 10 3 3 2" xfId="9088" xr:uid="{00000000-0005-0000-0000-0000A6440000}"/>
    <cellStyle name="Normal 6 3 2 10 3 3 2 2" xfId="39614" xr:uid="{00000000-0005-0000-0000-0000A7440000}"/>
    <cellStyle name="Normal 6 3 2 10 3 3 3" xfId="29596" xr:uid="{00000000-0005-0000-0000-0000A8440000}"/>
    <cellStyle name="Normal 6 3 2 10 3 4" xfId="9089" xr:uid="{00000000-0005-0000-0000-0000A9440000}"/>
    <cellStyle name="Normal 6 3 2 10 3 4 2" xfId="35226" xr:uid="{00000000-0005-0000-0000-0000AA440000}"/>
    <cellStyle name="Normal 6 3 2 10 3 5" xfId="24630" xr:uid="{00000000-0005-0000-0000-0000AB440000}"/>
    <cellStyle name="Normal 6 3 2 10 4" xfId="9090" xr:uid="{00000000-0005-0000-0000-0000AC440000}"/>
    <cellStyle name="Normal 6 3 2 10 4 2" xfId="9091" xr:uid="{00000000-0005-0000-0000-0000AD440000}"/>
    <cellStyle name="Normal 6 3 2 10 4 2 2" xfId="9092" xr:uid="{00000000-0005-0000-0000-0000AE440000}"/>
    <cellStyle name="Normal 6 3 2 10 4 2 2 2" xfId="39615" xr:uid="{00000000-0005-0000-0000-0000AF440000}"/>
    <cellStyle name="Normal 6 3 2 10 4 2 3" xfId="29597" xr:uid="{00000000-0005-0000-0000-0000B0440000}"/>
    <cellStyle name="Normal 6 3 2 10 4 3" xfId="9093" xr:uid="{00000000-0005-0000-0000-0000B1440000}"/>
    <cellStyle name="Normal 6 3 2 10 4 3 2" xfId="9094" xr:uid="{00000000-0005-0000-0000-0000B2440000}"/>
    <cellStyle name="Normal 6 3 2 10 4 3 2 2" xfId="39616" xr:uid="{00000000-0005-0000-0000-0000B3440000}"/>
    <cellStyle name="Normal 6 3 2 10 4 3 3" xfId="29598" xr:uid="{00000000-0005-0000-0000-0000B4440000}"/>
    <cellStyle name="Normal 6 3 2 10 4 4" xfId="9095" xr:uid="{00000000-0005-0000-0000-0000B5440000}"/>
    <cellStyle name="Normal 6 3 2 10 4 4 2" xfId="35227" xr:uid="{00000000-0005-0000-0000-0000B6440000}"/>
    <cellStyle name="Normal 6 3 2 10 4 5" xfId="24631" xr:uid="{00000000-0005-0000-0000-0000B7440000}"/>
    <cellStyle name="Normal 6 3 2 10 5" xfId="9096" xr:uid="{00000000-0005-0000-0000-0000B8440000}"/>
    <cellStyle name="Normal 6 3 2 10 5 2" xfId="9097" xr:uid="{00000000-0005-0000-0000-0000B9440000}"/>
    <cellStyle name="Normal 6 3 2 10 5 2 2" xfId="39617" xr:uid="{00000000-0005-0000-0000-0000BA440000}"/>
    <cellStyle name="Normal 6 3 2 10 5 3" xfId="29599" xr:uid="{00000000-0005-0000-0000-0000BB440000}"/>
    <cellStyle name="Normal 6 3 2 10 6" xfId="9098" xr:uid="{00000000-0005-0000-0000-0000BC440000}"/>
    <cellStyle name="Normal 6 3 2 10 6 2" xfId="9099" xr:uid="{00000000-0005-0000-0000-0000BD440000}"/>
    <cellStyle name="Normal 6 3 2 10 6 2 2" xfId="39618" xr:uid="{00000000-0005-0000-0000-0000BE440000}"/>
    <cellStyle name="Normal 6 3 2 10 6 3" xfId="29600" xr:uid="{00000000-0005-0000-0000-0000BF440000}"/>
    <cellStyle name="Normal 6 3 2 10 7" xfId="9100" xr:uid="{00000000-0005-0000-0000-0000C0440000}"/>
    <cellStyle name="Normal 6 3 2 10 7 2" xfId="35222" xr:uid="{00000000-0005-0000-0000-0000C1440000}"/>
    <cellStyle name="Normal 6 3 2 10 8" xfId="24626" xr:uid="{00000000-0005-0000-0000-0000C2440000}"/>
    <cellStyle name="Normal 6 3 2 11" xfId="9101" xr:uid="{00000000-0005-0000-0000-0000C3440000}"/>
    <cellStyle name="Normal 6 3 2 11 2" xfId="9102" xr:uid="{00000000-0005-0000-0000-0000C4440000}"/>
    <cellStyle name="Normal 6 3 2 11 2 2" xfId="9103" xr:uid="{00000000-0005-0000-0000-0000C5440000}"/>
    <cellStyle name="Normal 6 3 2 11 2 2 2" xfId="9104" xr:uid="{00000000-0005-0000-0000-0000C6440000}"/>
    <cellStyle name="Normal 6 3 2 11 2 2 2 2" xfId="39619" xr:uid="{00000000-0005-0000-0000-0000C7440000}"/>
    <cellStyle name="Normal 6 3 2 11 2 2 3" xfId="29601" xr:uid="{00000000-0005-0000-0000-0000C8440000}"/>
    <cellStyle name="Normal 6 3 2 11 2 3" xfId="9105" xr:uid="{00000000-0005-0000-0000-0000C9440000}"/>
    <cellStyle name="Normal 6 3 2 11 2 3 2" xfId="9106" xr:uid="{00000000-0005-0000-0000-0000CA440000}"/>
    <cellStyle name="Normal 6 3 2 11 2 3 2 2" xfId="39620" xr:uid="{00000000-0005-0000-0000-0000CB440000}"/>
    <cellStyle name="Normal 6 3 2 11 2 3 3" xfId="29602" xr:uid="{00000000-0005-0000-0000-0000CC440000}"/>
    <cellStyle name="Normal 6 3 2 11 2 4" xfId="9107" xr:uid="{00000000-0005-0000-0000-0000CD440000}"/>
    <cellStyle name="Normal 6 3 2 11 2 4 2" xfId="35229" xr:uid="{00000000-0005-0000-0000-0000CE440000}"/>
    <cellStyle name="Normal 6 3 2 11 2 5" xfId="24633" xr:uid="{00000000-0005-0000-0000-0000CF440000}"/>
    <cellStyle name="Normal 6 3 2 11 3" xfId="9108" xr:uid="{00000000-0005-0000-0000-0000D0440000}"/>
    <cellStyle name="Normal 6 3 2 11 3 2" xfId="9109" xr:uid="{00000000-0005-0000-0000-0000D1440000}"/>
    <cellStyle name="Normal 6 3 2 11 3 2 2" xfId="9110" xr:uid="{00000000-0005-0000-0000-0000D2440000}"/>
    <cellStyle name="Normal 6 3 2 11 3 2 2 2" xfId="39621" xr:uid="{00000000-0005-0000-0000-0000D3440000}"/>
    <cellStyle name="Normal 6 3 2 11 3 2 3" xfId="29603" xr:uid="{00000000-0005-0000-0000-0000D4440000}"/>
    <cellStyle name="Normal 6 3 2 11 3 3" xfId="9111" xr:uid="{00000000-0005-0000-0000-0000D5440000}"/>
    <cellStyle name="Normal 6 3 2 11 3 3 2" xfId="9112" xr:uid="{00000000-0005-0000-0000-0000D6440000}"/>
    <cellStyle name="Normal 6 3 2 11 3 3 2 2" xfId="39622" xr:uid="{00000000-0005-0000-0000-0000D7440000}"/>
    <cellStyle name="Normal 6 3 2 11 3 3 3" xfId="29604" xr:uid="{00000000-0005-0000-0000-0000D8440000}"/>
    <cellStyle name="Normal 6 3 2 11 3 4" xfId="9113" xr:uid="{00000000-0005-0000-0000-0000D9440000}"/>
    <cellStyle name="Normal 6 3 2 11 3 4 2" xfId="35230" xr:uid="{00000000-0005-0000-0000-0000DA440000}"/>
    <cellStyle name="Normal 6 3 2 11 3 5" xfId="24634" xr:uid="{00000000-0005-0000-0000-0000DB440000}"/>
    <cellStyle name="Normal 6 3 2 11 4" xfId="9114" xr:uid="{00000000-0005-0000-0000-0000DC440000}"/>
    <cellStyle name="Normal 6 3 2 11 4 2" xfId="9115" xr:uid="{00000000-0005-0000-0000-0000DD440000}"/>
    <cellStyle name="Normal 6 3 2 11 4 2 2" xfId="39623" xr:uid="{00000000-0005-0000-0000-0000DE440000}"/>
    <cellStyle name="Normal 6 3 2 11 4 3" xfId="29605" xr:uid="{00000000-0005-0000-0000-0000DF440000}"/>
    <cellStyle name="Normal 6 3 2 11 5" xfId="9116" xr:uid="{00000000-0005-0000-0000-0000E0440000}"/>
    <cellStyle name="Normal 6 3 2 11 5 2" xfId="9117" xr:uid="{00000000-0005-0000-0000-0000E1440000}"/>
    <cellStyle name="Normal 6 3 2 11 5 2 2" xfId="39624" xr:uid="{00000000-0005-0000-0000-0000E2440000}"/>
    <cellStyle name="Normal 6 3 2 11 5 3" xfId="29606" xr:uid="{00000000-0005-0000-0000-0000E3440000}"/>
    <cellStyle name="Normal 6 3 2 11 6" xfId="9118" xr:uid="{00000000-0005-0000-0000-0000E4440000}"/>
    <cellStyle name="Normal 6 3 2 11 6 2" xfId="35228" xr:uid="{00000000-0005-0000-0000-0000E5440000}"/>
    <cellStyle name="Normal 6 3 2 11 7" xfId="24632" xr:uid="{00000000-0005-0000-0000-0000E6440000}"/>
    <cellStyle name="Normal 6 3 2 12" xfId="9119" xr:uid="{00000000-0005-0000-0000-0000E7440000}"/>
    <cellStyle name="Normal 6 3 2 12 2" xfId="9120" xr:uid="{00000000-0005-0000-0000-0000E8440000}"/>
    <cellStyle name="Normal 6 3 2 12 2 2" xfId="9121" xr:uid="{00000000-0005-0000-0000-0000E9440000}"/>
    <cellStyle name="Normal 6 3 2 12 2 2 2" xfId="9122" xr:uid="{00000000-0005-0000-0000-0000EA440000}"/>
    <cellStyle name="Normal 6 3 2 12 2 2 2 2" xfId="39625" xr:uid="{00000000-0005-0000-0000-0000EB440000}"/>
    <cellStyle name="Normal 6 3 2 12 2 2 3" xfId="29607" xr:uid="{00000000-0005-0000-0000-0000EC440000}"/>
    <cellStyle name="Normal 6 3 2 12 2 3" xfId="9123" xr:uid="{00000000-0005-0000-0000-0000ED440000}"/>
    <cellStyle name="Normal 6 3 2 12 2 3 2" xfId="9124" xr:uid="{00000000-0005-0000-0000-0000EE440000}"/>
    <cellStyle name="Normal 6 3 2 12 2 3 2 2" xfId="39626" xr:uid="{00000000-0005-0000-0000-0000EF440000}"/>
    <cellStyle name="Normal 6 3 2 12 2 3 3" xfId="29608" xr:uid="{00000000-0005-0000-0000-0000F0440000}"/>
    <cellStyle name="Normal 6 3 2 12 2 4" xfId="9125" xr:uid="{00000000-0005-0000-0000-0000F1440000}"/>
    <cellStyle name="Normal 6 3 2 12 2 4 2" xfId="35232" xr:uid="{00000000-0005-0000-0000-0000F2440000}"/>
    <cellStyle name="Normal 6 3 2 12 2 5" xfId="24636" xr:uid="{00000000-0005-0000-0000-0000F3440000}"/>
    <cellStyle name="Normal 6 3 2 12 3" xfId="9126" xr:uid="{00000000-0005-0000-0000-0000F4440000}"/>
    <cellStyle name="Normal 6 3 2 12 3 2" xfId="9127" xr:uid="{00000000-0005-0000-0000-0000F5440000}"/>
    <cellStyle name="Normal 6 3 2 12 3 2 2" xfId="9128" xr:uid="{00000000-0005-0000-0000-0000F6440000}"/>
    <cellStyle name="Normal 6 3 2 12 3 2 2 2" xfId="39627" xr:uid="{00000000-0005-0000-0000-0000F7440000}"/>
    <cellStyle name="Normal 6 3 2 12 3 2 3" xfId="29609" xr:uid="{00000000-0005-0000-0000-0000F8440000}"/>
    <cellStyle name="Normal 6 3 2 12 3 3" xfId="9129" xr:uid="{00000000-0005-0000-0000-0000F9440000}"/>
    <cellStyle name="Normal 6 3 2 12 3 3 2" xfId="9130" xr:uid="{00000000-0005-0000-0000-0000FA440000}"/>
    <cellStyle name="Normal 6 3 2 12 3 3 2 2" xfId="39628" xr:uid="{00000000-0005-0000-0000-0000FB440000}"/>
    <cellStyle name="Normal 6 3 2 12 3 3 3" xfId="29610" xr:uid="{00000000-0005-0000-0000-0000FC440000}"/>
    <cellStyle name="Normal 6 3 2 12 3 4" xfId="9131" xr:uid="{00000000-0005-0000-0000-0000FD440000}"/>
    <cellStyle name="Normal 6 3 2 12 3 4 2" xfId="35233" xr:uid="{00000000-0005-0000-0000-0000FE440000}"/>
    <cellStyle name="Normal 6 3 2 12 3 5" xfId="24637" xr:uid="{00000000-0005-0000-0000-0000FF440000}"/>
    <cellStyle name="Normal 6 3 2 12 4" xfId="9132" xr:uid="{00000000-0005-0000-0000-000000450000}"/>
    <cellStyle name="Normal 6 3 2 12 4 2" xfId="9133" xr:uid="{00000000-0005-0000-0000-000001450000}"/>
    <cellStyle name="Normal 6 3 2 12 4 2 2" xfId="39629" xr:uid="{00000000-0005-0000-0000-000002450000}"/>
    <cellStyle name="Normal 6 3 2 12 4 3" xfId="29611" xr:uid="{00000000-0005-0000-0000-000003450000}"/>
    <cellStyle name="Normal 6 3 2 12 5" xfId="9134" xr:uid="{00000000-0005-0000-0000-000004450000}"/>
    <cellStyle name="Normal 6 3 2 12 5 2" xfId="9135" xr:uid="{00000000-0005-0000-0000-000005450000}"/>
    <cellStyle name="Normal 6 3 2 12 5 2 2" xfId="39630" xr:uid="{00000000-0005-0000-0000-000006450000}"/>
    <cellStyle name="Normal 6 3 2 12 5 3" xfId="29612" xr:uid="{00000000-0005-0000-0000-000007450000}"/>
    <cellStyle name="Normal 6 3 2 12 6" xfId="9136" xr:uid="{00000000-0005-0000-0000-000008450000}"/>
    <cellStyle name="Normal 6 3 2 12 6 2" xfId="35231" xr:uid="{00000000-0005-0000-0000-000009450000}"/>
    <cellStyle name="Normal 6 3 2 12 7" xfId="24635" xr:uid="{00000000-0005-0000-0000-00000A450000}"/>
    <cellStyle name="Normal 6 3 2 13" xfId="9137" xr:uid="{00000000-0005-0000-0000-00000B450000}"/>
    <cellStyle name="Normal 6 3 2 13 2" xfId="9138" xr:uid="{00000000-0005-0000-0000-00000C450000}"/>
    <cellStyle name="Normal 6 3 2 13 2 2" xfId="9139" xr:uid="{00000000-0005-0000-0000-00000D450000}"/>
    <cellStyle name="Normal 6 3 2 13 2 2 2" xfId="39631" xr:uid="{00000000-0005-0000-0000-00000E450000}"/>
    <cellStyle name="Normal 6 3 2 13 2 3" xfId="29613" xr:uid="{00000000-0005-0000-0000-00000F450000}"/>
    <cellStyle name="Normal 6 3 2 13 3" xfId="9140" xr:uid="{00000000-0005-0000-0000-000010450000}"/>
    <cellStyle name="Normal 6 3 2 13 3 2" xfId="9141" xr:uid="{00000000-0005-0000-0000-000011450000}"/>
    <cellStyle name="Normal 6 3 2 13 3 2 2" xfId="39632" xr:uid="{00000000-0005-0000-0000-000012450000}"/>
    <cellStyle name="Normal 6 3 2 13 3 3" xfId="29614" xr:uid="{00000000-0005-0000-0000-000013450000}"/>
    <cellStyle name="Normal 6 3 2 13 4" xfId="9142" xr:uid="{00000000-0005-0000-0000-000014450000}"/>
    <cellStyle name="Normal 6 3 2 13 4 2" xfId="35234" xr:uid="{00000000-0005-0000-0000-000015450000}"/>
    <cellStyle name="Normal 6 3 2 13 5" xfId="24638" xr:uid="{00000000-0005-0000-0000-000016450000}"/>
    <cellStyle name="Normal 6 3 2 14" xfId="9143" xr:uid="{00000000-0005-0000-0000-000017450000}"/>
    <cellStyle name="Normal 6 3 2 14 2" xfId="9144" xr:uid="{00000000-0005-0000-0000-000018450000}"/>
    <cellStyle name="Normal 6 3 2 14 2 2" xfId="9145" xr:uid="{00000000-0005-0000-0000-000019450000}"/>
    <cellStyle name="Normal 6 3 2 14 2 2 2" xfId="39633" xr:uid="{00000000-0005-0000-0000-00001A450000}"/>
    <cellStyle name="Normal 6 3 2 14 2 3" xfId="29615" xr:uid="{00000000-0005-0000-0000-00001B450000}"/>
    <cellStyle name="Normal 6 3 2 14 3" xfId="9146" xr:uid="{00000000-0005-0000-0000-00001C450000}"/>
    <cellStyle name="Normal 6 3 2 14 3 2" xfId="9147" xr:uid="{00000000-0005-0000-0000-00001D450000}"/>
    <cellStyle name="Normal 6 3 2 14 3 2 2" xfId="39634" xr:uid="{00000000-0005-0000-0000-00001E450000}"/>
    <cellStyle name="Normal 6 3 2 14 3 3" xfId="29616" xr:uid="{00000000-0005-0000-0000-00001F450000}"/>
    <cellStyle name="Normal 6 3 2 14 4" xfId="9148" xr:uid="{00000000-0005-0000-0000-000020450000}"/>
    <cellStyle name="Normal 6 3 2 14 4 2" xfId="35235" xr:uid="{00000000-0005-0000-0000-000021450000}"/>
    <cellStyle name="Normal 6 3 2 14 5" xfId="24639" xr:uid="{00000000-0005-0000-0000-000022450000}"/>
    <cellStyle name="Normal 6 3 2 15" xfId="9149" xr:uid="{00000000-0005-0000-0000-000023450000}"/>
    <cellStyle name="Normal 6 3 2 15 2" xfId="9150" xr:uid="{00000000-0005-0000-0000-000024450000}"/>
    <cellStyle name="Normal 6 3 2 15 2 2" xfId="35221" xr:uid="{00000000-0005-0000-0000-000025450000}"/>
    <cellStyle name="Normal 6 3 2 15 3" xfId="24625" xr:uid="{00000000-0005-0000-0000-000026450000}"/>
    <cellStyle name="Normal 6 3 2 16" xfId="9151" xr:uid="{00000000-0005-0000-0000-000027450000}"/>
    <cellStyle name="Normal 6 3 2 16 2" xfId="9152" xr:uid="{00000000-0005-0000-0000-000028450000}"/>
    <cellStyle name="Normal 6 3 2 16 2 2" xfId="39635" xr:uid="{00000000-0005-0000-0000-000029450000}"/>
    <cellStyle name="Normal 6 3 2 16 3" xfId="29617" xr:uid="{00000000-0005-0000-0000-00002A450000}"/>
    <cellStyle name="Normal 6 3 2 17" xfId="9153" xr:uid="{00000000-0005-0000-0000-00002B450000}"/>
    <cellStyle name="Normal 6 3 2 17 2" xfId="9154" xr:uid="{00000000-0005-0000-0000-00002C450000}"/>
    <cellStyle name="Normal 6 3 2 17 2 2" xfId="39636" xr:uid="{00000000-0005-0000-0000-00002D450000}"/>
    <cellStyle name="Normal 6 3 2 17 3" xfId="29618" xr:uid="{00000000-0005-0000-0000-00002E450000}"/>
    <cellStyle name="Normal 6 3 2 18" xfId="9155" xr:uid="{00000000-0005-0000-0000-00002F450000}"/>
    <cellStyle name="Normal 6 3 2 19" xfId="9156" xr:uid="{00000000-0005-0000-0000-000030450000}"/>
    <cellStyle name="Normal 6 3 2 19 2" xfId="33891" xr:uid="{00000000-0005-0000-0000-000031450000}"/>
    <cellStyle name="Normal 6 3 2 2" xfId="9157" xr:uid="{00000000-0005-0000-0000-000032450000}"/>
    <cellStyle name="Normal 6 3 2 2 10" xfId="9158" xr:uid="{00000000-0005-0000-0000-000033450000}"/>
    <cellStyle name="Normal 6 3 2 2 10 2" xfId="9159" xr:uid="{00000000-0005-0000-0000-000034450000}"/>
    <cellStyle name="Normal 6 3 2 2 10 2 2" xfId="39637" xr:uid="{00000000-0005-0000-0000-000035450000}"/>
    <cellStyle name="Normal 6 3 2 2 10 3" xfId="29619" xr:uid="{00000000-0005-0000-0000-000036450000}"/>
    <cellStyle name="Normal 6 3 2 2 11" xfId="9160" xr:uid="{00000000-0005-0000-0000-000037450000}"/>
    <cellStyle name="Normal 6 3 2 2 11 2" xfId="9161" xr:uid="{00000000-0005-0000-0000-000038450000}"/>
    <cellStyle name="Normal 6 3 2 2 11 2 2" xfId="39638" xr:uid="{00000000-0005-0000-0000-000039450000}"/>
    <cellStyle name="Normal 6 3 2 2 11 3" xfId="29620" xr:uid="{00000000-0005-0000-0000-00003A450000}"/>
    <cellStyle name="Normal 6 3 2 2 12" xfId="9162" xr:uid="{00000000-0005-0000-0000-00003B450000}"/>
    <cellStyle name="Normal 6 3 2 2 12 2" xfId="35236" xr:uid="{00000000-0005-0000-0000-00003C450000}"/>
    <cellStyle name="Normal 6 3 2 2 13" xfId="24640" xr:uid="{00000000-0005-0000-0000-00003D450000}"/>
    <cellStyle name="Normal 6 3 2 2 14" xfId="44364" xr:uid="{00000000-0005-0000-0000-00003E450000}"/>
    <cellStyle name="Normal 6 3 2 2 2" xfId="9163" xr:uid="{00000000-0005-0000-0000-00003F450000}"/>
    <cellStyle name="Normal 6 3 2 2 2 10" xfId="9164" xr:uid="{00000000-0005-0000-0000-000040450000}"/>
    <cellStyle name="Normal 6 3 2 2 2 10 2" xfId="9165" xr:uid="{00000000-0005-0000-0000-000041450000}"/>
    <cellStyle name="Normal 6 3 2 2 2 10 2 2" xfId="39639" xr:uid="{00000000-0005-0000-0000-000042450000}"/>
    <cellStyle name="Normal 6 3 2 2 2 10 3" xfId="29621" xr:uid="{00000000-0005-0000-0000-000043450000}"/>
    <cellStyle name="Normal 6 3 2 2 2 11" xfId="9166" xr:uid="{00000000-0005-0000-0000-000044450000}"/>
    <cellStyle name="Normal 6 3 2 2 2 11 2" xfId="35237" xr:uid="{00000000-0005-0000-0000-000045450000}"/>
    <cellStyle name="Normal 6 3 2 2 2 12" xfId="24641" xr:uid="{00000000-0005-0000-0000-000046450000}"/>
    <cellStyle name="Normal 6 3 2 2 2 2" xfId="9167" xr:uid="{00000000-0005-0000-0000-000047450000}"/>
    <cellStyle name="Normal 6 3 2 2 2 2 10" xfId="24642" xr:uid="{00000000-0005-0000-0000-000048450000}"/>
    <cellStyle name="Normal 6 3 2 2 2 2 2" xfId="9168" xr:uid="{00000000-0005-0000-0000-000049450000}"/>
    <cellStyle name="Normal 6 3 2 2 2 2 2 2" xfId="9169" xr:uid="{00000000-0005-0000-0000-00004A450000}"/>
    <cellStyle name="Normal 6 3 2 2 2 2 2 2 2" xfId="9170" xr:uid="{00000000-0005-0000-0000-00004B450000}"/>
    <cellStyle name="Normal 6 3 2 2 2 2 2 2 2 2" xfId="9171" xr:uid="{00000000-0005-0000-0000-00004C450000}"/>
    <cellStyle name="Normal 6 3 2 2 2 2 2 2 2 2 2" xfId="9172" xr:uid="{00000000-0005-0000-0000-00004D450000}"/>
    <cellStyle name="Normal 6 3 2 2 2 2 2 2 2 2 2 2" xfId="39640" xr:uid="{00000000-0005-0000-0000-00004E450000}"/>
    <cellStyle name="Normal 6 3 2 2 2 2 2 2 2 2 3" xfId="29622" xr:uid="{00000000-0005-0000-0000-00004F450000}"/>
    <cellStyle name="Normal 6 3 2 2 2 2 2 2 2 3" xfId="9173" xr:uid="{00000000-0005-0000-0000-000050450000}"/>
    <cellStyle name="Normal 6 3 2 2 2 2 2 2 2 3 2" xfId="9174" xr:uid="{00000000-0005-0000-0000-000051450000}"/>
    <cellStyle name="Normal 6 3 2 2 2 2 2 2 2 3 2 2" xfId="39641" xr:uid="{00000000-0005-0000-0000-000052450000}"/>
    <cellStyle name="Normal 6 3 2 2 2 2 2 2 2 3 3" xfId="29623" xr:uid="{00000000-0005-0000-0000-000053450000}"/>
    <cellStyle name="Normal 6 3 2 2 2 2 2 2 2 4" xfId="9175" xr:uid="{00000000-0005-0000-0000-000054450000}"/>
    <cellStyle name="Normal 6 3 2 2 2 2 2 2 2 4 2" xfId="35241" xr:uid="{00000000-0005-0000-0000-000055450000}"/>
    <cellStyle name="Normal 6 3 2 2 2 2 2 2 2 5" xfId="24645" xr:uid="{00000000-0005-0000-0000-000056450000}"/>
    <cellStyle name="Normal 6 3 2 2 2 2 2 2 3" xfId="9176" xr:uid="{00000000-0005-0000-0000-000057450000}"/>
    <cellStyle name="Normal 6 3 2 2 2 2 2 2 3 2" xfId="9177" xr:uid="{00000000-0005-0000-0000-000058450000}"/>
    <cellStyle name="Normal 6 3 2 2 2 2 2 2 3 2 2" xfId="9178" xr:uid="{00000000-0005-0000-0000-000059450000}"/>
    <cellStyle name="Normal 6 3 2 2 2 2 2 2 3 2 2 2" xfId="39642" xr:uid="{00000000-0005-0000-0000-00005A450000}"/>
    <cellStyle name="Normal 6 3 2 2 2 2 2 2 3 2 3" xfId="29624" xr:uid="{00000000-0005-0000-0000-00005B450000}"/>
    <cellStyle name="Normal 6 3 2 2 2 2 2 2 3 3" xfId="9179" xr:uid="{00000000-0005-0000-0000-00005C450000}"/>
    <cellStyle name="Normal 6 3 2 2 2 2 2 2 3 3 2" xfId="9180" xr:uid="{00000000-0005-0000-0000-00005D450000}"/>
    <cellStyle name="Normal 6 3 2 2 2 2 2 2 3 3 2 2" xfId="39643" xr:uid="{00000000-0005-0000-0000-00005E450000}"/>
    <cellStyle name="Normal 6 3 2 2 2 2 2 2 3 3 3" xfId="29625" xr:uid="{00000000-0005-0000-0000-00005F450000}"/>
    <cellStyle name="Normal 6 3 2 2 2 2 2 2 3 4" xfId="9181" xr:uid="{00000000-0005-0000-0000-000060450000}"/>
    <cellStyle name="Normal 6 3 2 2 2 2 2 2 3 4 2" xfId="35242" xr:uid="{00000000-0005-0000-0000-000061450000}"/>
    <cellStyle name="Normal 6 3 2 2 2 2 2 2 3 5" xfId="24646" xr:uid="{00000000-0005-0000-0000-000062450000}"/>
    <cellStyle name="Normal 6 3 2 2 2 2 2 2 4" xfId="9182" xr:uid="{00000000-0005-0000-0000-000063450000}"/>
    <cellStyle name="Normal 6 3 2 2 2 2 2 2 4 2" xfId="9183" xr:uid="{00000000-0005-0000-0000-000064450000}"/>
    <cellStyle name="Normal 6 3 2 2 2 2 2 2 4 2 2" xfId="39644" xr:uid="{00000000-0005-0000-0000-000065450000}"/>
    <cellStyle name="Normal 6 3 2 2 2 2 2 2 4 3" xfId="29626" xr:uid="{00000000-0005-0000-0000-000066450000}"/>
    <cellStyle name="Normal 6 3 2 2 2 2 2 2 5" xfId="9184" xr:uid="{00000000-0005-0000-0000-000067450000}"/>
    <cellStyle name="Normal 6 3 2 2 2 2 2 2 5 2" xfId="9185" xr:uid="{00000000-0005-0000-0000-000068450000}"/>
    <cellStyle name="Normal 6 3 2 2 2 2 2 2 5 2 2" xfId="39645" xr:uid="{00000000-0005-0000-0000-000069450000}"/>
    <cellStyle name="Normal 6 3 2 2 2 2 2 2 5 3" xfId="29627" xr:uid="{00000000-0005-0000-0000-00006A450000}"/>
    <cellStyle name="Normal 6 3 2 2 2 2 2 2 6" xfId="9186" xr:uid="{00000000-0005-0000-0000-00006B450000}"/>
    <cellStyle name="Normal 6 3 2 2 2 2 2 2 6 2" xfId="35240" xr:uid="{00000000-0005-0000-0000-00006C450000}"/>
    <cellStyle name="Normal 6 3 2 2 2 2 2 2 7" xfId="24644" xr:uid="{00000000-0005-0000-0000-00006D450000}"/>
    <cellStyle name="Normal 6 3 2 2 2 2 2 3" xfId="9187" xr:uid="{00000000-0005-0000-0000-00006E450000}"/>
    <cellStyle name="Normal 6 3 2 2 2 2 2 3 2" xfId="9188" xr:uid="{00000000-0005-0000-0000-00006F450000}"/>
    <cellStyle name="Normal 6 3 2 2 2 2 2 3 2 2" xfId="9189" xr:uid="{00000000-0005-0000-0000-000070450000}"/>
    <cellStyle name="Normal 6 3 2 2 2 2 2 3 2 2 2" xfId="39646" xr:uid="{00000000-0005-0000-0000-000071450000}"/>
    <cellStyle name="Normal 6 3 2 2 2 2 2 3 2 3" xfId="29628" xr:uid="{00000000-0005-0000-0000-000072450000}"/>
    <cellStyle name="Normal 6 3 2 2 2 2 2 3 3" xfId="9190" xr:uid="{00000000-0005-0000-0000-000073450000}"/>
    <cellStyle name="Normal 6 3 2 2 2 2 2 3 3 2" xfId="9191" xr:uid="{00000000-0005-0000-0000-000074450000}"/>
    <cellStyle name="Normal 6 3 2 2 2 2 2 3 3 2 2" xfId="39647" xr:uid="{00000000-0005-0000-0000-000075450000}"/>
    <cellStyle name="Normal 6 3 2 2 2 2 2 3 3 3" xfId="29629" xr:uid="{00000000-0005-0000-0000-000076450000}"/>
    <cellStyle name="Normal 6 3 2 2 2 2 2 3 4" xfId="9192" xr:uid="{00000000-0005-0000-0000-000077450000}"/>
    <cellStyle name="Normal 6 3 2 2 2 2 2 3 4 2" xfId="35243" xr:uid="{00000000-0005-0000-0000-000078450000}"/>
    <cellStyle name="Normal 6 3 2 2 2 2 2 3 5" xfId="24647" xr:uid="{00000000-0005-0000-0000-000079450000}"/>
    <cellStyle name="Normal 6 3 2 2 2 2 2 4" xfId="9193" xr:uid="{00000000-0005-0000-0000-00007A450000}"/>
    <cellStyle name="Normal 6 3 2 2 2 2 2 4 2" xfId="9194" xr:uid="{00000000-0005-0000-0000-00007B450000}"/>
    <cellStyle name="Normal 6 3 2 2 2 2 2 4 2 2" xfId="9195" xr:uid="{00000000-0005-0000-0000-00007C450000}"/>
    <cellStyle name="Normal 6 3 2 2 2 2 2 4 2 2 2" xfId="39648" xr:uid="{00000000-0005-0000-0000-00007D450000}"/>
    <cellStyle name="Normal 6 3 2 2 2 2 2 4 2 3" xfId="29630" xr:uid="{00000000-0005-0000-0000-00007E450000}"/>
    <cellStyle name="Normal 6 3 2 2 2 2 2 4 3" xfId="9196" xr:uid="{00000000-0005-0000-0000-00007F450000}"/>
    <cellStyle name="Normal 6 3 2 2 2 2 2 4 3 2" xfId="9197" xr:uid="{00000000-0005-0000-0000-000080450000}"/>
    <cellStyle name="Normal 6 3 2 2 2 2 2 4 3 2 2" xfId="39649" xr:uid="{00000000-0005-0000-0000-000081450000}"/>
    <cellStyle name="Normal 6 3 2 2 2 2 2 4 3 3" xfId="29631" xr:uid="{00000000-0005-0000-0000-000082450000}"/>
    <cellStyle name="Normal 6 3 2 2 2 2 2 4 4" xfId="9198" xr:uid="{00000000-0005-0000-0000-000083450000}"/>
    <cellStyle name="Normal 6 3 2 2 2 2 2 4 4 2" xfId="35244" xr:uid="{00000000-0005-0000-0000-000084450000}"/>
    <cellStyle name="Normal 6 3 2 2 2 2 2 4 5" xfId="24648" xr:uid="{00000000-0005-0000-0000-000085450000}"/>
    <cellStyle name="Normal 6 3 2 2 2 2 2 5" xfId="9199" xr:uid="{00000000-0005-0000-0000-000086450000}"/>
    <cellStyle name="Normal 6 3 2 2 2 2 2 5 2" xfId="9200" xr:uid="{00000000-0005-0000-0000-000087450000}"/>
    <cellStyle name="Normal 6 3 2 2 2 2 2 5 2 2" xfId="39650" xr:uid="{00000000-0005-0000-0000-000088450000}"/>
    <cellStyle name="Normal 6 3 2 2 2 2 2 5 3" xfId="29632" xr:uid="{00000000-0005-0000-0000-000089450000}"/>
    <cellStyle name="Normal 6 3 2 2 2 2 2 6" xfId="9201" xr:uid="{00000000-0005-0000-0000-00008A450000}"/>
    <cellStyle name="Normal 6 3 2 2 2 2 2 6 2" xfId="9202" xr:uid="{00000000-0005-0000-0000-00008B450000}"/>
    <cellStyle name="Normal 6 3 2 2 2 2 2 6 2 2" xfId="39651" xr:uid="{00000000-0005-0000-0000-00008C450000}"/>
    <cellStyle name="Normal 6 3 2 2 2 2 2 6 3" xfId="29633" xr:uid="{00000000-0005-0000-0000-00008D450000}"/>
    <cellStyle name="Normal 6 3 2 2 2 2 2 7" xfId="9203" xr:uid="{00000000-0005-0000-0000-00008E450000}"/>
    <cellStyle name="Normal 6 3 2 2 2 2 2 7 2" xfId="35239" xr:uid="{00000000-0005-0000-0000-00008F450000}"/>
    <cellStyle name="Normal 6 3 2 2 2 2 2 8" xfId="24643" xr:uid="{00000000-0005-0000-0000-000090450000}"/>
    <cellStyle name="Normal 6 3 2 2 2 2 3" xfId="9204" xr:uid="{00000000-0005-0000-0000-000091450000}"/>
    <cellStyle name="Normal 6 3 2 2 2 2 3 2" xfId="9205" xr:uid="{00000000-0005-0000-0000-000092450000}"/>
    <cellStyle name="Normal 6 3 2 2 2 2 3 2 2" xfId="9206" xr:uid="{00000000-0005-0000-0000-000093450000}"/>
    <cellStyle name="Normal 6 3 2 2 2 2 3 2 2 2" xfId="9207" xr:uid="{00000000-0005-0000-0000-000094450000}"/>
    <cellStyle name="Normal 6 3 2 2 2 2 3 2 2 2 2" xfId="9208" xr:uid="{00000000-0005-0000-0000-000095450000}"/>
    <cellStyle name="Normal 6 3 2 2 2 2 3 2 2 2 2 2" xfId="39652" xr:uid="{00000000-0005-0000-0000-000096450000}"/>
    <cellStyle name="Normal 6 3 2 2 2 2 3 2 2 2 3" xfId="29634" xr:uid="{00000000-0005-0000-0000-000097450000}"/>
    <cellStyle name="Normal 6 3 2 2 2 2 3 2 2 3" xfId="9209" xr:uid="{00000000-0005-0000-0000-000098450000}"/>
    <cellStyle name="Normal 6 3 2 2 2 2 3 2 2 3 2" xfId="9210" xr:uid="{00000000-0005-0000-0000-000099450000}"/>
    <cellStyle name="Normal 6 3 2 2 2 2 3 2 2 3 2 2" xfId="39653" xr:uid="{00000000-0005-0000-0000-00009A450000}"/>
    <cellStyle name="Normal 6 3 2 2 2 2 3 2 2 3 3" xfId="29635" xr:uid="{00000000-0005-0000-0000-00009B450000}"/>
    <cellStyle name="Normal 6 3 2 2 2 2 3 2 2 4" xfId="9211" xr:uid="{00000000-0005-0000-0000-00009C450000}"/>
    <cellStyle name="Normal 6 3 2 2 2 2 3 2 2 4 2" xfId="35247" xr:uid="{00000000-0005-0000-0000-00009D450000}"/>
    <cellStyle name="Normal 6 3 2 2 2 2 3 2 2 5" xfId="24651" xr:uid="{00000000-0005-0000-0000-00009E450000}"/>
    <cellStyle name="Normal 6 3 2 2 2 2 3 2 3" xfId="9212" xr:uid="{00000000-0005-0000-0000-00009F450000}"/>
    <cellStyle name="Normal 6 3 2 2 2 2 3 2 3 2" xfId="9213" xr:uid="{00000000-0005-0000-0000-0000A0450000}"/>
    <cellStyle name="Normal 6 3 2 2 2 2 3 2 3 2 2" xfId="9214" xr:uid="{00000000-0005-0000-0000-0000A1450000}"/>
    <cellStyle name="Normal 6 3 2 2 2 2 3 2 3 2 2 2" xfId="39654" xr:uid="{00000000-0005-0000-0000-0000A2450000}"/>
    <cellStyle name="Normal 6 3 2 2 2 2 3 2 3 2 3" xfId="29636" xr:uid="{00000000-0005-0000-0000-0000A3450000}"/>
    <cellStyle name="Normal 6 3 2 2 2 2 3 2 3 3" xfId="9215" xr:uid="{00000000-0005-0000-0000-0000A4450000}"/>
    <cellStyle name="Normal 6 3 2 2 2 2 3 2 3 3 2" xfId="9216" xr:uid="{00000000-0005-0000-0000-0000A5450000}"/>
    <cellStyle name="Normal 6 3 2 2 2 2 3 2 3 3 2 2" xfId="39655" xr:uid="{00000000-0005-0000-0000-0000A6450000}"/>
    <cellStyle name="Normal 6 3 2 2 2 2 3 2 3 3 3" xfId="29637" xr:uid="{00000000-0005-0000-0000-0000A7450000}"/>
    <cellStyle name="Normal 6 3 2 2 2 2 3 2 3 4" xfId="9217" xr:uid="{00000000-0005-0000-0000-0000A8450000}"/>
    <cellStyle name="Normal 6 3 2 2 2 2 3 2 3 4 2" xfId="35248" xr:uid="{00000000-0005-0000-0000-0000A9450000}"/>
    <cellStyle name="Normal 6 3 2 2 2 2 3 2 3 5" xfId="24652" xr:uid="{00000000-0005-0000-0000-0000AA450000}"/>
    <cellStyle name="Normal 6 3 2 2 2 2 3 2 4" xfId="9218" xr:uid="{00000000-0005-0000-0000-0000AB450000}"/>
    <cellStyle name="Normal 6 3 2 2 2 2 3 2 4 2" xfId="9219" xr:uid="{00000000-0005-0000-0000-0000AC450000}"/>
    <cellStyle name="Normal 6 3 2 2 2 2 3 2 4 2 2" xfId="39656" xr:uid="{00000000-0005-0000-0000-0000AD450000}"/>
    <cellStyle name="Normal 6 3 2 2 2 2 3 2 4 3" xfId="29638" xr:uid="{00000000-0005-0000-0000-0000AE450000}"/>
    <cellStyle name="Normal 6 3 2 2 2 2 3 2 5" xfId="9220" xr:uid="{00000000-0005-0000-0000-0000AF450000}"/>
    <cellStyle name="Normal 6 3 2 2 2 2 3 2 5 2" xfId="9221" xr:uid="{00000000-0005-0000-0000-0000B0450000}"/>
    <cellStyle name="Normal 6 3 2 2 2 2 3 2 5 2 2" xfId="39657" xr:uid="{00000000-0005-0000-0000-0000B1450000}"/>
    <cellStyle name="Normal 6 3 2 2 2 2 3 2 5 3" xfId="29639" xr:uid="{00000000-0005-0000-0000-0000B2450000}"/>
    <cellStyle name="Normal 6 3 2 2 2 2 3 2 6" xfId="9222" xr:uid="{00000000-0005-0000-0000-0000B3450000}"/>
    <cellStyle name="Normal 6 3 2 2 2 2 3 2 6 2" xfId="35246" xr:uid="{00000000-0005-0000-0000-0000B4450000}"/>
    <cellStyle name="Normal 6 3 2 2 2 2 3 2 7" xfId="24650" xr:uid="{00000000-0005-0000-0000-0000B5450000}"/>
    <cellStyle name="Normal 6 3 2 2 2 2 3 3" xfId="9223" xr:uid="{00000000-0005-0000-0000-0000B6450000}"/>
    <cellStyle name="Normal 6 3 2 2 2 2 3 3 2" xfId="9224" xr:uid="{00000000-0005-0000-0000-0000B7450000}"/>
    <cellStyle name="Normal 6 3 2 2 2 2 3 3 2 2" xfId="9225" xr:uid="{00000000-0005-0000-0000-0000B8450000}"/>
    <cellStyle name="Normal 6 3 2 2 2 2 3 3 2 2 2" xfId="39658" xr:uid="{00000000-0005-0000-0000-0000B9450000}"/>
    <cellStyle name="Normal 6 3 2 2 2 2 3 3 2 3" xfId="29640" xr:uid="{00000000-0005-0000-0000-0000BA450000}"/>
    <cellStyle name="Normal 6 3 2 2 2 2 3 3 3" xfId="9226" xr:uid="{00000000-0005-0000-0000-0000BB450000}"/>
    <cellStyle name="Normal 6 3 2 2 2 2 3 3 3 2" xfId="9227" xr:uid="{00000000-0005-0000-0000-0000BC450000}"/>
    <cellStyle name="Normal 6 3 2 2 2 2 3 3 3 2 2" xfId="39659" xr:uid="{00000000-0005-0000-0000-0000BD450000}"/>
    <cellStyle name="Normal 6 3 2 2 2 2 3 3 3 3" xfId="29641" xr:uid="{00000000-0005-0000-0000-0000BE450000}"/>
    <cellStyle name="Normal 6 3 2 2 2 2 3 3 4" xfId="9228" xr:uid="{00000000-0005-0000-0000-0000BF450000}"/>
    <cellStyle name="Normal 6 3 2 2 2 2 3 3 4 2" xfId="35249" xr:uid="{00000000-0005-0000-0000-0000C0450000}"/>
    <cellStyle name="Normal 6 3 2 2 2 2 3 3 5" xfId="24653" xr:uid="{00000000-0005-0000-0000-0000C1450000}"/>
    <cellStyle name="Normal 6 3 2 2 2 2 3 4" xfId="9229" xr:uid="{00000000-0005-0000-0000-0000C2450000}"/>
    <cellStyle name="Normal 6 3 2 2 2 2 3 4 2" xfId="9230" xr:uid="{00000000-0005-0000-0000-0000C3450000}"/>
    <cellStyle name="Normal 6 3 2 2 2 2 3 4 2 2" xfId="9231" xr:uid="{00000000-0005-0000-0000-0000C4450000}"/>
    <cellStyle name="Normal 6 3 2 2 2 2 3 4 2 2 2" xfId="39660" xr:uid="{00000000-0005-0000-0000-0000C5450000}"/>
    <cellStyle name="Normal 6 3 2 2 2 2 3 4 2 3" xfId="29642" xr:uid="{00000000-0005-0000-0000-0000C6450000}"/>
    <cellStyle name="Normal 6 3 2 2 2 2 3 4 3" xfId="9232" xr:uid="{00000000-0005-0000-0000-0000C7450000}"/>
    <cellStyle name="Normal 6 3 2 2 2 2 3 4 3 2" xfId="9233" xr:uid="{00000000-0005-0000-0000-0000C8450000}"/>
    <cellStyle name="Normal 6 3 2 2 2 2 3 4 3 2 2" xfId="39661" xr:uid="{00000000-0005-0000-0000-0000C9450000}"/>
    <cellStyle name="Normal 6 3 2 2 2 2 3 4 3 3" xfId="29643" xr:uid="{00000000-0005-0000-0000-0000CA450000}"/>
    <cellStyle name="Normal 6 3 2 2 2 2 3 4 4" xfId="9234" xr:uid="{00000000-0005-0000-0000-0000CB450000}"/>
    <cellStyle name="Normal 6 3 2 2 2 2 3 4 4 2" xfId="35250" xr:uid="{00000000-0005-0000-0000-0000CC450000}"/>
    <cellStyle name="Normal 6 3 2 2 2 2 3 4 5" xfId="24654" xr:uid="{00000000-0005-0000-0000-0000CD450000}"/>
    <cellStyle name="Normal 6 3 2 2 2 2 3 5" xfId="9235" xr:uid="{00000000-0005-0000-0000-0000CE450000}"/>
    <cellStyle name="Normal 6 3 2 2 2 2 3 5 2" xfId="9236" xr:uid="{00000000-0005-0000-0000-0000CF450000}"/>
    <cellStyle name="Normal 6 3 2 2 2 2 3 5 2 2" xfId="39662" xr:uid="{00000000-0005-0000-0000-0000D0450000}"/>
    <cellStyle name="Normal 6 3 2 2 2 2 3 5 3" xfId="29644" xr:uid="{00000000-0005-0000-0000-0000D1450000}"/>
    <cellStyle name="Normal 6 3 2 2 2 2 3 6" xfId="9237" xr:uid="{00000000-0005-0000-0000-0000D2450000}"/>
    <cellStyle name="Normal 6 3 2 2 2 2 3 6 2" xfId="9238" xr:uid="{00000000-0005-0000-0000-0000D3450000}"/>
    <cellStyle name="Normal 6 3 2 2 2 2 3 6 2 2" xfId="39663" xr:uid="{00000000-0005-0000-0000-0000D4450000}"/>
    <cellStyle name="Normal 6 3 2 2 2 2 3 6 3" xfId="29645" xr:uid="{00000000-0005-0000-0000-0000D5450000}"/>
    <cellStyle name="Normal 6 3 2 2 2 2 3 7" xfId="9239" xr:uid="{00000000-0005-0000-0000-0000D6450000}"/>
    <cellStyle name="Normal 6 3 2 2 2 2 3 7 2" xfId="35245" xr:uid="{00000000-0005-0000-0000-0000D7450000}"/>
    <cellStyle name="Normal 6 3 2 2 2 2 3 8" xfId="24649" xr:uid="{00000000-0005-0000-0000-0000D8450000}"/>
    <cellStyle name="Normal 6 3 2 2 2 2 4" xfId="9240" xr:uid="{00000000-0005-0000-0000-0000D9450000}"/>
    <cellStyle name="Normal 6 3 2 2 2 2 4 2" xfId="9241" xr:uid="{00000000-0005-0000-0000-0000DA450000}"/>
    <cellStyle name="Normal 6 3 2 2 2 2 4 2 2" xfId="9242" xr:uid="{00000000-0005-0000-0000-0000DB450000}"/>
    <cellStyle name="Normal 6 3 2 2 2 2 4 2 2 2" xfId="9243" xr:uid="{00000000-0005-0000-0000-0000DC450000}"/>
    <cellStyle name="Normal 6 3 2 2 2 2 4 2 2 2 2" xfId="39664" xr:uid="{00000000-0005-0000-0000-0000DD450000}"/>
    <cellStyle name="Normal 6 3 2 2 2 2 4 2 2 3" xfId="29646" xr:uid="{00000000-0005-0000-0000-0000DE450000}"/>
    <cellStyle name="Normal 6 3 2 2 2 2 4 2 3" xfId="9244" xr:uid="{00000000-0005-0000-0000-0000DF450000}"/>
    <cellStyle name="Normal 6 3 2 2 2 2 4 2 3 2" xfId="9245" xr:uid="{00000000-0005-0000-0000-0000E0450000}"/>
    <cellStyle name="Normal 6 3 2 2 2 2 4 2 3 2 2" xfId="39665" xr:uid="{00000000-0005-0000-0000-0000E1450000}"/>
    <cellStyle name="Normal 6 3 2 2 2 2 4 2 3 3" xfId="29647" xr:uid="{00000000-0005-0000-0000-0000E2450000}"/>
    <cellStyle name="Normal 6 3 2 2 2 2 4 2 4" xfId="9246" xr:uid="{00000000-0005-0000-0000-0000E3450000}"/>
    <cellStyle name="Normal 6 3 2 2 2 2 4 2 4 2" xfId="35252" xr:uid="{00000000-0005-0000-0000-0000E4450000}"/>
    <cellStyle name="Normal 6 3 2 2 2 2 4 2 5" xfId="24656" xr:uid="{00000000-0005-0000-0000-0000E5450000}"/>
    <cellStyle name="Normal 6 3 2 2 2 2 4 3" xfId="9247" xr:uid="{00000000-0005-0000-0000-0000E6450000}"/>
    <cellStyle name="Normal 6 3 2 2 2 2 4 3 2" xfId="9248" xr:uid="{00000000-0005-0000-0000-0000E7450000}"/>
    <cellStyle name="Normal 6 3 2 2 2 2 4 3 2 2" xfId="9249" xr:uid="{00000000-0005-0000-0000-0000E8450000}"/>
    <cellStyle name="Normal 6 3 2 2 2 2 4 3 2 2 2" xfId="39666" xr:uid="{00000000-0005-0000-0000-0000E9450000}"/>
    <cellStyle name="Normal 6 3 2 2 2 2 4 3 2 3" xfId="29648" xr:uid="{00000000-0005-0000-0000-0000EA450000}"/>
    <cellStyle name="Normal 6 3 2 2 2 2 4 3 3" xfId="9250" xr:uid="{00000000-0005-0000-0000-0000EB450000}"/>
    <cellStyle name="Normal 6 3 2 2 2 2 4 3 3 2" xfId="9251" xr:uid="{00000000-0005-0000-0000-0000EC450000}"/>
    <cellStyle name="Normal 6 3 2 2 2 2 4 3 3 2 2" xfId="39667" xr:uid="{00000000-0005-0000-0000-0000ED450000}"/>
    <cellStyle name="Normal 6 3 2 2 2 2 4 3 3 3" xfId="29649" xr:uid="{00000000-0005-0000-0000-0000EE450000}"/>
    <cellStyle name="Normal 6 3 2 2 2 2 4 3 4" xfId="9252" xr:uid="{00000000-0005-0000-0000-0000EF450000}"/>
    <cellStyle name="Normal 6 3 2 2 2 2 4 3 4 2" xfId="35253" xr:uid="{00000000-0005-0000-0000-0000F0450000}"/>
    <cellStyle name="Normal 6 3 2 2 2 2 4 3 5" xfId="24657" xr:uid="{00000000-0005-0000-0000-0000F1450000}"/>
    <cellStyle name="Normal 6 3 2 2 2 2 4 4" xfId="9253" xr:uid="{00000000-0005-0000-0000-0000F2450000}"/>
    <cellStyle name="Normal 6 3 2 2 2 2 4 4 2" xfId="9254" xr:uid="{00000000-0005-0000-0000-0000F3450000}"/>
    <cellStyle name="Normal 6 3 2 2 2 2 4 4 2 2" xfId="39668" xr:uid="{00000000-0005-0000-0000-0000F4450000}"/>
    <cellStyle name="Normal 6 3 2 2 2 2 4 4 3" xfId="29650" xr:uid="{00000000-0005-0000-0000-0000F5450000}"/>
    <cellStyle name="Normal 6 3 2 2 2 2 4 5" xfId="9255" xr:uid="{00000000-0005-0000-0000-0000F6450000}"/>
    <cellStyle name="Normal 6 3 2 2 2 2 4 5 2" xfId="9256" xr:uid="{00000000-0005-0000-0000-0000F7450000}"/>
    <cellStyle name="Normal 6 3 2 2 2 2 4 5 2 2" xfId="39669" xr:uid="{00000000-0005-0000-0000-0000F8450000}"/>
    <cellStyle name="Normal 6 3 2 2 2 2 4 5 3" xfId="29651" xr:uid="{00000000-0005-0000-0000-0000F9450000}"/>
    <cellStyle name="Normal 6 3 2 2 2 2 4 6" xfId="9257" xr:uid="{00000000-0005-0000-0000-0000FA450000}"/>
    <cellStyle name="Normal 6 3 2 2 2 2 4 6 2" xfId="35251" xr:uid="{00000000-0005-0000-0000-0000FB450000}"/>
    <cellStyle name="Normal 6 3 2 2 2 2 4 7" xfId="24655" xr:uid="{00000000-0005-0000-0000-0000FC450000}"/>
    <cellStyle name="Normal 6 3 2 2 2 2 5" xfId="9258" xr:uid="{00000000-0005-0000-0000-0000FD450000}"/>
    <cellStyle name="Normal 6 3 2 2 2 2 5 2" xfId="9259" xr:uid="{00000000-0005-0000-0000-0000FE450000}"/>
    <cellStyle name="Normal 6 3 2 2 2 2 5 2 2" xfId="9260" xr:uid="{00000000-0005-0000-0000-0000FF450000}"/>
    <cellStyle name="Normal 6 3 2 2 2 2 5 2 2 2" xfId="39670" xr:uid="{00000000-0005-0000-0000-000000460000}"/>
    <cellStyle name="Normal 6 3 2 2 2 2 5 2 3" xfId="29652" xr:uid="{00000000-0005-0000-0000-000001460000}"/>
    <cellStyle name="Normal 6 3 2 2 2 2 5 3" xfId="9261" xr:uid="{00000000-0005-0000-0000-000002460000}"/>
    <cellStyle name="Normal 6 3 2 2 2 2 5 3 2" xfId="9262" xr:uid="{00000000-0005-0000-0000-000003460000}"/>
    <cellStyle name="Normal 6 3 2 2 2 2 5 3 2 2" xfId="39671" xr:uid="{00000000-0005-0000-0000-000004460000}"/>
    <cellStyle name="Normal 6 3 2 2 2 2 5 3 3" xfId="29653" xr:uid="{00000000-0005-0000-0000-000005460000}"/>
    <cellStyle name="Normal 6 3 2 2 2 2 5 4" xfId="9263" xr:uid="{00000000-0005-0000-0000-000006460000}"/>
    <cellStyle name="Normal 6 3 2 2 2 2 5 4 2" xfId="35254" xr:uid="{00000000-0005-0000-0000-000007460000}"/>
    <cellStyle name="Normal 6 3 2 2 2 2 5 5" xfId="24658" xr:uid="{00000000-0005-0000-0000-000008460000}"/>
    <cellStyle name="Normal 6 3 2 2 2 2 6" xfId="9264" xr:uid="{00000000-0005-0000-0000-000009460000}"/>
    <cellStyle name="Normal 6 3 2 2 2 2 6 2" xfId="9265" xr:uid="{00000000-0005-0000-0000-00000A460000}"/>
    <cellStyle name="Normal 6 3 2 2 2 2 6 2 2" xfId="9266" xr:uid="{00000000-0005-0000-0000-00000B460000}"/>
    <cellStyle name="Normal 6 3 2 2 2 2 6 2 2 2" xfId="39672" xr:uid="{00000000-0005-0000-0000-00000C460000}"/>
    <cellStyle name="Normal 6 3 2 2 2 2 6 2 3" xfId="29654" xr:uid="{00000000-0005-0000-0000-00000D460000}"/>
    <cellStyle name="Normal 6 3 2 2 2 2 6 3" xfId="9267" xr:uid="{00000000-0005-0000-0000-00000E460000}"/>
    <cellStyle name="Normal 6 3 2 2 2 2 6 3 2" xfId="9268" xr:uid="{00000000-0005-0000-0000-00000F460000}"/>
    <cellStyle name="Normal 6 3 2 2 2 2 6 3 2 2" xfId="39673" xr:uid="{00000000-0005-0000-0000-000010460000}"/>
    <cellStyle name="Normal 6 3 2 2 2 2 6 3 3" xfId="29655" xr:uid="{00000000-0005-0000-0000-000011460000}"/>
    <cellStyle name="Normal 6 3 2 2 2 2 6 4" xfId="9269" xr:uid="{00000000-0005-0000-0000-000012460000}"/>
    <cellStyle name="Normal 6 3 2 2 2 2 6 4 2" xfId="35255" xr:uid="{00000000-0005-0000-0000-000013460000}"/>
    <cellStyle name="Normal 6 3 2 2 2 2 6 5" xfId="24659" xr:uid="{00000000-0005-0000-0000-000014460000}"/>
    <cellStyle name="Normal 6 3 2 2 2 2 7" xfId="9270" xr:uid="{00000000-0005-0000-0000-000015460000}"/>
    <cellStyle name="Normal 6 3 2 2 2 2 7 2" xfId="9271" xr:uid="{00000000-0005-0000-0000-000016460000}"/>
    <cellStyle name="Normal 6 3 2 2 2 2 7 2 2" xfId="39674" xr:uid="{00000000-0005-0000-0000-000017460000}"/>
    <cellStyle name="Normal 6 3 2 2 2 2 7 3" xfId="29656" xr:uid="{00000000-0005-0000-0000-000018460000}"/>
    <cellStyle name="Normal 6 3 2 2 2 2 8" xfId="9272" xr:uid="{00000000-0005-0000-0000-000019460000}"/>
    <cellStyle name="Normal 6 3 2 2 2 2 8 2" xfId="9273" xr:uid="{00000000-0005-0000-0000-00001A460000}"/>
    <cellStyle name="Normal 6 3 2 2 2 2 8 2 2" xfId="39675" xr:uid="{00000000-0005-0000-0000-00001B460000}"/>
    <cellStyle name="Normal 6 3 2 2 2 2 8 3" xfId="29657" xr:uid="{00000000-0005-0000-0000-00001C460000}"/>
    <cellStyle name="Normal 6 3 2 2 2 2 9" xfId="9274" xr:uid="{00000000-0005-0000-0000-00001D460000}"/>
    <cellStyle name="Normal 6 3 2 2 2 2 9 2" xfId="35238" xr:uid="{00000000-0005-0000-0000-00001E460000}"/>
    <cellStyle name="Normal 6 3 2 2 2 3" xfId="9275" xr:uid="{00000000-0005-0000-0000-00001F460000}"/>
    <cellStyle name="Normal 6 3 2 2 2 3 2" xfId="9276" xr:uid="{00000000-0005-0000-0000-000020460000}"/>
    <cellStyle name="Normal 6 3 2 2 2 3 2 2" xfId="9277" xr:uid="{00000000-0005-0000-0000-000021460000}"/>
    <cellStyle name="Normal 6 3 2 2 2 3 2 2 2" xfId="9278" xr:uid="{00000000-0005-0000-0000-000022460000}"/>
    <cellStyle name="Normal 6 3 2 2 2 3 2 2 2 2" xfId="9279" xr:uid="{00000000-0005-0000-0000-000023460000}"/>
    <cellStyle name="Normal 6 3 2 2 2 3 2 2 2 2 2" xfId="39676" xr:uid="{00000000-0005-0000-0000-000024460000}"/>
    <cellStyle name="Normal 6 3 2 2 2 3 2 2 2 3" xfId="29658" xr:uid="{00000000-0005-0000-0000-000025460000}"/>
    <cellStyle name="Normal 6 3 2 2 2 3 2 2 3" xfId="9280" xr:uid="{00000000-0005-0000-0000-000026460000}"/>
    <cellStyle name="Normal 6 3 2 2 2 3 2 2 3 2" xfId="9281" xr:uid="{00000000-0005-0000-0000-000027460000}"/>
    <cellStyle name="Normal 6 3 2 2 2 3 2 2 3 2 2" xfId="39677" xr:uid="{00000000-0005-0000-0000-000028460000}"/>
    <cellStyle name="Normal 6 3 2 2 2 3 2 2 3 3" xfId="29659" xr:uid="{00000000-0005-0000-0000-000029460000}"/>
    <cellStyle name="Normal 6 3 2 2 2 3 2 2 4" xfId="9282" xr:uid="{00000000-0005-0000-0000-00002A460000}"/>
    <cellStyle name="Normal 6 3 2 2 2 3 2 2 4 2" xfId="35258" xr:uid="{00000000-0005-0000-0000-00002B460000}"/>
    <cellStyle name="Normal 6 3 2 2 2 3 2 2 5" xfId="24662" xr:uid="{00000000-0005-0000-0000-00002C460000}"/>
    <cellStyle name="Normal 6 3 2 2 2 3 2 3" xfId="9283" xr:uid="{00000000-0005-0000-0000-00002D460000}"/>
    <cellStyle name="Normal 6 3 2 2 2 3 2 3 2" xfId="9284" xr:uid="{00000000-0005-0000-0000-00002E460000}"/>
    <cellStyle name="Normal 6 3 2 2 2 3 2 3 2 2" xfId="9285" xr:uid="{00000000-0005-0000-0000-00002F460000}"/>
    <cellStyle name="Normal 6 3 2 2 2 3 2 3 2 2 2" xfId="39678" xr:uid="{00000000-0005-0000-0000-000030460000}"/>
    <cellStyle name="Normal 6 3 2 2 2 3 2 3 2 3" xfId="29660" xr:uid="{00000000-0005-0000-0000-000031460000}"/>
    <cellStyle name="Normal 6 3 2 2 2 3 2 3 3" xfId="9286" xr:uid="{00000000-0005-0000-0000-000032460000}"/>
    <cellStyle name="Normal 6 3 2 2 2 3 2 3 3 2" xfId="9287" xr:uid="{00000000-0005-0000-0000-000033460000}"/>
    <cellStyle name="Normal 6 3 2 2 2 3 2 3 3 2 2" xfId="39679" xr:uid="{00000000-0005-0000-0000-000034460000}"/>
    <cellStyle name="Normal 6 3 2 2 2 3 2 3 3 3" xfId="29661" xr:uid="{00000000-0005-0000-0000-000035460000}"/>
    <cellStyle name="Normal 6 3 2 2 2 3 2 3 4" xfId="9288" xr:uid="{00000000-0005-0000-0000-000036460000}"/>
    <cellStyle name="Normal 6 3 2 2 2 3 2 3 4 2" xfId="35259" xr:uid="{00000000-0005-0000-0000-000037460000}"/>
    <cellStyle name="Normal 6 3 2 2 2 3 2 3 5" xfId="24663" xr:uid="{00000000-0005-0000-0000-000038460000}"/>
    <cellStyle name="Normal 6 3 2 2 2 3 2 4" xfId="9289" xr:uid="{00000000-0005-0000-0000-000039460000}"/>
    <cellStyle name="Normal 6 3 2 2 2 3 2 4 2" xfId="9290" xr:uid="{00000000-0005-0000-0000-00003A460000}"/>
    <cellStyle name="Normal 6 3 2 2 2 3 2 4 2 2" xfId="39680" xr:uid="{00000000-0005-0000-0000-00003B460000}"/>
    <cellStyle name="Normal 6 3 2 2 2 3 2 4 3" xfId="29662" xr:uid="{00000000-0005-0000-0000-00003C460000}"/>
    <cellStyle name="Normal 6 3 2 2 2 3 2 5" xfId="9291" xr:uid="{00000000-0005-0000-0000-00003D460000}"/>
    <cellStyle name="Normal 6 3 2 2 2 3 2 5 2" xfId="9292" xr:uid="{00000000-0005-0000-0000-00003E460000}"/>
    <cellStyle name="Normal 6 3 2 2 2 3 2 5 2 2" xfId="39681" xr:uid="{00000000-0005-0000-0000-00003F460000}"/>
    <cellStyle name="Normal 6 3 2 2 2 3 2 5 3" xfId="29663" xr:uid="{00000000-0005-0000-0000-000040460000}"/>
    <cellStyle name="Normal 6 3 2 2 2 3 2 6" xfId="9293" xr:uid="{00000000-0005-0000-0000-000041460000}"/>
    <cellStyle name="Normal 6 3 2 2 2 3 2 6 2" xfId="35257" xr:uid="{00000000-0005-0000-0000-000042460000}"/>
    <cellStyle name="Normal 6 3 2 2 2 3 2 7" xfId="24661" xr:uid="{00000000-0005-0000-0000-000043460000}"/>
    <cellStyle name="Normal 6 3 2 2 2 3 3" xfId="9294" xr:uid="{00000000-0005-0000-0000-000044460000}"/>
    <cellStyle name="Normal 6 3 2 2 2 3 3 2" xfId="9295" xr:uid="{00000000-0005-0000-0000-000045460000}"/>
    <cellStyle name="Normal 6 3 2 2 2 3 3 2 2" xfId="9296" xr:uid="{00000000-0005-0000-0000-000046460000}"/>
    <cellStyle name="Normal 6 3 2 2 2 3 3 2 2 2" xfId="39682" xr:uid="{00000000-0005-0000-0000-000047460000}"/>
    <cellStyle name="Normal 6 3 2 2 2 3 3 2 3" xfId="29664" xr:uid="{00000000-0005-0000-0000-000048460000}"/>
    <cellStyle name="Normal 6 3 2 2 2 3 3 3" xfId="9297" xr:uid="{00000000-0005-0000-0000-000049460000}"/>
    <cellStyle name="Normal 6 3 2 2 2 3 3 3 2" xfId="9298" xr:uid="{00000000-0005-0000-0000-00004A460000}"/>
    <cellStyle name="Normal 6 3 2 2 2 3 3 3 2 2" xfId="39683" xr:uid="{00000000-0005-0000-0000-00004B460000}"/>
    <cellStyle name="Normal 6 3 2 2 2 3 3 3 3" xfId="29665" xr:uid="{00000000-0005-0000-0000-00004C460000}"/>
    <cellStyle name="Normal 6 3 2 2 2 3 3 4" xfId="9299" xr:uid="{00000000-0005-0000-0000-00004D460000}"/>
    <cellStyle name="Normal 6 3 2 2 2 3 3 4 2" xfId="35260" xr:uid="{00000000-0005-0000-0000-00004E460000}"/>
    <cellStyle name="Normal 6 3 2 2 2 3 3 5" xfId="24664" xr:uid="{00000000-0005-0000-0000-00004F460000}"/>
    <cellStyle name="Normal 6 3 2 2 2 3 4" xfId="9300" xr:uid="{00000000-0005-0000-0000-000050460000}"/>
    <cellStyle name="Normal 6 3 2 2 2 3 4 2" xfId="9301" xr:uid="{00000000-0005-0000-0000-000051460000}"/>
    <cellStyle name="Normal 6 3 2 2 2 3 4 2 2" xfId="9302" xr:uid="{00000000-0005-0000-0000-000052460000}"/>
    <cellStyle name="Normal 6 3 2 2 2 3 4 2 2 2" xfId="39684" xr:uid="{00000000-0005-0000-0000-000053460000}"/>
    <cellStyle name="Normal 6 3 2 2 2 3 4 2 3" xfId="29666" xr:uid="{00000000-0005-0000-0000-000054460000}"/>
    <cellStyle name="Normal 6 3 2 2 2 3 4 3" xfId="9303" xr:uid="{00000000-0005-0000-0000-000055460000}"/>
    <cellStyle name="Normal 6 3 2 2 2 3 4 3 2" xfId="9304" xr:uid="{00000000-0005-0000-0000-000056460000}"/>
    <cellStyle name="Normal 6 3 2 2 2 3 4 3 2 2" xfId="39685" xr:uid="{00000000-0005-0000-0000-000057460000}"/>
    <cellStyle name="Normal 6 3 2 2 2 3 4 3 3" xfId="29667" xr:uid="{00000000-0005-0000-0000-000058460000}"/>
    <cellStyle name="Normal 6 3 2 2 2 3 4 4" xfId="9305" xr:uid="{00000000-0005-0000-0000-000059460000}"/>
    <cellStyle name="Normal 6 3 2 2 2 3 4 4 2" xfId="35261" xr:uid="{00000000-0005-0000-0000-00005A460000}"/>
    <cellStyle name="Normal 6 3 2 2 2 3 4 5" xfId="24665" xr:uid="{00000000-0005-0000-0000-00005B460000}"/>
    <cellStyle name="Normal 6 3 2 2 2 3 5" xfId="9306" xr:uid="{00000000-0005-0000-0000-00005C460000}"/>
    <cellStyle name="Normal 6 3 2 2 2 3 5 2" xfId="9307" xr:uid="{00000000-0005-0000-0000-00005D460000}"/>
    <cellStyle name="Normal 6 3 2 2 2 3 5 2 2" xfId="39686" xr:uid="{00000000-0005-0000-0000-00005E460000}"/>
    <cellStyle name="Normal 6 3 2 2 2 3 5 3" xfId="29668" xr:uid="{00000000-0005-0000-0000-00005F460000}"/>
    <cellStyle name="Normal 6 3 2 2 2 3 6" xfId="9308" xr:uid="{00000000-0005-0000-0000-000060460000}"/>
    <cellStyle name="Normal 6 3 2 2 2 3 6 2" xfId="9309" xr:uid="{00000000-0005-0000-0000-000061460000}"/>
    <cellStyle name="Normal 6 3 2 2 2 3 6 2 2" xfId="39687" xr:uid="{00000000-0005-0000-0000-000062460000}"/>
    <cellStyle name="Normal 6 3 2 2 2 3 6 3" xfId="29669" xr:uid="{00000000-0005-0000-0000-000063460000}"/>
    <cellStyle name="Normal 6 3 2 2 2 3 7" xfId="9310" xr:uid="{00000000-0005-0000-0000-000064460000}"/>
    <cellStyle name="Normal 6 3 2 2 2 3 7 2" xfId="35256" xr:uid="{00000000-0005-0000-0000-000065460000}"/>
    <cellStyle name="Normal 6 3 2 2 2 3 8" xfId="24660" xr:uid="{00000000-0005-0000-0000-000066460000}"/>
    <cellStyle name="Normal 6 3 2 2 2 4" xfId="9311" xr:uid="{00000000-0005-0000-0000-000067460000}"/>
    <cellStyle name="Normal 6 3 2 2 2 4 2" xfId="9312" xr:uid="{00000000-0005-0000-0000-000068460000}"/>
    <cellStyle name="Normal 6 3 2 2 2 4 2 2" xfId="9313" xr:uid="{00000000-0005-0000-0000-000069460000}"/>
    <cellStyle name="Normal 6 3 2 2 2 4 2 2 2" xfId="9314" xr:uid="{00000000-0005-0000-0000-00006A460000}"/>
    <cellStyle name="Normal 6 3 2 2 2 4 2 2 2 2" xfId="9315" xr:uid="{00000000-0005-0000-0000-00006B460000}"/>
    <cellStyle name="Normal 6 3 2 2 2 4 2 2 2 2 2" xfId="39688" xr:uid="{00000000-0005-0000-0000-00006C460000}"/>
    <cellStyle name="Normal 6 3 2 2 2 4 2 2 2 3" xfId="29670" xr:uid="{00000000-0005-0000-0000-00006D460000}"/>
    <cellStyle name="Normal 6 3 2 2 2 4 2 2 3" xfId="9316" xr:uid="{00000000-0005-0000-0000-00006E460000}"/>
    <cellStyle name="Normal 6 3 2 2 2 4 2 2 3 2" xfId="9317" xr:uid="{00000000-0005-0000-0000-00006F460000}"/>
    <cellStyle name="Normal 6 3 2 2 2 4 2 2 3 2 2" xfId="39689" xr:uid="{00000000-0005-0000-0000-000070460000}"/>
    <cellStyle name="Normal 6 3 2 2 2 4 2 2 3 3" xfId="29671" xr:uid="{00000000-0005-0000-0000-000071460000}"/>
    <cellStyle name="Normal 6 3 2 2 2 4 2 2 4" xfId="9318" xr:uid="{00000000-0005-0000-0000-000072460000}"/>
    <cellStyle name="Normal 6 3 2 2 2 4 2 2 4 2" xfId="35264" xr:uid="{00000000-0005-0000-0000-000073460000}"/>
    <cellStyle name="Normal 6 3 2 2 2 4 2 2 5" xfId="24668" xr:uid="{00000000-0005-0000-0000-000074460000}"/>
    <cellStyle name="Normal 6 3 2 2 2 4 2 3" xfId="9319" xr:uid="{00000000-0005-0000-0000-000075460000}"/>
    <cellStyle name="Normal 6 3 2 2 2 4 2 3 2" xfId="9320" xr:uid="{00000000-0005-0000-0000-000076460000}"/>
    <cellStyle name="Normal 6 3 2 2 2 4 2 3 2 2" xfId="9321" xr:uid="{00000000-0005-0000-0000-000077460000}"/>
    <cellStyle name="Normal 6 3 2 2 2 4 2 3 2 2 2" xfId="39690" xr:uid="{00000000-0005-0000-0000-000078460000}"/>
    <cellStyle name="Normal 6 3 2 2 2 4 2 3 2 3" xfId="29672" xr:uid="{00000000-0005-0000-0000-000079460000}"/>
    <cellStyle name="Normal 6 3 2 2 2 4 2 3 3" xfId="9322" xr:uid="{00000000-0005-0000-0000-00007A460000}"/>
    <cellStyle name="Normal 6 3 2 2 2 4 2 3 3 2" xfId="9323" xr:uid="{00000000-0005-0000-0000-00007B460000}"/>
    <cellStyle name="Normal 6 3 2 2 2 4 2 3 3 2 2" xfId="39691" xr:uid="{00000000-0005-0000-0000-00007C460000}"/>
    <cellStyle name="Normal 6 3 2 2 2 4 2 3 3 3" xfId="29673" xr:uid="{00000000-0005-0000-0000-00007D460000}"/>
    <cellStyle name="Normal 6 3 2 2 2 4 2 3 4" xfId="9324" xr:uid="{00000000-0005-0000-0000-00007E460000}"/>
    <cellStyle name="Normal 6 3 2 2 2 4 2 3 4 2" xfId="35265" xr:uid="{00000000-0005-0000-0000-00007F460000}"/>
    <cellStyle name="Normal 6 3 2 2 2 4 2 3 5" xfId="24669" xr:uid="{00000000-0005-0000-0000-000080460000}"/>
    <cellStyle name="Normal 6 3 2 2 2 4 2 4" xfId="9325" xr:uid="{00000000-0005-0000-0000-000081460000}"/>
    <cellStyle name="Normal 6 3 2 2 2 4 2 4 2" xfId="9326" xr:uid="{00000000-0005-0000-0000-000082460000}"/>
    <cellStyle name="Normal 6 3 2 2 2 4 2 4 2 2" xfId="39692" xr:uid="{00000000-0005-0000-0000-000083460000}"/>
    <cellStyle name="Normal 6 3 2 2 2 4 2 4 3" xfId="29674" xr:uid="{00000000-0005-0000-0000-000084460000}"/>
    <cellStyle name="Normal 6 3 2 2 2 4 2 5" xfId="9327" xr:uid="{00000000-0005-0000-0000-000085460000}"/>
    <cellStyle name="Normal 6 3 2 2 2 4 2 5 2" xfId="9328" xr:uid="{00000000-0005-0000-0000-000086460000}"/>
    <cellStyle name="Normal 6 3 2 2 2 4 2 5 2 2" xfId="39693" xr:uid="{00000000-0005-0000-0000-000087460000}"/>
    <cellStyle name="Normal 6 3 2 2 2 4 2 5 3" xfId="29675" xr:uid="{00000000-0005-0000-0000-000088460000}"/>
    <cellStyle name="Normal 6 3 2 2 2 4 2 6" xfId="9329" xr:uid="{00000000-0005-0000-0000-000089460000}"/>
    <cellStyle name="Normal 6 3 2 2 2 4 2 6 2" xfId="35263" xr:uid="{00000000-0005-0000-0000-00008A460000}"/>
    <cellStyle name="Normal 6 3 2 2 2 4 2 7" xfId="24667" xr:uid="{00000000-0005-0000-0000-00008B460000}"/>
    <cellStyle name="Normal 6 3 2 2 2 4 3" xfId="9330" xr:uid="{00000000-0005-0000-0000-00008C460000}"/>
    <cellStyle name="Normal 6 3 2 2 2 4 3 2" xfId="9331" xr:uid="{00000000-0005-0000-0000-00008D460000}"/>
    <cellStyle name="Normal 6 3 2 2 2 4 3 2 2" xfId="9332" xr:uid="{00000000-0005-0000-0000-00008E460000}"/>
    <cellStyle name="Normal 6 3 2 2 2 4 3 2 2 2" xfId="39694" xr:uid="{00000000-0005-0000-0000-00008F460000}"/>
    <cellStyle name="Normal 6 3 2 2 2 4 3 2 3" xfId="29676" xr:uid="{00000000-0005-0000-0000-000090460000}"/>
    <cellStyle name="Normal 6 3 2 2 2 4 3 3" xfId="9333" xr:uid="{00000000-0005-0000-0000-000091460000}"/>
    <cellStyle name="Normal 6 3 2 2 2 4 3 3 2" xfId="9334" xr:uid="{00000000-0005-0000-0000-000092460000}"/>
    <cellStyle name="Normal 6 3 2 2 2 4 3 3 2 2" xfId="39695" xr:uid="{00000000-0005-0000-0000-000093460000}"/>
    <cellStyle name="Normal 6 3 2 2 2 4 3 3 3" xfId="29677" xr:uid="{00000000-0005-0000-0000-000094460000}"/>
    <cellStyle name="Normal 6 3 2 2 2 4 3 4" xfId="9335" xr:uid="{00000000-0005-0000-0000-000095460000}"/>
    <cellStyle name="Normal 6 3 2 2 2 4 3 4 2" xfId="35266" xr:uid="{00000000-0005-0000-0000-000096460000}"/>
    <cellStyle name="Normal 6 3 2 2 2 4 3 5" xfId="24670" xr:uid="{00000000-0005-0000-0000-000097460000}"/>
    <cellStyle name="Normal 6 3 2 2 2 4 4" xfId="9336" xr:uid="{00000000-0005-0000-0000-000098460000}"/>
    <cellStyle name="Normal 6 3 2 2 2 4 4 2" xfId="9337" xr:uid="{00000000-0005-0000-0000-000099460000}"/>
    <cellStyle name="Normal 6 3 2 2 2 4 4 2 2" xfId="9338" xr:uid="{00000000-0005-0000-0000-00009A460000}"/>
    <cellStyle name="Normal 6 3 2 2 2 4 4 2 2 2" xfId="39696" xr:uid="{00000000-0005-0000-0000-00009B460000}"/>
    <cellStyle name="Normal 6 3 2 2 2 4 4 2 3" xfId="29678" xr:uid="{00000000-0005-0000-0000-00009C460000}"/>
    <cellStyle name="Normal 6 3 2 2 2 4 4 3" xfId="9339" xr:uid="{00000000-0005-0000-0000-00009D460000}"/>
    <cellStyle name="Normal 6 3 2 2 2 4 4 3 2" xfId="9340" xr:uid="{00000000-0005-0000-0000-00009E460000}"/>
    <cellStyle name="Normal 6 3 2 2 2 4 4 3 2 2" xfId="39697" xr:uid="{00000000-0005-0000-0000-00009F460000}"/>
    <cellStyle name="Normal 6 3 2 2 2 4 4 3 3" xfId="29679" xr:uid="{00000000-0005-0000-0000-0000A0460000}"/>
    <cellStyle name="Normal 6 3 2 2 2 4 4 4" xfId="9341" xr:uid="{00000000-0005-0000-0000-0000A1460000}"/>
    <cellStyle name="Normal 6 3 2 2 2 4 4 4 2" xfId="35267" xr:uid="{00000000-0005-0000-0000-0000A2460000}"/>
    <cellStyle name="Normal 6 3 2 2 2 4 4 5" xfId="24671" xr:uid="{00000000-0005-0000-0000-0000A3460000}"/>
    <cellStyle name="Normal 6 3 2 2 2 4 5" xfId="9342" xr:uid="{00000000-0005-0000-0000-0000A4460000}"/>
    <cellStyle name="Normal 6 3 2 2 2 4 5 2" xfId="9343" xr:uid="{00000000-0005-0000-0000-0000A5460000}"/>
    <cellStyle name="Normal 6 3 2 2 2 4 5 2 2" xfId="39698" xr:uid="{00000000-0005-0000-0000-0000A6460000}"/>
    <cellStyle name="Normal 6 3 2 2 2 4 5 3" xfId="29680" xr:uid="{00000000-0005-0000-0000-0000A7460000}"/>
    <cellStyle name="Normal 6 3 2 2 2 4 6" xfId="9344" xr:uid="{00000000-0005-0000-0000-0000A8460000}"/>
    <cellStyle name="Normal 6 3 2 2 2 4 6 2" xfId="9345" xr:uid="{00000000-0005-0000-0000-0000A9460000}"/>
    <cellStyle name="Normal 6 3 2 2 2 4 6 2 2" xfId="39699" xr:uid="{00000000-0005-0000-0000-0000AA460000}"/>
    <cellStyle name="Normal 6 3 2 2 2 4 6 3" xfId="29681" xr:uid="{00000000-0005-0000-0000-0000AB460000}"/>
    <cellStyle name="Normal 6 3 2 2 2 4 7" xfId="9346" xr:uid="{00000000-0005-0000-0000-0000AC460000}"/>
    <cellStyle name="Normal 6 3 2 2 2 4 7 2" xfId="35262" xr:uid="{00000000-0005-0000-0000-0000AD460000}"/>
    <cellStyle name="Normal 6 3 2 2 2 4 8" xfId="24666" xr:uid="{00000000-0005-0000-0000-0000AE460000}"/>
    <cellStyle name="Normal 6 3 2 2 2 5" xfId="9347" xr:uid="{00000000-0005-0000-0000-0000AF460000}"/>
    <cellStyle name="Normal 6 3 2 2 2 5 2" xfId="9348" xr:uid="{00000000-0005-0000-0000-0000B0460000}"/>
    <cellStyle name="Normal 6 3 2 2 2 5 2 2" xfId="9349" xr:uid="{00000000-0005-0000-0000-0000B1460000}"/>
    <cellStyle name="Normal 6 3 2 2 2 5 2 2 2" xfId="9350" xr:uid="{00000000-0005-0000-0000-0000B2460000}"/>
    <cellStyle name="Normal 6 3 2 2 2 5 2 2 2 2" xfId="9351" xr:uid="{00000000-0005-0000-0000-0000B3460000}"/>
    <cellStyle name="Normal 6 3 2 2 2 5 2 2 2 2 2" xfId="39700" xr:uid="{00000000-0005-0000-0000-0000B4460000}"/>
    <cellStyle name="Normal 6 3 2 2 2 5 2 2 2 3" xfId="29682" xr:uid="{00000000-0005-0000-0000-0000B5460000}"/>
    <cellStyle name="Normal 6 3 2 2 2 5 2 2 3" xfId="9352" xr:uid="{00000000-0005-0000-0000-0000B6460000}"/>
    <cellStyle name="Normal 6 3 2 2 2 5 2 2 3 2" xfId="9353" xr:uid="{00000000-0005-0000-0000-0000B7460000}"/>
    <cellStyle name="Normal 6 3 2 2 2 5 2 2 3 2 2" xfId="39701" xr:uid="{00000000-0005-0000-0000-0000B8460000}"/>
    <cellStyle name="Normal 6 3 2 2 2 5 2 2 3 3" xfId="29683" xr:uid="{00000000-0005-0000-0000-0000B9460000}"/>
    <cellStyle name="Normal 6 3 2 2 2 5 2 2 4" xfId="9354" xr:uid="{00000000-0005-0000-0000-0000BA460000}"/>
    <cellStyle name="Normal 6 3 2 2 2 5 2 2 4 2" xfId="35270" xr:uid="{00000000-0005-0000-0000-0000BB460000}"/>
    <cellStyle name="Normal 6 3 2 2 2 5 2 2 5" xfId="24674" xr:uid="{00000000-0005-0000-0000-0000BC460000}"/>
    <cellStyle name="Normal 6 3 2 2 2 5 2 3" xfId="9355" xr:uid="{00000000-0005-0000-0000-0000BD460000}"/>
    <cellStyle name="Normal 6 3 2 2 2 5 2 3 2" xfId="9356" xr:uid="{00000000-0005-0000-0000-0000BE460000}"/>
    <cellStyle name="Normal 6 3 2 2 2 5 2 3 2 2" xfId="9357" xr:uid="{00000000-0005-0000-0000-0000BF460000}"/>
    <cellStyle name="Normal 6 3 2 2 2 5 2 3 2 2 2" xfId="39702" xr:uid="{00000000-0005-0000-0000-0000C0460000}"/>
    <cellStyle name="Normal 6 3 2 2 2 5 2 3 2 3" xfId="29684" xr:uid="{00000000-0005-0000-0000-0000C1460000}"/>
    <cellStyle name="Normal 6 3 2 2 2 5 2 3 3" xfId="9358" xr:uid="{00000000-0005-0000-0000-0000C2460000}"/>
    <cellStyle name="Normal 6 3 2 2 2 5 2 3 3 2" xfId="9359" xr:uid="{00000000-0005-0000-0000-0000C3460000}"/>
    <cellStyle name="Normal 6 3 2 2 2 5 2 3 3 2 2" xfId="39703" xr:uid="{00000000-0005-0000-0000-0000C4460000}"/>
    <cellStyle name="Normal 6 3 2 2 2 5 2 3 3 3" xfId="29685" xr:uid="{00000000-0005-0000-0000-0000C5460000}"/>
    <cellStyle name="Normal 6 3 2 2 2 5 2 3 4" xfId="9360" xr:uid="{00000000-0005-0000-0000-0000C6460000}"/>
    <cellStyle name="Normal 6 3 2 2 2 5 2 3 4 2" xfId="35271" xr:uid="{00000000-0005-0000-0000-0000C7460000}"/>
    <cellStyle name="Normal 6 3 2 2 2 5 2 3 5" xfId="24675" xr:uid="{00000000-0005-0000-0000-0000C8460000}"/>
    <cellStyle name="Normal 6 3 2 2 2 5 2 4" xfId="9361" xr:uid="{00000000-0005-0000-0000-0000C9460000}"/>
    <cellStyle name="Normal 6 3 2 2 2 5 2 4 2" xfId="9362" xr:uid="{00000000-0005-0000-0000-0000CA460000}"/>
    <cellStyle name="Normal 6 3 2 2 2 5 2 4 2 2" xfId="39704" xr:uid="{00000000-0005-0000-0000-0000CB460000}"/>
    <cellStyle name="Normal 6 3 2 2 2 5 2 4 3" xfId="29686" xr:uid="{00000000-0005-0000-0000-0000CC460000}"/>
    <cellStyle name="Normal 6 3 2 2 2 5 2 5" xfId="9363" xr:uid="{00000000-0005-0000-0000-0000CD460000}"/>
    <cellStyle name="Normal 6 3 2 2 2 5 2 5 2" xfId="9364" xr:uid="{00000000-0005-0000-0000-0000CE460000}"/>
    <cellStyle name="Normal 6 3 2 2 2 5 2 5 2 2" xfId="39705" xr:uid="{00000000-0005-0000-0000-0000CF460000}"/>
    <cellStyle name="Normal 6 3 2 2 2 5 2 5 3" xfId="29687" xr:uid="{00000000-0005-0000-0000-0000D0460000}"/>
    <cellStyle name="Normal 6 3 2 2 2 5 2 6" xfId="9365" xr:uid="{00000000-0005-0000-0000-0000D1460000}"/>
    <cellStyle name="Normal 6 3 2 2 2 5 2 6 2" xfId="35269" xr:uid="{00000000-0005-0000-0000-0000D2460000}"/>
    <cellStyle name="Normal 6 3 2 2 2 5 2 7" xfId="24673" xr:uid="{00000000-0005-0000-0000-0000D3460000}"/>
    <cellStyle name="Normal 6 3 2 2 2 5 3" xfId="9366" xr:uid="{00000000-0005-0000-0000-0000D4460000}"/>
    <cellStyle name="Normal 6 3 2 2 2 5 3 2" xfId="9367" xr:uid="{00000000-0005-0000-0000-0000D5460000}"/>
    <cellStyle name="Normal 6 3 2 2 2 5 3 2 2" xfId="9368" xr:uid="{00000000-0005-0000-0000-0000D6460000}"/>
    <cellStyle name="Normal 6 3 2 2 2 5 3 2 2 2" xfId="39706" xr:uid="{00000000-0005-0000-0000-0000D7460000}"/>
    <cellStyle name="Normal 6 3 2 2 2 5 3 2 3" xfId="29688" xr:uid="{00000000-0005-0000-0000-0000D8460000}"/>
    <cellStyle name="Normal 6 3 2 2 2 5 3 3" xfId="9369" xr:uid="{00000000-0005-0000-0000-0000D9460000}"/>
    <cellStyle name="Normal 6 3 2 2 2 5 3 3 2" xfId="9370" xr:uid="{00000000-0005-0000-0000-0000DA460000}"/>
    <cellStyle name="Normal 6 3 2 2 2 5 3 3 2 2" xfId="39707" xr:uid="{00000000-0005-0000-0000-0000DB460000}"/>
    <cellStyle name="Normal 6 3 2 2 2 5 3 3 3" xfId="29689" xr:uid="{00000000-0005-0000-0000-0000DC460000}"/>
    <cellStyle name="Normal 6 3 2 2 2 5 3 4" xfId="9371" xr:uid="{00000000-0005-0000-0000-0000DD460000}"/>
    <cellStyle name="Normal 6 3 2 2 2 5 3 4 2" xfId="35272" xr:uid="{00000000-0005-0000-0000-0000DE460000}"/>
    <cellStyle name="Normal 6 3 2 2 2 5 3 5" xfId="24676" xr:uid="{00000000-0005-0000-0000-0000DF460000}"/>
    <cellStyle name="Normal 6 3 2 2 2 5 4" xfId="9372" xr:uid="{00000000-0005-0000-0000-0000E0460000}"/>
    <cellStyle name="Normal 6 3 2 2 2 5 4 2" xfId="9373" xr:uid="{00000000-0005-0000-0000-0000E1460000}"/>
    <cellStyle name="Normal 6 3 2 2 2 5 4 2 2" xfId="9374" xr:uid="{00000000-0005-0000-0000-0000E2460000}"/>
    <cellStyle name="Normal 6 3 2 2 2 5 4 2 2 2" xfId="39708" xr:uid="{00000000-0005-0000-0000-0000E3460000}"/>
    <cellStyle name="Normal 6 3 2 2 2 5 4 2 3" xfId="29690" xr:uid="{00000000-0005-0000-0000-0000E4460000}"/>
    <cellStyle name="Normal 6 3 2 2 2 5 4 3" xfId="9375" xr:uid="{00000000-0005-0000-0000-0000E5460000}"/>
    <cellStyle name="Normal 6 3 2 2 2 5 4 3 2" xfId="9376" xr:uid="{00000000-0005-0000-0000-0000E6460000}"/>
    <cellStyle name="Normal 6 3 2 2 2 5 4 3 2 2" xfId="39709" xr:uid="{00000000-0005-0000-0000-0000E7460000}"/>
    <cellStyle name="Normal 6 3 2 2 2 5 4 3 3" xfId="29691" xr:uid="{00000000-0005-0000-0000-0000E8460000}"/>
    <cellStyle name="Normal 6 3 2 2 2 5 4 4" xfId="9377" xr:uid="{00000000-0005-0000-0000-0000E9460000}"/>
    <cellStyle name="Normal 6 3 2 2 2 5 4 4 2" xfId="35273" xr:uid="{00000000-0005-0000-0000-0000EA460000}"/>
    <cellStyle name="Normal 6 3 2 2 2 5 4 5" xfId="24677" xr:uid="{00000000-0005-0000-0000-0000EB460000}"/>
    <cellStyle name="Normal 6 3 2 2 2 5 5" xfId="9378" xr:uid="{00000000-0005-0000-0000-0000EC460000}"/>
    <cellStyle name="Normal 6 3 2 2 2 5 5 2" xfId="9379" xr:uid="{00000000-0005-0000-0000-0000ED460000}"/>
    <cellStyle name="Normal 6 3 2 2 2 5 5 2 2" xfId="39710" xr:uid="{00000000-0005-0000-0000-0000EE460000}"/>
    <cellStyle name="Normal 6 3 2 2 2 5 5 3" xfId="29692" xr:uid="{00000000-0005-0000-0000-0000EF460000}"/>
    <cellStyle name="Normal 6 3 2 2 2 5 6" xfId="9380" xr:uid="{00000000-0005-0000-0000-0000F0460000}"/>
    <cellStyle name="Normal 6 3 2 2 2 5 6 2" xfId="9381" xr:uid="{00000000-0005-0000-0000-0000F1460000}"/>
    <cellStyle name="Normal 6 3 2 2 2 5 6 2 2" xfId="39711" xr:uid="{00000000-0005-0000-0000-0000F2460000}"/>
    <cellStyle name="Normal 6 3 2 2 2 5 6 3" xfId="29693" xr:uid="{00000000-0005-0000-0000-0000F3460000}"/>
    <cellStyle name="Normal 6 3 2 2 2 5 7" xfId="9382" xr:uid="{00000000-0005-0000-0000-0000F4460000}"/>
    <cellStyle name="Normal 6 3 2 2 2 5 7 2" xfId="35268" xr:uid="{00000000-0005-0000-0000-0000F5460000}"/>
    <cellStyle name="Normal 6 3 2 2 2 5 8" xfId="24672" xr:uid="{00000000-0005-0000-0000-0000F6460000}"/>
    <cellStyle name="Normal 6 3 2 2 2 6" xfId="9383" xr:uid="{00000000-0005-0000-0000-0000F7460000}"/>
    <cellStyle name="Normal 6 3 2 2 2 6 2" xfId="9384" xr:uid="{00000000-0005-0000-0000-0000F8460000}"/>
    <cellStyle name="Normal 6 3 2 2 2 6 2 2" xfId="9385" xr:uid="{00000000-0005-0000-0000-0000F9460000}"/>
    <cellStyle name="Normal 6 3 2 2 2 6 2 2 2" xfId="9386" xr:uid="{00000000-0005-0000-0000-0000FA460000}"/>
    <cellStyle name="Normal 6 3 2 2 2 6 2 2 2 2" xfId="39712" xr:uid="{00000000-0005-0000-0000-0000FB460000}"/>
    <cellStyle name="Normal 6 3 2 2 2 6 2 2 3" xfId="29694" xr:uid="{00000000-0005-0000-0000-0000FC460000}"/>
    <cellStyle name="Normal 6 3 2 2 2 6 2 3" xfId="9387" xr:uid="{00000000-0005-0000-0000-0000FD460000}"/>
    <cellStyle name="Normal 6 3 2 2 2 6 2 3 2" xfId="9388" xr:uid="{00000000-0005-0000-0000-0000FE460000}"/>
    <cellStyle name="Normal 6 3 2 2 2 6 2 3 2 2" xfId="39713" xr:uid="{00000000-0005-0000-0000-0000FF460000}"/>
    <cellStyle name="Normal 6 3 2 2 2 6 2 3 3" xfId="29695" xr:uid="{00000000-0005-0000-0000-000000470000}"/>
    <cellStyle name="Normal 6 3 2 2 2 6 2 4" xfId="9389" xr:uid="{00000000-0005-0000-0000-000001470000}"/>
    <cellStyle name="Normal 6 3 2 2 2 6 2 4 2" xfId="35275" xr:uid="{00000000-0005-0000-0000-000002470000}"/>
    <cellStyle name="Normal 6 3 2 2 2 6 2 5" xfId="24679" xr:uid="{00000000-0005-0000-0000-000003470000}"/>
    <cellStyle name="Normal 6 3 2 2 2 6 3" xfId="9390" xr:uid="{00000000-0005-0000-0000-000004470000}"/>
    <cellStyle name="Normal 6 3 2 2 2 6 3 2" xfId="9391" xr:uid="{00000000-0005-0000-0000-000005470000}"/>
    <cellStyle name="Normal 6 3 2 2 2 6 3 2 2" xfId="9392" xr:uid="{00000000-0005-0000-0000-000006470000}"/>
    <cellStyle name="Normal 6 3 2 2 2 6 3 2 2 2" xfId="39714" xr:uid="{00000000-0005-0000-0000-000007470000}"/>
    <cellStyle name="Normal 6 3 2 2 2 6 3 2 3" xfId="29696" xr:uid="{00000000-0005-0000-0000-000008470000}"/>
    <cellStyle name="Normal 6 3 2 2 2 6 3 3" xfId="9393" xr:uid="{00000000-0005-0000-0000-000009470000}"/>
    <cellStyle name="Normal 6 3 2 2 2 6 3 3 2" xfId="9394" xr:uid="{00000000-0005-0000-0000-00000A470000}"/>
    <cellStyle name="Normal 6 3 2 2 2 6 3 3 2 2" xfId="39715" xr:uid="{00000000-0005-0000-0000-00000B470000}"/>
    <cellStyle name="Normal 6 3 2 2 2 6 3 3 3" xfId="29697" xr:uid="{00000000-0005-0000-0000-00000C470000}"/>
    <cellStyle name="Normal 6 3 2 2 2 6 3 4" xfId="9395" xr:uid="{00000000-0005-0000-0000-00000D470000}"/>
    <cellStyle name="Normal 6 3 2 2 2 6 3 4 2" xfId="35276" xr:uid="{00000000-0005-0000-0000-00000E470000}"/>
    <cellStyle name="Normal 6 3 2 2 2 6 3 5" xfId="24680" xr:uid="{00000000-0005-0000-0000-00000F470000}"/>
    <cellStyle name="Normal 6 3 2 2 2 6 4" xfId="9396" xr:uid="{00000000-0005-0000-0000-000010470000}"/>
    <cellStyle name="Normal 6 3 2 2 2 6 4 2" xfId="9397" xr:uid="{00000000-0005-0000-0000-000011470000}"/>
    <cellStyle name="Normal 6 3 2 2 2 6 4 2 2" xfId="39716" xr:uid="{00000000-0005-0000-0000-000012470000}"/>
    <cellStyle name="Normal 6 3 2 2 2 6 4 3" xfId="29698" xr:uid="{00000000-0005-0000-0000-000013470000}"/>
    <cellStyle name="Normal 6 3 2 2 2 6 5" xfId="9398" xr:uid="{00000000-0005-0000-0000-000014470000}"/>
    <cellStyle name="Normal 6 3 2 2 2 6 5 2" xfId="9399" xr:uid="{00000000-0005-0000-0000-000015470000}"/>
    <cellStyle name="Normal 6 3 2 2 2 6 5 2 2" xfId="39717" xr:uid="{00000000-0005-0000-0000-000016470000}"/>
    <cellStyle name="Normal 6 3 2 2 2 6 5 3" xfId="29699" xr:uid="{00000000-0005-0000-0000-000017470000}"/>
    <cellStyle name="Normal 6 3 2 2 2 6 6" xfId="9400" xr:uid="{00000000-0005-0000-0000-000018470000}"/>
    <cellStyle name="Normal 6 3 2 2 2 6 6 2" xfId="35274" xr:uid="{00000000-0005-0000-0000-000019470000}"/>
    <cellStyle name="Normal 6 3 2 2 2 6 7" xfId="24678" xr:uid="{00000000-0005-0000-0000-00001A470000}"/>
    <cellStyle name="Normal 6 3 2 2 2 7" xfId="9401" xr:uid="{00000000-0005-0000-0000-00001B470000}"/>
    <cellStyle name="Normal 6 3 2 2 2 7 2" xfId="9402" xr:uid="{00000000-0005-0000-0000-00001C470000}"/>
    <cellStyle name="Normal 6 3 2 2 2 7 2 2" xfId="9403" xr:uid="{00000000-0005-0000-0000-00001D470000}"/>
    <cellStyle name="Normal 6 3 2 2 2 7 2 2 2" xfId="39718" xr:uid="{00000000-0005-0000-0000-00001E470000}"/>
    <cellStyle name="Normal 6 3 2 2 2 7 2 3" xfId="29700" xr:uid="{00000000-0005-0000-0000-00001F470000}"/>
    <cellStyle name="Normal 6 3 2 2 2 7 3" xfId="9404" xr:uid="{00000000-0005-0000-0000-000020470000}"/>
    <cellStyle name="Normal 6 3 2 2 2 7 3 2" xfId="9405" xr:uid="{00000000-0005-0000-0000-000021470000}"/>
    <cellStyle name="Normal 6 3 2 2 2 7 3 2 2" xfId="39719" xr:uid="{00000000-0005-0000-0000-000022470000}"/>
    <cellStyle name="Normal 6 3 2 2 2 7 3 3" xfId="29701" xr:uid="{00000000-0005-0000-0000-000023470000}"/>
    <cellStyle name="Normal 6 3 2 2 2 7 4" xfId="9406" xr:uid="{00000000-0005-0000-0000-000024470000}"/>
    <cellStyle name="Normal 6 3 2 2 2 7 4 2" xfId="35277" xr:uid="{00000000-0005-0000-0000-000025470000}"/>
    <cellStyle name="Normal 6 3 2 2 2 7 5" xfId="24681" xr:uid="{00000000-0005-0000-0000-000026470000}"/>
    <cellStyle name="Normal 6 3 2 2 2 8" xfId="9407" xr:uid="{00000000-0005-0000-0000-000027470000}"/>
    <cellStyle name="Normal 6 3 2 2 2 8 2" xfId="9408" xr:uid="{00000000-0005-0000-0000-000028470000}"/>
    <cellStyle name="Normal 6 3 2 2 2 8 2 2" xfId="9409" xr:uid="{00000000-0005-0000-0000-000029470000}"/>
    <cellStyle name="Normal 6 3 2 2 2 8 2 2 2" xfId="39720" xr:uid="{00000000-0005-0000-0000-00002A470000}"/>
    <cellStyle name="Normal 6 3 2 2 2 8 2 3" xfId="29702" xr:uid="{00000000-0005-0000-0000-00002B470000}"/>
    <cellStyle name="Normal 6 3 2 2 2 8 3" xfId="9410" xr:uid="{00000000-0005-0000-0000-00002C470000}"/>
    <cellStyle name="Normal 6 3 2 2 2 8 3 2" xfId="9411" xr:uid="{00000000-0005-0000-0000-00002D470000}"/>
    <cellStyle name="Normal 6 3 2 2 2 8 3 2 2" xfId="39721" xr:uid="{00000000-0005-0000-0000-00002E470000}"/>
    <cellStyle name="Normal 6 3 2 2 2 8 3 3" xfId="29703" xr:uid="{00000000-0005-0000-0000-00002F470000}"/>
    <cellStyle name="Normal 6 3 2 2 2 8 4" xfId="9412" xr:uid="{00000000-0005-0000-0000-000030470000}"/>
    <cellStyle name="Normal 6 3 2 2 2 8 4 2" xfId="35278" xr:uid="{00000000-0005-0000-0000-000031470000}"/>
    <cellStyle name="Normal 6 3 2 2 2 8 5" xfId="24682" xr:uid="{00000000-0005-0000-0000-000032470000}"/>
    <cellStyle name="Normal 6 3 2 2 2 9" xfId="9413" xr:uid="{00000000-0005-0000-0000-000033470000}"/>
    <cellStyle name="Normal 6 3 2 2 2 9 2" xfId="9414" xr:uid="{00000000-0005-0000-0000-000034470000}"/>
    <cellStyle name="Normal 6 3 2 2 2 9 2 2" xfId="39722" xr:uid="{00000000-0005-0000-0000-000035470000}"/>
    <cellStyle name="Normal 6 3 2 2 2 9 3" xfId="29704" xr:uid="{00000000-0005-0000-0000-000036470000}"/>
    <cellStyle name="Normal 6 3 2 2 3" xfId="9415" xr:uid="{00000000-0005-0000-0000-000037470000}"/>
    <cellStyle name="Normal 6 3 2 2 3 10" xfId="24683" xr:uid="{00000000-0005-0000-0000-000038470000}"/>
    <cellStyle name="Normal 6 3 2 2 3 2" xfId="9416" xr:uid="{00000000-0005-0000-0000-000039470000}"/>
    <cellStyle name="Normal 6 3 2 2 3 2 2" xfId="9417" xr:uid="{00000000-0005-0000-0000-00003A470000}"/>
    <cellStyle name="Normal 6 3 2 2 3 2 2 2" xfId="9418" xr:uid="{00000000-0005-0000-0000-00003B470000}"/>
    <cellStyle name="Normal 6 3 2 2 3 2 2 2 2" xfId="9419" xr:uid="{00000000-0005-0000-0000-00003C470000}"/>
    <cellStyle name="Normal 6 3 2 2 3 2 2 2 2 2" xfId="9420" xr:uid="{00000000-0005-0000-0000-00003D470000}"/>
    <cellStyle name="Normal 6 3 2 2 3 2 2 2 2 2 2" xfId="39723" xr:uid="{00000000-0005-0000-0000-00003E470000}"/>
    <cellStyle name="Normal 6 3 2 2 3 2 2 2 2 3" xfId="29705" xr:uid="{00000000-0005-0000-0000-00003F470000}"/>
    <cellStyle name="Normal 6 3 2 2 3 2 2 2 3" xfId="9421" xr:uid="{00000000-0005-0000-0000-000040470000}"/>
    <cellStyle name="Normal 6 3 2 2 3 2 2 2 3 2" xfId="9422" xr:uid="{00000000-0005-0000-0000-000041470000}"/>
    <cellStyle name="Normal 6 3 2 2 3 2 2 2 3 2 2" xfId="39724" xr:uid="{00000000-0005-0000-0000-000042470000}"/>
    <cellStyle name="Normal 6 3 2 2 3 2 2 2 3 3" xfId="29706" xr:uid="{00000000-0005-0000-0000-000043470000}"/>
    <cellStyle name="Normal 6 3 2 2 3 2 2 2 4" xfId="9423" xr:uid="{00000000-0005-0000-0000-000044470000}"/>
    <cellStyle name="Normal 6 3 2 2 3 2 2 2 4 2" xfId="35282" xr:uid="{00000000-0005-0000-0000-000045470000}"/>
    <cellStyle name="Normal 6 3 2 2 3 2 2 2 5" xfId="24686" xr:uid="{00000000-0005-0000-0000-000046470000}"/>
    <cellStyle name="Normal 6 3 2 2 3 2 2 3" xfId="9424" xr:uid="{00000000-0005-0000-0000-000047470000}"/>
    <cellStyle name="Normal 6 3 2 2 3 2 2 3 2" xfId="9425" xr:uid="{00000000-0005-0000-0000-000048470000}"/>
    <cellStyle name="Normal 6 3 2 2 3 2 2 3 2 2" xfId="9426" xr:uid="{00000000-0005-0000-0000-000049470000}"/>
    <cellStyle name="Normal 6 3 2 2 3 2 2 3 2 2 2" xfId="39725" xr:uid="{00000000-0005-0000-0000-00004A470000}"/>
    <cellStyle name="Normal 6 3 2 2 3 2 2 3 2 3" xfId="29707" xr:uid="{00000000-0005-0000-0000-00004B470000}"/>
    <cellStyle name="Normal 6 3 2 2 3 2 2 3 3" xfId="9427" xr:uid="{00000000-0005-0000-0000-00004C470000}"/>
    <cellStyle name="Normal 6 3 2 2 3 2 2 3 3 2" xfId="9428" xr:uid="{00000000-0005-0000-0000-00004D470000}"/>
    <cellStyle name="Normal 6 3 2 2 3 2 2 3 3 2 2" xfId="39726" xr:uid="{00000000-0005-0000-0000-00004E470000}"/>
    <cellStyle name="Normal 6 3 2 2 3 2 2 3 3 3" xfId="29708" xr:uid="{00000000-0005-0000-0000-00004F470000}"/>
    <cellStyle name="Normal 6 3 2 2 3 2 2 3 4" xfId="9429" xr:uid="{00000000-0005-0000-0000-000050470000}"/>
    <cellStyle name="Normal 6 3 2 2 3 2 2 3 4 2" xfId="35283" xr:uid="{00000000-0005-0000-0000-000051470000}"/>
    <cellStyle name="Normal 6 3 2 2 3 2 2 3 5" xfId="24687" xr:uid="{00000000-0005-0000-0000-000052470000}"/>
    <cellStyle name="Normal 6 3 2 2 3 2 2 4" xfId="9430" xr:uid="{00000000-0005-0000-0000-000053470000}"/>
    <cellStyle name="Normal 6 3 2 2 3 2 2 4 2" xfId="9431" xr:uid="{00000000-0005-0000-0000-000054470000}"/>
    <cellStyle name="Normal 6 3 2 2 3 2 2 4 2 2" xfId="39727" xr:uid="{00000000-0005-0000-0000-000055470000}"/>
    <cellStyle name="Normal 6 3 2 2 3 2 2 4 3" xfId="29709" xr:uid="{00000000-0005-0000-0000-000056470000}"/>
    <cellStyle name="Normal 6 3 2 2 3 2 2 5" xfId="9432" xr:uid="{00000000-0005-0000-0000-000057470000}"/>
    <cellStyle name="Normal 6 3 2 2 3 2 2 5 2" xfId="9433" xr:uid="{00000000-0005-0000-0000-000058470000}"/>
    <cellStyle name="Normal 6 3 2 2 3 2 2 5 2 2" xfId="39728" xr:uid="{00000000-0005-0000-0000-000059470000}"/>
    <cellStyle name="Normal 6 3 2 2 3 2 2 5 3" xfId="29710" xr:uid="{00000000-0005-0000-0000-00005A470000}"/>
    <cellStyle name="Normal 6 3 2 2 3 2 2 6" xfId="9434" xr:uid="{00000000-0005-0000-0000-00005B470000}"/>
    <cellStyle name="Normal 6 3 2 2 3 2 2 6 2" xfId="35281" xr:uid="{00000000-0005-0000-0000-00005C470000}"/>
    <cellStyle name="Normal 6 3 2 2 3 2 2 7" xfId="24685" xr:uid="{00000000-0005-0000-0000-00005D470000}"/>
    <cellStyle name="Normal 6 3 2 2 3 2 3" xfId="9435" xr:uid="{00000000-0005-0000-0000-00005E470000}"/>
    <cellStyle name="Normal 6 3 2 2 3 2 3 2" xfId="9436" xr:uid="{00000000-0005-0000-0000-00005F470000}"/>
    <cellStyle name="Normal 6 3 2 2 3 2 3 2 2" xfId="9437" xr:uid="{00000000-0005-0000-0000-000060470000}"/>
    <cellStyle name="Normal 6 3 2 2 3 2 3 2 2 2" xfId="39729" xr:uid="{00000000-0005-0000-0000-000061470000}"/>
    <cellStyle name="Normal 6 3 2 2 3 2 3 2 3" xfId="29711" xr:uid="{00000000-0005-0000-0000-000062470000}"/>
    <cellStyle name="Normal 6 3 2 2 3 2 3 3" xfId="9438" xr:uid="{00000000-0005-0000-0000-000063470000}"/>
    <cellStyle name="Normal 6 3 2 2 3 2 3 3 2" xfId="9439" xr:uid="{00000000-0005-0000-0000-000064470000}"/>
    <cellStyle name="Normal 6 3 2 2 3 2 3 3 2 2" xfId="39730" xr:uid="{00000000-0005-0000-0000-000065470000}"/>
    <cellStyle name="Normal 6 3 2 2 3 2 3 3 3" xfId="29712" xr:uid="{00000000-0005-0000-0000-000066470000}"/>
    <cellStyle name="Normal 6 3 2 2 3 2 3 4" xfId="9440" xr:uid="{00000000-0005-0000-0000-000067470000}"/>
    <cellStyle name="Normal 6 3 2 2 3 2 3 4 2" xfId="35284" xr:uid="{00000000-0005-0000-0000-000068470000}"/>
    <cellStyle name="Normal 6 3 2 2 3 2 3 5" xfId="24688" xr:uid="{00000000-0005-0000-0000-000069470000}"/>
    <cellStyle name="Normal 6 3 2 2 3 2 4" xfId="9441" xr:uid="{00000000-0005-0000-0000-00006A470000}"/>
    <cellStyle name="Normal 6 3 2 2 3 2 4 2" xfId="9442" xr:uid="{00000000-0005-0000-0000-00006B470000}"/>
    <cellStyle name="Normal 6 3 2 2 3 2 4 2 2" xfId="9443" xr:uid="{00000000-0005-0000-0000-00006C470000}"/>
    <cellStyle name="Normal 6 3 2 2 3 2 4 2 2 2" xfId="39731" xr:uid="{00000000-0005-0000-0000-00006D470000}"/>
    <cellStyle name="Normal 6 3 2 2 3 2 4 2 3" xfId="29713" xr:uid="{00000000-0005-0000-0000-00006E470000}"/>
    <cellStyle name="Normal 6 3 2 2 3 2 4 3" xfId="9444" xr:uid="{00000000-0005-0000-0000-00006F470000}"/>
    <cellStyle name="Normal 6 3 2 2 3 2 4 3 2" xfId="9445" xr:uid="{00000000-0005-0000-0000-000070470000}"/>
    <cellStyle name="Normal 6 3 2 2 3 2 4 3 2 2" xfId="39732" xr:uid="{00000000-0005-0000-0000-000071470000}"/>
    <cellStyle name="Normal 6 3 2 2 3 2 4 3 3" xfId="29714" xr:uid="{00000000-0005-0000-0000-000072470000}"/>
    <cellStyle name="Normal 6 3 2 2 3 2 4 4" xfId="9446" xr:uid="{00000000-0005-0000-0000-000073470000}"/>
    <cellStyle name="Normal 6 3 2 2 3 2 4 4 2" xfId="35285" xr:uid="{00000000-0005-0000-0000-000074470000}"/>
    <cellStyle name="Normal 6 3 2 2 3 2 4 5" xfId="24689" xr:uid="{00000000-0005-0000-0000-000075470000}"/>
    <cellStyle name="Normal 6 3 2 2 3 2 5" xfId="9447" xr:uid="{00000000-0005-0000-0000-000076470000}"/>
    <cellStyle name="Normal 6 3 2 2 3 2 5 2" xfId="9448" xr:uid="{00000000-0005-0000-0000-000077470000}"/>
    <cellStyle name="Normal 6 3 2 2 3 2 5 2 2" xfId="39733" xr:uid="{00000000-0005-0000-0000-000078470000}"/>
    <cellStyle name="Normal 6 3 2 2 3 2 5 3" xfId="29715" xr:uid="{00000000-0005-0000-0000-000079470000}"/>
    <cellStyle name="Normal 6 3 2 2 3 2 6" xfId="9449" xr:uid="{00000000-0005-0000-0000-00007A470000}"/>
    <cellStyle name="Normal 6 3 2 2 3 2 6 2" xfId="9450" xr:uid="{00000000-0005-0000-0000-00007B470000}"/>
    <cellStyle name="Normal 6 3 2 2 3 2 6 2 2" xfId="39734" xr:uid="{00000000-0005-0000-0000-00007C470000}"/>
    <cellStyle name="Normal 6 3 2 2 3 2 6 3" xfId="29716" xr:uid="{00000000-0005-0000-0000-00007D470000}"/>
    <cellStyle name="Normal 6 3 2 2 3 2 7" xfId="9451" xr:uid="{00000000-0005-0000-0000-00007E470000}"/>
    <cellStyle name="Normal 6 3 2 2 3 2 7 2" xfId="35280" xr:uid="{00000000-0005-0000-0000-00007F470000}"/>
    <cellStyle name="Normal 6 3 2 2 3 2 8" xfId="24684" xr:uid="{00000000-0005-0000-0000-000080470000}"/>
    <cellStyle name="Normal 6 3 2 2 3 3" xfId="9452" xr:uid="{00000000-0005-0000-0000-000081470000}"/>
    <cellStyle name="Normal 6 3 2 2 3 3 2" xfId="9453" xr:uid="{00000000-0005-0000-0000-000082470000}"/>
    <cellStyle name="Normal 6 3 2 2 3 3 2 2" xfId="9454" xr:uid="{00000000-0005-0000-0000-000083470000}"/>
    <cellStyle name="Normal 6 3 2 2 3 3 2 2 2" xfId="9455" xr:uid="{00000000-0005-0000-0000-000084470000}"/>
    <cellStyle name="Normal 6 3 2 2 3 3 2 2 2 2" xfId="9456" xr:uid="{00000000-0005-0000-0000-000085470000}"/>
    <cellStyle name="Normal 6 3 2 2 3 3 2 2 2 2 2" xfId="39735" xr:uid="{00000000-0005-0000-0000-000086470000}"/>
    <cellStyle name="Normal 6 3 2 2 3 3 2 2 2 3" xfId="29717" xr:uid="{00000000-0005-0000-0000-000087470000}"/>
    <cellStyle name="Normal 6 3 2 2 3 3 2 2 3" xfId="9457" xr:uid="{00000000-0005-0000-0000-000088470000}"/>
    <cellStyle name="Normal 6 3 2 2 3 3 2 2 3 2" xfId="9458" xr:uid="{00000000-0005-0000-0000-000089470000}"/>
    <cellStyle name="Normal 6 3 2 2 3 3 2 2 3 2 2" xfId="39736" xr:uid="{00000000-0005-0000-0000-00008A470000}"/>
    <cellStyle name="Normal 6 3 2 2 3 3 2 2 3 3" xfId="29718" xr:uid="{00000000-0005-0000-0000-00008B470000}"/>
    <cellStyle name="Normal 6 3 2 2 3 3 2 2 4" xfId="9459" xr:uid="{00000000-0005-0000-0000-00008C470000}"/>
    <cellStyle name="Normal 6 3 2 2 3 3 2 2 4 2" xfId="35288" xr:uid="{00000000-0005-0000-0000-00008D470000}"/>
    <cellStyle name="Normal 6 3 2 2 3 3 2 2 5" xfId="24692" xr:uid="{00000000-0005-0000-0000-00008E470000}"/>
    <cellStyle name="Normal 6 3 2 2 3 3 2 3" xfId="9460" xr:uid="{00000000-0005-0000-0000-00008F470000}"/>
    <cellStyle name="Normal 6 3 2 2 3 3 2 3 2" xfId="9461" xr:uid="{00000000-0005-0000-0000-000090470000}"/>
    <cellStyle name="Normal 6 3 2 2 3 3 2 3 2 2" xfId="9462" xr:uid="{00000000-0005-0000-0000-000091470000}"/>
    <cellStyle name="Normal 6 3 2 2 3 3 2 3 2 2 2" xfId="39737" xr:uid="{00000000-0005-0000-0000-000092470000}"/>
    <cellStyle name="Normal 6 3 2 2 3 3 2 3 2 3" xfId="29719" xr:uid="{00000000-0005-0000-0000-000093470000}"/>
    <cellStyle name="Normal 6 3 2 2 3 3 2 3 3" xfId="9463" xr:uid="{00000000-0005-0000-0000-000094470000}"/>
    <cellStyle name="Normal 6 3 2 2 3 3 2 3 3 2" xfId="9464" xr:uid="{00000000-0005-0000-0000-000095470000}"/>
    <cellStyle name="Normal 6 3 2 2 3 3 2 3 3 2 2" xfId="39738" xr:uid="{00000000-0005-0000-0000-000096470000}"/>
    <cellStyle name="Normal 6 3 2 2 3 3 2 3 3 3" xfId="29720" xr:uid="{00000000-0005-0000-0000-000097470000}"/>
    <cellStyle name="Normal 6 3 2 2 3 3 2 3 4" xfId="9465" xr:uid="{00000000-0005-0000-0000-000098470000}"/>
    <cellStyle name="Normal 6 3 2 2 3 3 2 3 4 2" xfId="35289" xr:uid="{00000000-0005-0000-0000-000099470000}"/>
    <cellStyle name="Normal 6 3 2 2 3 3 2 3 5" xfId="24693" xr:uid="{00000000-0005-0000-0000-00009A470000}"/>
    <cellStyle name="Normal 6 3 2 2 3 3 2 4" xfId="9466" xr:uid="{00000000-0005-0000-0000-00009B470000}"/>
    <cellStyle name="Normal 6 3 2 2 3 3 2 4 2" xfId="9467" xr:uid="{00000000-0005-0000-0000-00009C470000}"/>
    <cellStyle name="Normal 6 3 2 2 3 3 2 4 2 2" xfId="39739" xr:uid="{00000000-0005-0000-0000-00009D470000}"/>
    <cellStyle name="Normal 6 3 2 2 3 3 2 4 3" xfId="29721" xr:uid="{00000000-0005-0000-0000-00009E470000}"/>
    <cellStyle name="Normal 6 3 2 2 3 3 2 5" xfId="9468" xr:uid="{00000000-0005-0000-0000-00009F470000}"/>
    <cellStyle name="Normal 6 3 2 2 3 3 2 5 2" xfId="9469" xr:uid="{00000000-0005-0000-0000-0000A0470000}"/>
    <cellStyle name="Normal 6 3 2 2 3 3 2 5 2 2" xfId="39740" xr:uid="{00000000-0005-0000-0000-0000A1470000}"/>
    <cellStyle name="Normal 6 3 2 2 3 3 2 5 3" xfId="29722" xr:uid="{00000000-0005-0000-0000-0000A2470000}"/>
    <cellStyle name="Normal 6 3 2 2 3 3 2 6" xfId="9470" xr:uid="{00000000-0005-0000-0000-0000A3470000}"/>
    <cellStyle name="Normal 6 3 2 2 3 3 2 6 2" xfId="35287" xr:uid="{00000000-0005-0000-0000-0000A4470000}"/>
    <cellStyle name="Normal 6 3 2 2 3 3 2 7" xfId="24691" xr:uid="{00000000-0005-0000-0000-0000A5470000}"/>
    <cellStyle name="Normal 6 3 2 2 3 3 3" xfId="9471" xr:uid="{00000000-0005-0000-0000-0000A6470000}"/>
    <cellStyle name="Normal 6 3 2 2 3 3 3 2" xfId="9472" xr:uid="{00000000-0005-0000-0000-0000A7470000}"/>
    <cellStyle name="Normal 6 3 2 2 3 3 3 2 2" xfId="9473" xr:uid="{00000000-0005-0000-0000-0000A8470000}"/>
    <cellStyle name="Normal 6 3 2 2 3 3 3 2 2 2" xfId="39741" xr:uid="{00000000-0005-0000-0000-0000A9470000}"/>
    <cellStyle name="Normal 6 3 2 2 3 3 3 2 3" xfId="29723" xr:uid="{00000000-0005-0000-0000-0000AA470000}"/>
    <cellStyle name="Normal 6 3 2 2 3 3 3 3" xfId="9474" xr:uid="{00000000-0005-0000-0000-0000AB470000}"/>
    <cellStyle name="Normal 6 3 2 2 3 3 3 3 2" xfId="9475" xr:uid="{00000000-0005-0000-0000-0000AC470000}"/>
    <cellStyle name="Normal 6 3 2 2 3 3 3 3 2 2" xfId="39742" xr:uid="{00000000-0005-0000-0000-0000AD470000}"/>
    <cellStyle name="Normal 6 3 2 2 3 3 3 3 3" xfId="29724" xr:uid="{00000000-0005-0000-0000-0000AE470000}"/>
    <cellStyle name="Normal 6 3 2 2 3 3 3 4" xfId="9476" xr:uid="{00000000-0005-0000-0000-0000AF470000}"/>
    <cellStyle name="Normal 6 3 2 2 3 3 3 4 2" xfId="35290" xr:uid="{00000000-0005-0000-0000-0000B0470000}"/>
    <cellStyle name="Normal 6 3 2 2 3 3 3 5" xfId="24694" xr:uid="{00000000-0005-0000-0000-0000B1470000}"/>
    <cellStyle name="Normal 6 3 2 2 3 3 4" xfId="9477" xr:uid="{00000000-0005-0000-0000-0000B2470000}"/>
    <cellStyle name="Normal 6 3 2 2 3 3 4 2" xfId="9478" xr:uid="{00000000-0005-0000-0000-0000B3470000}"/>
    <cellStyle name="Normal 6 3 2 2 3 3 4 2 2" xfId="9479" xr:uid="{00000000-0005-0000-0000-0000B4470000}"/>
    <cellStyle name="Normal 6 3 2 2 3 3 4 2 2 2" xfId="39743" xr:uid="{00000000-0005-0000-0000-0000B5470000}"/>
    <cellStyle name="Normal 6 3 2 2 3 3 4 2 3" xfId="29725" xr:uid="{00000000-0005-0000-0000-0000B6470000}"/>
    <cellStyle name="Normal 6 3 2 2 3 3 4 3" xfId="9480" xr:uid="{00000000-0005-0000-0000-0000B7470000}"/>
    <cellStyle name="Normal 6 3 2 2 3 3 4 3 2" xfId="9481" xr:uid="{00000000-0005-0000-0000-0000B8470000}"/>
    <cellStyle name="Normal 6 3 2 2 3 3 4 3 2 2" xfId="39744" xr:uid="{00000000-0005-0000-0000-0000B9470000}"/>
    <cellStyle name="Normal 6 3 2 2 3 3 4 3 3" xfId="29726" xr:uid="{00000000-0005-0000-0000-0000BA470000}"/>
    <cellStyle name="Normal 6 3 2 2 3 3 4 4" xfId="9482" xr:uid="{00000000-0005-0000-0000-0000BB470000}"/>
    <cellStyle name="Normal 6 3 2 2 3 3 4 4 2" xfId="35291" xr:uid="{00000000-0005-0000-0000-0000BC470000}"/>
    <cellStyle name="Normal 6 3 2 2 3 3 4 5" xfId="24695" xr:uid="{00000000-0005-0000-0000-0000BD470000}"/>
    <cellStyle name="Normal 6 3 2 2 3 3 5" xfId="9483" xr:uid="{00000000-0005-0000-0000-0000BE470000}"/>
    <cellStyle name="Normal 6 3 2 2 3 3 5 2" xfId="9484" xr:uid="{00000000-0005-0000-0000-0000BF470000}"/>
    <cellStyle name="Normal 6 3 2 2 3 3 5 2 2" xfId="39745" xr:uid="{00000000-0005-0000-0000-0000C0470000}"/>
    <cellStyle name="Normal 6 3 2 2 3 3 5 3" xfId="29727" xr:uid="{00000000-0005-0000-0000-0000C1470000}"/>
    <cellStyle name="Normal 6 3 2 2 3 3 6" xfId="9485" xr:uid="{00000000-0005-0000-0000-0000C2470000}"/>
    <cellStyle name="Normal 6 3 2 2 3 3 6 2" xfId="9486" xr:uid="{00000000-0005-0000-0000-0000C3470000}"/>
    <cellStyle name="Normal 6 3 2 2 3 3 6 2 2" xfId="39746" xr:uid="{00000000-0005-0000-0000-0000C4470000}"/>
    <cellStyle name="Normal 6 3 2 2 3 3 6 3" xfId="29728" xr:uid="{00000000-0005-0000-0000-0000C5470000}"/>
    <cellStyle name="Normal 6 3 2 2 3 3 7" xfId="9487" xr:uid="{00000000-0005-0000-0000-0000C6470000}"/>
    <cellStyle name="Normal 6 3 2 2 3 3 7 2" xfId="35286" xr:uid="{00000000-0005-0000-0000-0000C7470000}"/>
    <cellStyle name="Normal 6 3 2 2 3 3 8" xfId="24690" xr:uid="{00000000-0005-0000-0000-0000C8470000}"/>
    <cellStyle name="Normal 6 3 2 2 3 4" xfId="9488" xr:uid="{00000000-0005-0000-0000-0000C9470000}"/>
    <cellStyle name="Normal 6 3 2 2 3 4 2" xfId="9489" xr:uid="{00000000-0005-0000-0000-0000CA470000}"/>
    <cellStyle name="Normal 6 3 2 2 3 4 2 2" xfId="9490" xr:uid="{00000000-0005-0000-0000-0000CB470000}"/>
    <cellStyle name="Normal 6 3 2 2 3 4 2 2 2" xfId="9491" xr:uid="{00000000-0005-0000-0000-0000CC470000}"/>
    <cellStyle name="Normal 6 3 2 2 3 4 2 2 2 2" xfId="39747" xr:uid="{00000000-0005-0000-0000-0000CD470000}"/>
    <cellStyle name="Normal 6 3 2 2 3 4 2 2 3" xfId="29729" xr:uid="{00000000-0005-0000-0000-0000CE470000}"/>
    <cellStyle name="Normal 6 3 2 2 3 4 2 3" xfId="9492" xr:uid="{00000000-0005-0000-0000-0000CF470000}"/>
    <cellStyle name="Normal 6 3 2 2 3 4 2 3 2" xfId="9493" xr:uid="{00000000-0005-0000-0000-0000D0470000}"/>
    <cellStyle name="Normal 6 3 2 2 3 4 2 3 2 2" xfId="39748" xr:uid="{00000000-0005-0000-0000-0000D1470000}"/>
    <cellStyle name="Normal 6 3 2 2 3 4 2 3 3" xfId="29730" xr:uid="{00000000-0005-0000-0000-0000D2470000}"/>
    <cellStyle name="Normal 6 3 2 2 3 4 2 4" xfId="9494" xr:uid="{00000000-0005-0000-0000-0000D3470000}"/>
    <cellStyle name="Normal 6 3 2 2 3 4 2 4 2" xfId="35293" xr:uid="{00000000-0005-0000-0000-0000D4470000}"/>
    <cellStyle name="Normal 6 3 2 2 3 4 2 5" xfId="24697" xr:uid="{00000000-0005-0000-0000-0000D5470000}"/>
    <cellStyle name="Normal 6 3 2 2 3 4 3" xfId="9495" xr:uid="{00000000-0005-0000-0000-0000D6470000}"/>
    <cellStyle name="Normal 6 3 2 2 3 4 3 2" xfId="9496" xr:uid="{00000000-0005-0000-0000-0000D7470000}"/>
    <cellStyle name="Normal 6 3 2 2 3 4 3 2 2" xfId="9497" xr:uid="{00000000-0005-0000-0000-0000D8470000}"/>
    <cellStyle name="Normal 6 3 2 2 3 4 3 2 2 2" xfId="39749" xr:uid="{00000000-0005-0000-0000-0000D9470000}"/>
    <cellStyle name="Normal 6 3 2 2 3 4 3 2 3" xfId="29731" xr:uid="{00000000-0005-0000-0000-0000DA470000}"/>
    <cellStyle name="Normal 6 3 2 2 3 4 3 3" xfId="9498" xr:uid="{00000000-0005-0000-0000-0000DB470000}"/>
    <cellStyle name="Normal 6 3 2 2 3 4 3 3 2" xfId="9499" xr:uid="{00000000-0005-0000-0000-0000DC470000}"/>
    <cellStyle name="Normal 6 3 2 2 3 4 3 3 2 2" xfId="39750" xr:uid="{00000000-0005-0000-0000-0000DD470000}"/>
    <cellStyle name="Normal 6 3 2 2 3 4 3 3 3" xfId="29732" xr:uid="{00000000-0005-0000-0000-0000DE470000}"/>
    <cellStyle name="Normal 6 3 2 2 3 4 3 4" xfId="9500" xr:uid="{00000000-0005-0000-0000-0000DF470000}"/>
    <cellStyle name="Normal 6 3 2 2 3 4 3 4 2" xfId="35294" xr:uid="{00000000-0005-0000-0000-0000E0470000}"/>
    <cellStyle name="Normal 6 3 2 2 3 4 3 5" xfId="24698" xr:uid="{00000000-0005-0000-0000-0000E1470000}"/>
    <cellStyle name="Normal 6 3 2 2 3 4 4" xfId="9501" xr:uid="{00000000-0005-0000-0000-0000E2470000}"/>
    <cellStyle name="Normal 6 3 2 2 3 4 4 2" xfId="9502" xr:uid="{00000000-0005-0000-0000-0000E3470000}"/>
    <cellStyle name="Normal 6 3 2 2 3 4 4 2 2" xfId="39751" xr:uid="{00000000-0005-0000-0000-0000E4470000}"/>
    <cellStyle name="Normal 6 3 2 2 3 4 4 3" xfId="29733" xr:uid="{00000000-0005-0000-0000-0000E5470000}"/>
    <cellStyle name="Normal 6 3 2 2 3 4 5" xfId="9503" xr:uid="{00000000-0005-0000-0000-0000E6470000}"/>
    <cellStyle name="Normal 6 3 2 2 3 4 5 2" xfId="9504" xr:uid="{00000000-0005-0000-0000-0000E7470000}"/>
    <cellStyle name="Normal 6 3 2 2 3 4 5 2 2" xfId="39752" xr:uid="{00000000-0005-0000-0000-0000E8470000}"/>
    <cellStyle name="Normal 6 3 2 2 3 4 5 3" xfId="29734" xr:uid="{00000000-0005-0000-0000-0000E9470000}"/>
    <cellStyle name="Normal 6 3 2 2 3 4 6" xfId="9505" xr:uid="{00000000-0005-0000-0000-0000EA470000}"/>
    <cellStyle name="Normal 6 3 2 2 3 4 6 2" xfId="35292" xr:uid="{00000000-0005-0000-0000-0000EB470000}"/>
    <cellStyle name="Normal 6 3 2 2 3 4 7" xfId="24696" xr:uid="{00000000-0005-0000-0000-0000EC470000}"/>
    <cellStyle name="Normal 6 3 2 2 3 5" xfId="9506" xr:uid="{00000000-0005-0000-0000-0000ED470000}"/>
    <cellStyle name="Normal 6 3 2 2 3 5 2" xfId="9507" xr:uid="{00000000-0005-0000-0000-0000EE470000}"/>
    <cellStyle name="Normal 6 3 2 2 3 5 2 2" xfId="9508" xr:uid="{00000000-0005-0000-0000-0000EF470000}"/>
    <cellStyle name="Normal 6 3 2 2 3 5 2 2 2" xfId="39753" xr:uid="{00000000-0005-0000-0000-0000F0470000}"/>
    <cellStyle name="Normal 6 3 2 2 3 5 2 3" xfId="29735" xr:uid="{00000000-0005-0000-0000-0000F1470000}"/>
    <cellStyle name="Normal 6 3 2 2 3 5 3" xfId="9509" xr:uid="{00000000-0005-0000-0000-0000F2470000}"/>
    <cellStyle name="Normal 6 3 2 2 3 5 3 2" xfId="9510" xr:uid="{00000000-0005-0000-0000-0000F3470000}"/>
    <cellStyle name="Normal 6 3 2 2 3 5 3 2 2" xfId="39754" xr:uid="{00000000-0005-0000-0000-0000F4470000}"/>
    <cellStyle name="Normal 6 3 2 2 3 5 3 3" xfId="29736" xr:uid="{00000000-0005-0000-0000-0000F5470000}"/>
    <cellStyle name="Normal 6 3 2 2 3 5 4" xfId="9511" xr:uid="{00000000-0005-0000-0000-0000F6470000}"/>
    <cellStyle name="Normal 6 3 2 2 3 5 4 2" xfId="35295" xr:uid="{00000000-0005-0000-0000-0000F7470000}"/>
    <cellStyle name="Normal 6 3 2 2 3 5 5" xfId="24699" xr:uid="{00000000-0005-0000-0000-0000F8470000}"/>
    <cellStyle name="Normal 6 3 2 2 3 6" xfId="9512" xr:uid="{00000000-0005-0000-0000-0000F9470000}"/>
    <cellStyle name="Normal 6 3 2 2 3 6 2" xfId="9513" xr:uid="{00000000-0005-0000-0000-0000FA470000}"/>
    <cellStyle name="Normal 6 3 2 2 3 6 2 2" xfId="9514" xr:uid="{00000000-0005-0000-0000-0000FB470000}"/>
    <cellStyle name="Normal 6 3 2 2 3 6 2 2 2" xfId="39755" xr:uid="{00000000-0005-0000-0000-0000FC470000}"/>
    <cellStyle name="Normal 6 3 2 2 3 6 2 3" xfId="29737" xr:uid="{00000000-0005-0000-0000-0000FD470000}"/>
    <cellStyle name="Normal 6 3 2 2 3 6 3" xfId="9515" xr:uid="{00000000-0005-0000-0000-0000FE470000}"/>
    <cellStyle name="Normal 6 3 2 2 3 6 3 2" xfId="9516" xr:uid="{00000000-0005-0000-0000-0000FF470000}"/>
    <cellStyle name="Normal 6 3 2 2 3 6 3 2 2" xfId="39756" xr:uid="{00000000-0005-0000-0000-000000480000}"/>
    <cellStyle name="Normal 6 3 2 2 3 6 3 3" xfId="29738" xr:uid="{00000000-0005-0000-0000-000001480000}"/>
    <cellStyle name="Normal 6 3 2 2 3 6 4" xfId="9517" xr:uid="{00000000-0005-0000-0000-000002480000}"/>
    <cellStyle name="Normal 6 3 2 2 3 6 4 2" xfId="35296" xr:uid="{00000000-0005-0000-0000-000003480000}"/>
    <cellStyle name="Normal 6 3 2 2 3 6 5" xfId="24700" xr:uid="{00000000-0005-0000-0000-000004480000}"/>
    <cellStyle name="Normal 6 3 2 2 3 7" xfId="9518" xr:uid="{00000000-0005-0000-0000-000005480000}"/>
    <cellStyle name="Normal 6 3 2 2 3 7 2" xfId="9519" xr:uid="{00000000-0005-0000-0000-000006480000}"/>
    <cellStyle name="Normal 6 3 2 2 3 7 2 2" xfId="39757" xr:uid="{00000000-0005-0000-0000-000007480000}"/>
    <cellStyle name="Normal 6 3 2 2 3 7 3" xfId="29739" xr:uid="{00000000-0005-0000-0000-000008480000}"/>
    <cellStyle name="Normal 6 3 2 2 3 8" xfId="9520" xr:uid="{00000000-0005-0000-0000-000009480000}"/>
    <cellStyle name="Normal 6 3 2 2 3 8 2" xfId="9521" xr:uid="{00000000-0005-0000-0000-00000A480000}"/>
    <cellStyle name="Normal 6 3 2 2 3 8 2 2" xfId="39758" xr:uid="{00000000-0005-0000-0000-00000B480000}"/>
    <cellStyle name="Normal 6 3 2 2 3 8 3" xfId="29740" xr:uid="{00000000-0005-0000-0000-00000C480000}"/>
    <cellStyle name="Normal 6 3 2 2 3 9" xfId="9522" xr:uid="{00000000-0005-0000-0000-00000D480000}"/>
    <cellStyle name="Normal 6 3 2 2 3 9 2" xfId="35279" xr:uid="{00000000-0005-0000-0000-00000E480000}"/>
    <cellStyle name="Normal 6 3 2 2 4" xfId="9523" xr:uid="{00000000-0005-0000-0000-00000F480000}"/>
    <cellStyle name="Normal 6 3 2 2 4 10" xfId="24701" xr:uid="{00000000-0005-0000-0000-000010480000}"/>
    <cellStyle name="Normal 6 3 2 2 4 2" xfId="9524" xr:uid="{00000000-0005-0000-0000-000011480000}"/>
    <cellStyle name="Normal 6 3 2 2 4 2 2" xfId="9525" xr:uid="{00000000-0005-0000-0000-000012480000}"/>
    <cellStyle name="Normal 6 3 2 2 4 2 2 2" xfId="9526" xr:uid="{00000000-0005-0000-0000-000013480000}"/>
    <cellStyle name="Normal 6 3 2 2 4 2 2 2 2" xfId="9527" xr:uid="{00000000-0005-0000-0000-000014480000}"/>
    <cellStyle name="Normal 6 3 2 2 4 2 2 2 2 2" xfId="9528" xr:uid="{00000000-0005-0000-0000-000015480000}"/>
    <cellStyle name="Normal 6 3 2 2 4 2 2 2 2 2 2" xfId="39759" xr:uid="{00000000-0005-0000-0000-000016480000}"/>
    <cellStyle name="Normal 6 3 2 2 4 2 2 2 2 3" xfId="29741" xr:uid="{00000000-0005-0000-0000-000017480000}"/>
    <cellStyle name="Normal 6 3 2 2 4 2 2 2 3" xfId="9529" xr:uid="{00000000-0005-0000-0000-000018480000}"/>
    <cellStyle name="Normal 6 3 2 2 4 2 2 2 3 2" xfId="9530" xr:uid="{00000000-0005-0000-0000-000019480000}"/>
    <cellStyle name="Normal 6 3 2 2 4 2 2 2 3 2 2" xfId="39760" xr:uid="{00000000-0005-0000-0000-00001A480000}"/>
    <cellStyle name="Normal 6 3 2 2 4 2 2 2 3 3" xfId="29742" xr:uid="{00000000-0005-0000-0000-00001B480000}"/>
    <cellStyle name="Normal 6 3 2 2 4 2 2 2 4" xfId="9531" xr:uid="{00000000-0005-0000-0000-00001C480000}"/>
    <cellStyle name="Normal 6 3 2 2 4 2 2 2 4 2" xfId="35300" xr:uid="{00000000-0005-0000-0000-00001D480000}"/>
    <cellStyle name="Normal 6 3 2 2 4 2 2 2 5" xfId="24704" xr:uid="{00000000-0005-0000-0000-00001E480000}"/>
    <cellStyle name="Normal 6 3 2 2 4 2 2 3" xfId="9532" xr:uid="{00000000-0005-0000-0000-00001F480000}"/>
    <cellStyle name="Normal 6 3 2 2 4 2 2 3 2" xfId="9533" xr:uid="{00000000-0005-0000-0000-000020480000}"/>
    <cellStyle name="Normal 6 3 2 2 4 2 2 3 2 2" xfId="9534" xr:uid="{00000000-0005-0000-0000-000021480000}"/>
    <cellStyle name="Normal 6 3 2 2 4 2 2 3 2 2 2" xfId="39761" xr:uid="{00000000-0005-0000-0000-000022480000}"/>
    <cellStyle name="Normal 6 3 2 2 4 2 2 3 2 3" xfId="29743" xr:uid="{00000000-0005-0000-0000-000023480000}"/>
    <cellStyle name="Normal 6 3 2 2 4 2 2 3 3" xfId="9535" xr:uid="{00000000-0005-0000-0000-000024480000}"/>
    <cellStyle name="Normal 6 3 2 2 4 2 2 3 3 2" xfId="9536" xr:uid="{00000000-0005-0000-0000-000025480000}"/>
    <cellStyle name="Normal 6 3 2 2 4 2 2 3 3 2 2" xfId="39762" xr:uid="{00000000-0005-0000-0000-000026480000}"/>
    <cellStyle name="Normal 6 3 2 2 4 2 2 3 3 3" xfId="29744" xr:uid="{00000000-0005-0000-0000-000027480000}"/>
    <cellStyle name="Normal 6 3 2 2 4 2 2 3 4" xfId="9537" xr:uid="{00000000-0005-0000-0000-000028480000}"/>
    <cellStyle name="Normal 6 3 2 2 4 2 2 3 4 2" xfId="35301" xr:uid="{00000000-0005-0000-0000-000029480000}"/>
    <cellStyle name="Normal 6 3 2 2 4 2 2 3 5" xfId="24705" xr:uid="{00000000-0005-0000-0000-00002A480000}"/>
    <cellStyle name="Normal 6 3 2 2 4 2 2 4" xfId="9538" xr:uid="{00000000-0005-0000-0000-00002B480000}"/>
    <cellStyle name="Normal 6 3 2 2 4 2 2 4 2" xfId="9539" xr:uid="{00000000-0005-0000-0000-00002C480000}"/>
    <cellStyle name="Normal 6 3 2 2 4 2 2 4 2 2" xfId="39763" xr:uid="{00000000-0005-0000-0000-00002D480000}"/>
    <cellStyle name="Normal 6 3 2 2 4 2 2 4 3" xfId="29745" xr:uid="{00000000-0005-0000-0000-00002E480000}"/>
    <cellStyle name="Normal 6 3 2 2 4 2 2 5" xfId="9540" xr:uid="{00000000-0005-0000-0000-00002F480000}"/>
    <cellStyle name="Normal 6 3 2 2 4 2 2 5 2" xfId="9541" xr:uid="{00000000-0005-0000-0000-000030480000}"/>
    <cellStyle name="Normal 6 3 2 2 4 2 2 5 2 2" xfId="39764" xr:uid="{00000000-0005-0000-0000-000031480000}"/>
    <cellStyle name="Normal 6 3 2 2 4 2 2 5 3" xfId="29746" xr:uid="{00000000-0005-0000-0000-000032480000}"/>
    <cellStyle name="Normal 6 3 2 2 4 2 2 6" xfId="9542" xr:uid="{00000000-0005-0000-0000-000033480000}"/>
    <cellStyle name="Normal 6 3 2 2 4 2 2 6 2" xfId="35299" xr:uid="{00000000-0005-0000-0000-000034480000}"/>
    <cellStyle name="Normal 6 3 2 2 4 2 2 7" xfId="24703" xr:uid="{00000000-0005-0000-0000-000035480000}"/>
    <cellStyle name="Normal 6 3 2 2 4 2 3" xfId="9543" xr:uid="{00000000-0005-0000-0000-000036480000}"/>
    <cellStyle name="Normal 6 3 2 2 4 2 3 2" xfId="9544" xr:uid="{00000000-0005-0000-0000-000037480000}"/>
    <cellStyle name="Normal 6 3 2 2 4 2 3 2 2" xfId="9545" xr:uid="{00000000-0005-0000-0000-000038480000}"/>
    <cellStyle name="Normal 6 3 2 2 4 2 3 2 2 2" xfId="39765" xr:uid="{00000000-0005-0000-0000-000039480000}"/>
    <cellStyle name="Normal 6 3 2 2 4 2 3 2 3" xfId="29747" xr:uid="{00000000-0005-0000-0000-00003A480000}"/>
    <cellStyle name="Normal 6 3 2 2 4 2 3 3" xfId="9546" xr:uid="{00000000-0005-0000-0000-00003B480000}"/>
    <cellStyle name="Normal 6 3 2 2 4 2 3 3 2" xfId="9547" xr:uid="{00000000-0005-0000-0000-00003C480000}"/>
    <cellStyle name="Normal 6 3 2 2 4 2 3 3 2 2" xfId="39766" xr:uid="{00000000-0005-0000-0000-00003D480000}"/>
    <cellStyle name="Normal 6 3 2 2 4 2 3 3 3" xfId="29748" xr:uid="{00000000-0005-0000-0000-00003E480000}"/>
    <cellStyle name="Normal 6 3 2 2 4 2 3 4" xfId="9548" xr:uid="{00000000-0005-0000-0000-00003F480000}"/>
    <cellStyle name="Normal 6 3 2 2 4 2 3 4 2" xfId="35302" xr:uid="{00000000-0005-0000-0000-000040480000}"/>
    <cellStyle name="Normal 6 3 2 2 4 2 3 5" xfId="24706" xr:uid="{00000000-0005-0000-0000-000041480000}"/>
    <cellStyle name="Normal 6 3 2 2 4 2 4" xfId="9549" xr:uid="{00000000-0005-0000-0000-000042480000}"/>
    <cellStyle name="Normal 6 3 2 2 4 2 4 2" xfId="9550" xr:uid="{00000000-0005-0000-0000-000043480000}"/>
    <cellStyle name="Normal 6 3 2 2 4 2 4 2 2" xfId="9551" xr:uid="{00000000-0005-0000-0000-000044480000}"/>
    <cellStyle name="Normal 6 3 2 2 4 2 4 2 2 2" xfId="39767" xr:uid="{00000000-0005-0000-0000-000045480000}"/>
    <cellStyle name="Normal 6 3 2 2 4 2 4 2 3" xfId="29749" xr:uid="{00000000-0005-0000-0000-000046480000}"/>
    <cellStyle name="Normal 6 3 2 2 4 2 4 3" xfId="9552" xr:uid="{00000000-0005-0000-0000-000047480000}"/>
    <cellStyle name="Normal 6 3 2 2 4 2 4 3 2" xfId="9553" xr:uid="{00000000-0005-0000-0000-000048480000}"/>
    <cellStyle name="Normal 6 3 2 2 4 2 4 3 2 2" xfId="39768" xr:uid="{00000000-0005-0000-0000-000049480000}"/>
    <cellStyle name="Normal 6 3 2 2 4 2 4 3 3" xfId="29750" xr:uid="{00000000-0005-0000-0000-00004A480000}"/>
    <cellStyle name="Normal 6 3 2 2 4 2 4 4" xfId="9554" xr:uid="{00000000-0005-0000-0000-00004B480000}"/>
    <cellStyle name="Normal 6 3 2 2 4 2 4 4 2" xfId="35303" xr:uid="{00000000-0005-0000-0000-00004C480000}"/>
    <cellStyle name="Normal 6 3 2 2 4 2 4 5" xfId="24707" xr:uid="{00000000-0005-0000-0000-00004D480000}"/>
    <cellStyle name="Normal 6 3 2 2 4 2 5" xfId="9555" xr:uid="{00000000-0005-0000-0000-00004E480000}"/>
    <cellStyle name="Normal 6 3 2 2 4 2 5 2" xfId="9556" xr:uid="{00000000-0005-0000-0000-00004F480000}"/>
    <cellStyle name="Normal 6 3 2 2 4 2 5 2 2" xfId="39769" xr:uid="{00000000-0005-0000-0000-000050480000}"/>
    <cellStyle name="Normal 6 3 2 2 4 2 5 3" xfId="29751" xr:uid="{00000000-0005-0000-0000-000051480000}"/>
    <cellStyle name="Normal 6 3 2 2 4 2 6" xfId="9557" xr:uid="{00000000-0005-0000-0000-000052480000}"/>
    <cellStyle name="Normal 6 3 2 2 4 2 6 2" xfId="9558" xr:uid="{00000000-0005-0000-0000-000053480000}"/>
    <cellStyle name="Normal 6 3 2 2 4 2 6 2 2" xfId="39770" xr:uid="{00000000-0005-0000-0000-000054480000}"/>
    <cellStyle name="Normal 6 3 2 2 4 2 6 3" xfId="29752" xr:uid="{00000000-0005-0000-0000-000055480000}"/>
    <cellStyle name="Normal 6 3 2 2 4 2 7" xfId="9559" xr:uid="{00000000-0005-0000-0000-000056480000}"/>
    <cellStyle name="Normal 6 3 2 2 4 2 7 2" xfId="35298" xr:uid="{00000000-0005-0000-0000-000057480000}"/>
    <cellStyle name="Normal 6 3 2 2 4 2 8" xfId="24702" xr:uid="{00000000-0005-0000-0000-000058480000}"/>
    <cellStyle name="Normal 6 3 2 2 4 3" xfId="9560" xr:uid="{00000000-0005-0000-0000-000059480000}"/>
    <cellStyle name="Normal 6 3 2 2 4 3 2" xfId="9561" xr:uid="{00000000-0005-0000-0000-00005A480000}"/>
    <cellStyle name="Normal 6 3 2 2 4 3 2 2" xfId="9562" xr:uid="{00000000-0005-0000-0000-00005B480000}"/>
    <cellStyle name="Normal 6 3 2 2 4 3 2 2 2" xfId="9563" xr:uid="{00000000-0005-0000-0000-00005C480000}"/>
    <cellStyle name="Normal 6 3 2 2 4 3 2 2 2 2" xfId="9564" xr:uid="{00000000-0005-0000-0000-00005D480000}"/>
    <cellStyle name="Normal 6 3 2 2 4 3 2 2 2 2 2" xfId="39771" xr:uid="{00000000-0005-0000-0000-00005E480000}"/>
    <cellStyle name="Normal 6 3 2 2 4 3 2 2 2 3" xfId="29753" xr:uid="{00000000-0005-0000-0000-00005F480000}"/>
    <cellStyle name="Normal 6 3 2 2 4 3 2 2 3" xfId="9565" xr:uid="{00000000-0005-0000-0000-000060480000}"/>
    <cellStyle name="Normal 6 3 2 2 4 3 2 2 3 2" xfId="9566" xr:uid="{00000000-0005-0000-0000-000061480000}"/>
    <cellStyle name="Normal 6 3 2 2 4 3 2 2 3 2 2" xfId="39772" xr:uid="{00000000-0005-0000-0000-000062480000}"/>
    <cellStyle name="Normal 6 3 2 2 4 3 2 2 3 3" xfId="29754" xr:uid="{00000000-0005-0000-0000-000063480000}"/>
    <cellStyle name="Normal 6 3 2 2 4 3 2 2 4" xfId="9567" xr:uid="{00000000-0005-0000-0000-000064480000}"/>
    <cellStyle name="Normal 6 3 2 2 4 3 2 2 4 2" xfId="35306" xr:uid="{00000000-0005-0000-0000-000065480000}"/>
    <cellStyle name="Normal 6 3 2 2 4 3 2 2 5" xfId="24710" xr:uid="{00000000-0005-0000-0000-000066480000}"/>
    <cellStyle name="Normal 6 3 2 2 4 3 2 3" xfId="9568" xr:uid="{00000000-0005-0000-0000-000067480000}"/>
    <cellStyle name="Normal 6 3 2 2 4 3 2 3 2" xfId="9569" xr:uid="{00000000-0005-0000-0000-000068480000}"/>
    <cellStyle name="Normal 6 3 2 2 4 3 2 3 2 2" xfId="9570" xr:uid="{00000000-0005-0000-0000-000069480000}"/>
    <cellStyle name="Normal 6 3 2 2 4 3 2 3 2 2 2" xfId="39773" xr:uid="{00000000-0005-0000-0000-00006A480000}"/>
    <cellStyle name="Normal 6 3 2 2 4 3 2 3 2 3" xfId="29755" xr:uid="{00000000-0005-0000-0000-00006B480000}"/>
    <cellStyle name="Normal 6 3 2 2 4 3 2 3 3" xfId="9571" xr:uid="{00000000-0005-0000-0000-00006C480000}"/>
    <cellStyle name="Normal 6 3 2 2 4 3 2 3 3 2" xfId="9572" xr:uid="{00000000-0005-0000-0000-00006D480000}"/>
    <cellStyle name="Normal 6 3 2 2 4 3 2 3 3 2 2" xfId="39774" xr:uid="{00000000-0005-0000-0000-00006E480000}"/>
    <cellStyle name="Normal 6 3 2 2 4 3 2 3 3 3" xfId="29756" xr:uid="{00000000-0005-0000-0000-00006F480000}"/>
    <cellStyle name="Normal 6 3 2 2 4 3 2 3 4" xfId="9573" xr:uid="{00000000-0005-0000-0000-000070480000}"/>
    <cellStyle name="Normal 6 3 2 2 4 3 2 3 4 2" xfId="35307" xr:uid="{00000000-0005-0000-0000-000071480000}"/>
    <cellStyle name="Normal 6 3 2 2 4 3 2 3 5" xfId="24711" xr:uid="{00000000-0005-0000-0000-000072480000}"/>
    <cellStyle name="Normal 6 3 2 2 4 3 2 4" xfId="9574" xr:uid="{00000000-0005-0000-0000-000073480000}"/>
    <cellStyle name="Normal 6 3 2 2 4 3 2 4 2" xfId="9575" xr:uid="{00000000-0005-0000-0000-000074480000}"/>
    <cellStyle name="Normal 6 3 2 2 4 3 2 4 2 2" xfId="39775" xr:uid="{00000000-0005-0000-0000-000075480000}"/>
    <cellStyle name="Normal 6 3 2 2 4 3 2 4 3" xfId="29757" xr:uid="{00000000-0005-0000-0000-000076480000}"/>
    <cellStyle name="Normal 6 3 2 2 4 3 2 5" xfId="9576" xr:uid="{00000000-0005-0000-0000-000077480000}"/>
    <cellStyle name="Normal 6 3 2 2 4 3 2 5 2" xfId="9577" xr:uid="{00000000-0005-0000-0000-000078480000}"/>
    <cellStyle name="Normal 6 3 2 2 4 3 2 5 2 2" xfId="39776" xr:uid="{00000000-0005-0000-0000-000079480000}"/>
    <cellStyle name="Normal 6 3 2 2 4 3 2 5 3" xfId="29758" xr:uid="{00000000-0005-0000-0000-00007A480000}"/>
    <cellStyle name="Normal 6 3 2 2 4 3 2 6" xfId="9578" xr:uid="{00000000-0005-0000-0000-00007B480000}"/>
    <cellStyle name="Normal 6 3 2 2 4 3 2 6 2" xfId="35305" xr:uid="{00000000-0005-0000-0000-00007C480000}"/>
    <cellStyle name="Normal 6 3 2 2 4 3 2 7" xfId="24709" xr:uid="{00000000-0005-0000-0000-00007D480000}"/>
    <cellStyle name="Normal 6 3 2 2 4 3 3" xfId="9579" xr:uid="{00000000-0005-0000-0000-00007E480000}"/>
    <cellStyle name="Normal 6 3 2 2 4 3 3 2" xfId="9580" xr:uid="{00000000-0005-0000-0000-00007F480000}"/>
    <cellStyle name="Normal 6 3 2 2 4 3 3 2 2" xfId="9581" xr:uid="{00000000-0005-0000-0000-000080480000}"/>
    <cellStyle name="Normal 6 3 2 2 4 3 3 2 2 2" xfId="39777" xr:uid="{00000000-0005-0000-0000-000081480000}"/>
    <cellStyle name="Normal 6 3 2 2 4 3 3 2 3" xfId="29759" xr:uid="{00000000-0005-0000-0000-000082480000}"/>
    <cellStyle name="Normal 6 3 2 2 4 3 3 3" xfId="9582" xr:uid="{00000000-0005-0000-0000-000083480000}"/>
    <cellStyle name="Normal 6 3 2 2 4 3 3 3 2" xfId="9583" xr:uid="{00000000-0005-0000-0000-000084480000}"/>
    <cellStyle name="Normal 6 3 2 2 4 3 3 3 2 2" xfId="39778" xr:uid="{00000000-0005-0000-0000-000085480000}"/>
    <cellStyle name="Normal 6 3 2 2 4 3 3 3 3" xfId="29760" xr:uid="{00000000-0005-0000-0000-000086480000}"/>
    <cellStyle name="Normal 6 3 2 2 4 3 3 4" xfId="9584" xr:uid="{00000000-0005-0000-0000-000087480000}"/>
    <cellStyle name="Normal 6 3 2 2 4 3 3 4 2" xfId="35308" xr:uid="{00000000-0005-0000-0000-000088480000}"/>
    <cellStyle name="Normal 6 3 2 2 4 3 3 5" xfId="24712" xr:uid="{00000000-0005-0000-0000-000089480000}"/>
    <cellStyle name="Normal 6 3 2 2 4 3 4" xfId="9585" xr:uid="{00000000-0005-0000-0000-00008A480000}"/>
    <cellStyle name="Normal 6 3 2 2 4 3 4 2" xfId="9586" xr:uid="{00000000-0005-0000-0000-00008B480000}"/>
    <cellStyle name="Normal 6 3 2 2 4 3 4 2 2" xfId="9587" xr:uid="{00000000-0005-0000-0000-00008C480000}"/>
    <cellStyle name="Normal 6 3 2 2 4 3 4 2 2 2" xfId="39779" xr:uid="{00000000-0005-0000-0000-00008D480000}"/>
    <cellStyle name="Normal 6 3 2 2 4 3 4 2 3" xfId="29761" xr:uid="{00000000-0005-0000-0000-00008E480000}"/>
    <cellStyle name="Normal 6 3 2 2 4 3 4 3" xfId="9588" xr:uid="{00000000-0005-0000-0000-00008F480000}"/>
    <cellStyle name="Normal 6 3 2 2 4 3 4 3 2" xfId="9589" xr:uid="{00000000-0005-0000-0000-000090480000}"/>
    <cellStyle name="Normal 6 3 2 2 4 3 4 3 2 2" xfId="39780" xr:uid="{00000000-0005-0000-0000-000091480000}"/>
    <cellStyle name="Normal 6 3 2 2 4 3 4 3 3" xfId="29762" xr:uid="{00000000-0005-0000-0000-000092480000}"/>
    <cellStyle name="Normal 6 3 2 2 4 3 4 4" xfId="9590" xr:uid="{00000000-0005-0000-0000-000093480000}"/>
    <cellStyle name="Normal 6 3 2 2 4 3 4 4 2" xfId="35309" xr:uid="{00000000-0005-0000-0000-000094480000}"/>
    <cellStyle name="Normal 6 3 2 2 4 3 4 5" xfId="24713" xr:uid="{00000000-0005-0000-0000-000095480000}"/>
    <cellStyle name="Normal 6 3 2 2 4 3 5" xfId="9591" xr:uid="{00000000-0005-0000-0000-000096480000}"/>
    <cellStyle name="Normal 6 3 2 2 4 3 5 2" xfId="9592" xr:uid="{00000000-0005-0000-0000-000097480000}"/>
    <cellStyle name="Normal 6 3 2 2 4 3 5 2 2" xfId="39781" xr:uid="{00000000-0005-0000-0000-000098480000}"/>
    <cellStyle name="Normal 6 3 2 2 4 3 5 3" xfId="29763" xr:uid="{00000000-0005-0000-0000-000099480000}"/>
    <cellStyle name="Normal 6 3 2 2 4 3 6" xfId="9593" xr:uid="{00000000-0005-0000-0000-00009A480000}"/>
    <cellStyle name="Normal 6 3 2 2 4 3 6 2" xfId="9594" xr:uid="{00000000-0005-0000-0000-00009B480000}"/>
    <cellStyle name="Normal 6 3 2 2 4 3 6 2 2" xfId="39782" xr:uid="{00000000-0005-0000-0000-00009C480000}"/>
    <cellStyle name="Normal 6 3 2 2 4 3 6 3" xfId="29764" xr:uid="{00000000-0005-0000-0000-00009D480000}"/>
    <cellStyle name="Normal 6 3 2 2 4 3 7" xfId="9595" xr:uid="{00000000-0005-0000-0000-00009E480000}"/>
    <cellStyle name="Normal 6 3 2 2 4 3 7 2" xfId="35304" xr:uid="{00000000-0005-0000-0000-00009F480000}"/>
    <cellStyle name="Normal 6 3 2 2 4 3 8" xfId="24708" xr:uid="{00000000-0005-0000-0000-0000A0480000}"/>
    <cellStyle name="Normal 6 3 2 2 4 4" xfId="9596" xr:uid="{00000000-0005-0000-0000-0000A1480000}"/>
    <cellStyle name="Normal 6 3 2 2 4 4 2" xfId="9597" xr:uid="{00000000-0005-0000-0000-0000A2480000}"/>
    <cellStyle name="Normal 6 3 2 2 4 4 2 2" xfId="9598" xr:uid="{00000000-0005-0000-0000-0000A3480000}"/>
    <cellStyle name="Normal 6 3 2 2 4 4 2 2 2" xfId="9599" xr:uid="{00000000-0005-0000-0000-0000A4480000}"/>
    <cellStyle name="Normal 6 3 2 2 4 4 2 2 2 2" xfId="39783" xr:uid="{00000000-0005-0000-0000-0000A5480000}"/>
    <cellStyle name="Normal 6 3 2 2 4 4 2 2 3" xfId="29765" xr:uid="{00000000-0005-0000-0000-0000A6480000}"/>
    <cellStyle name="Normal 6 3 2 2 4 4 2 3" xfId="9600" xr:uid="{00000000-0005-0000-0000-0000A7480000}"/>
    <cellStyle name="Normal 6 3 2 2 4 4 2 3 2" xfId="9601" xr:uid="{00000000-0005-0000-0000-0000A8480000}"/>
    <cellStyle name="Normal 6 3 2 2 4 4 2 3 2 2" xfId="39784" xr:uid="{00000000-0005-0000-0000-0000A9480000}"/>
    <cellStyle name="Normal 6 3 2 2 4 4 2 3 3" xfId="29766" xr:uid="{00000000-0005-0000-0000-0000AA480000}"/>
    <cellStyle name="Normal 6 3 2 2 4 4 2 4" xfId="9602" xr:uid="{00000000-0005-0000-0000-0000AB480000}"/>
    <cellStyle name="Normal 6 3 2 2 4 4 2 4 2" xfId="35311" xr:uid="{00000000-0005-0000-0000-0000AC480000}"/>
    <cellStyle name="Normal 6 3 2 2 4 4 2 5" xfId="24715" xr:uid="{00000000-0005-0000-0000-0000AD480000}"/>
    <cellStyle name="Normal 6 3 2 2 4 4 3" xfId="9603" xr:uid="{00000000-0005-0000-0000-0000AE480000}"/>
    <cellStyle name="Normal 6 3 2 2 4 4 3 2" xfId="9604" xr:uid="{00000000-0005-0000-0000-0000AF480000}"/>
    <cellStyle name="Normal 6 3 2 2 4 4 3 2 2" xfId="9605" xr:uid="{00000000-0005-0000-0000-0000B0480000}"/>
    <cellStyle name="Normal 6 3 2 2 4 4 3 2 2 2" xfId="39785" xr:uid="{00000000-0005-0000-0000-0000B1480000}"/>
    <cellStyle name="Normal 6 3 2 2 4 4 3 2 3" xfId="29767" xr:uid="{00000000-0005-0000-0000-0000B2480000}"/>
    <cellStyle name="Normal 6 3 2 2 4 4 3 3" xfId="9606" xr:uid="{00000000-0005-0000-0000-0000B3480000}"/>
    <cellStyle name="Normal 6 3 2 2 4 4 3 3 2" xfId="9607" xr:uid="{00000000-0005-0000-0000-0000B4480000}"/>
    <cellStyle name="Normal 6 3 2 2 4 4 3 3 2 2" xfId="39786" xr:uid="{00000000-0005-0000-0000-0000B5480000}"/>
    <cellStyle name="Normal 6 3 2 2 4 4 3 3 3" xfId="29768" xr:uid="{00000000-0005-0000-0000-0000B6480000}"/>
    <cellStyle name="Normal 6 3 2 2 4 4 3 4" xfId="9608" xr:uid="{00000000-0005-0000-0000-0000B7480000}"/>
    <cellStyle name="Normal 6 3 2 2 4 4 3 4 2" xfId="35312" xr:uid="{00000000-0005-0000-0000-0000B8480000}"/>
    <cellStyle name="Normal 6 3 2 2 4 4 3 5" xfId="24716" xr:uid="{00000000-0005-0000-0000-0000B9480000}"/>
    <cellStyle name="Normal 6 3 2 2 4 4 4" xfId="9609" xr:uid="{00000000-0005-0000-0000-0000BA480000}"/>
    <cellStyle name="Normal 6 3 2 2 4 4 4 2" xfId="9610" xr:uid="{00000000-0005-0000-0000-0000BB480000}"/>
    <cellStyle name="Normal 6 3 2 2 4 4 4 2 2" xfId="39787" xr:uid="{00000000-0005-0000-0000-0000BC480000}"/>
    <cellStyle name="Normal 6 3 2 2 4 4 4 3" xfId="29769" xr:uid="{00000000-0005-0000-0000-0000BD480000}"/>
    <cellStyle name="Normal 6 3 2 2 4 4 5" xfId="9611" xr:uid="{00000000-0005-0000-0000-0000BE480000}"/>
    <cellStyle name="Normal 6 3 2 2 4 4 5 2" xfId="9612" xr:uid="{00000000-0005-0000-0000-0000BF480000}"/>
    <cellStyle name="Normal 6 3 2 2 4 4 5 2 2" xfId="39788" xr:uid="{00000000-0005-0000-0000-0000C0480000}"/>
    <cellStyle name="Normal 6 3 2 2 4 4 5 3" xfId="29770" xr:uid="{00000000-0005-0000-0000-0000C1480000}"/>
    <cellStyle name="Normal 6 3 2 2 4 4 6" xfId="9613" xr:uid="{00000000-0005-0000-0000-0000C2480000}"/>
    <cellStyle name="Normal 6 3 2 2 4 4 6 2" xfId="35310" xr:uid="{00000000-0005-0000-0000-0000C3480000}"/>
    <cellStyle name="Normal 6 3 2 2 4 4 7" xfId="24714" xr:uid="{00000000-0005-0000-0000-0000C4480000}"/>
    <cellStyle name="Normal 6 3 2 2 4 5" xfId="9614" xr:uid="{00000000-0005-0000-0000-0000C5480000}"/>
    <cellStyle name="Normal 6 3 2 2 4 5 2" xfId="9615" xr:uid="{00000000-0005-0000-0000-0000C6480000}"/>
    <cellStyle name="Normal 6 3 2 2 4 5 2 2" xfId="9616" xr:uid="{00000000-0005-0000-0000-0000C7480000}"/>
    <cellStyle name="Normal 6 3 2 2 4 5 2 2 2" xfId="39789" xr:uid="{00000000-0005-0000-0000-0000C8480000}"/>
    <cellStyle name="Normal 6 3 2 2 4 5 2 3" xfId="29771" xr:uid="{00000000-0005-0000-0000-0000C9480000}"/>
    <cellStyle name="Normal 6 3 2 2 4 5 3" xfId="9617" xr:uid="{00000000-0005-0000-0000-0000CA480000}"/>
    <cellStyle name="Normal 6 3 2 2 4 5 3 2" xfId="9618" xr:uid="{00000000-0005-0000-0000-0000CB480000}"/>
    <cellStyle name="Normal 6 3 2 2 4 5 3 2 2" xfId="39790" xr:uid="{00000000-0005-0000-0000-0000CC480000}"/>
    <cellStyle name="Normal 6 3 2 2 4 5 3 3" xfId="29772" xr:uid="{00000000-0005-0000-0000-0000CD480000}"/>
    <cellStyle name="Normal 6 3 2 2 4 5 4" xfId="9619" xr:uid="{00000000-0005-0000-0000-0000CE480000}"/>
    <cellStyle name="Normal 6 3 2 2 4 5 4 2" xfId="35313" xr:uid="{00000000-0005-0000-0000-0000CF480000}"/>
    <cellStyle name="Normal 6 3 2 2 4 5 5" xfId="24717" xr:uid="{00000000-0005-0000-0000-0000D0480000}"/>
    <cellStyle name="Normal 6 3 2 2 4 6" xfId="9620" xr:uid="{00000000-0005-0000-0000-0000D1480000}"/>
    <cellStyle name="Normal 6 3 2 2 4 6 2" xfId="9621" xr:uid="{00000000-0005-0000-0000-0000D2480000}"/>
    <cellStyle name="Normal 6 3 2 2 4 6 2 2" xfId="9622" xr:uid="{00000000-0005-0000-0000-0000D3480000}"/>
    <cellStyle name="Normal 6 3 2 2 4 6 2 2 2" xfId="39791" xr:uid="{00000000-0005-0000-0000-0000D4480000}"/>
    <cellStyle name="Normal 6 3 2 2 4 6 2 3" xfId="29773" xr:uid="{00000000-0005-0000-0000-0000D5480000}"/>
    <cellStyle name="Normal 6 3 2 2 4 6 3" xfId="9623" xr:uid="{00000000-0005-0000-0000-0000D6480000}"/>
    <cellStyle name="Normal 6 3 2 2 4 6 3 2" xfId="9624" xr:uid="{00000000-0005-0000-0000-0000D7480000}"/>
    <cellStyle name="Normal 6 3 2 2 4 6 3 2 2" xfId="39792" xr:uid="{00000000-0005-0000-0000-0000D8480000}"/>
    <cellStyle name="Normal 6 3 2 2 4 6 3 3" xfId="29774" xr:uid="{00000000-0005-0000-0000-0000D9480000}"/>
    <cellStyle name="Normal 6 3 2 2 4 6 4" xfId="9625" xr:uid="{00000000-0005-0000-0000-0000DA480000}"/>
    <cellStyle name="Normal 6 3 2 2 4 6 4 2" xfId="35314" xr:uid="{00000000-0005-0000-0000-0000DB480000}"/>
    <cellStyle name="Normal 6 3 2 2 4 6 5" xfId="24718" xr:uid="{00000000-0005-0000-0000-0000DC480000}"/>
    <cellStyle name="Normal 6 3 2 2 4 7" xfId="9626" xr:uid="{00000000-0005-0000-0000-0000DD480000}"/>
    <cellStyle name="Normal 6 3 2 2 4 7 2" xfId="9627" xr:uid="{00000000-0005-0000-0000-0000DE480000}"/>
    <cellStyle name="Normal 6 3 2 2 4 7 2 2" xfId="39793" xr:uid="{00000000-0005-0000-0000-0000DF480000}"/>
    <cellStyle name="Normal 6 3 2 2 4 7 3" xfId="29775" xr:uid="{00000000-0005-0000-0000-0000E0480000}"/>
    <cellStyle name="Normal 6 3 2 2 4 8" xfId="9628" xr:uid="{00000000-0005-0000-0000-0000E1480000}"/>
    <cellStyle name="Normal 6 3 2 2 4 8 2" xfId="9629" xr:uid="{00000000-0005-0000-0000-0000E2480000}"/>
    <cellStyle name="Normal 6 3 2 2 4 8 2 2" xfId="39794" xr:uid="{00000000-0005-0000-0000-0000E3480000}"/>
    <cellStyle name="Normal 6 3 2 2 4 8 3" xfId="29776" xr:uid="{00000000-0005-0000-0000-0000E4480000}"/>
    <cellStyle name="Normal 6 3 2 2 4 9" xfId="9630" xr:uid="{00000000-0005-0000-0000-0000E5480000}"/>
    <cellStyle name="Normal 6 3 2 2 4 9 2" xfId="35297" xr:uid="{00000000-0005-0000-0000-0000E6480000}"/>
    <cellStyle name="Normal 6 3 2 2 5" xfId="9631" xr:uid="{00000000-0005-0000-0000-0000E7480000}"/>
    <cellStyle name="Normal 6 3 2 2 5 2" xfId="9632" xr:uid="{00000000-0005-0000-0000-0000E8480000}"/>
    <cellStyle name="Normal 6 3 2 2 5 2 2" xfId="9633" xr:uid="{00000000-0005-0000-0000-0000E9480000}"/>
    <cellStyle name="Normal 6 3 2 2 5 2 2 2" xfId="9634" xr:uid="{00000000-0005-0000-0000-0000EA480000}"/>
    <cellStyle name="Normal 6 3 2 2 5 2 2 2 2" xfId="9635" xr:uid="{00000000-0005-0000-0000-0000EB480000}"/>
    <cellStyle name="Normal 6 3 2 2 5 2 2 2 2 2" xfId="39795" xr:uid="{00000000-0005-0000-0000-0000EC480000}"/>
    <cellStyle name="Normal 6 3 2 2 5 2 2 2 3" xfId="29777" xr:uid="{00000000-0005-0000-0000-0000ED480000}"/>
    <cellStyle name="Normal 6 3 2 2 5 2 2 3" xfId="9636" xr:uid="{00000000-0005-0000-0000-0000EE480000}"/>
    <cellStyle name="Normal 6 3 2 2 5 2 2 3 2" xfId="9637" xr:uid="{00000000-0005-0000-0000-0000EF480000}"/>
    <cellStyle name="Normal 6 3 2 2 5 2 2 3 2 2" xfId="39796" xr:uid="{00000000-0005-0000-0000-0000F0480000}"/>
    <cellStyle name="Normal 6 3 2 2 5 2 2 3 3" xfId="29778" xr:uid="{00000000-0005-0000-0000-0000F1480000}"/>
    <cellStyle name="Normal 6 3 2 2 5 2 2 4" xfId="9638" xr:uid="{00000000-0005-0000-0000-0000F2480000}"/>
    <cellStyle name="Normal 6 3 2 2 5 2 2 4 2" xfId="35317" xr:uid="{00000000-0005-0000-0000-0000F3480000}"/>
    <cellStyle name="Normal 6 3 2 2 5 2 2 5" xfId="24721" xr:uid="{00000000-0005-0000-0000-0000F4480000}"/>
    <cellStyle name="Normal 6 3 2 2 5 2 3" xfId="9639" xr:uid="{00000000-0005-0000-0000-0000F5480000}"/>
    <cellStyle name="Normal 6 3 2 2 5 2 3 2" xfId="9640" xr:uid="{00000000-0005-0000-0000-0000F6480000}"/>
    <cellStyle name="Normal 6 3 2 2 5 2 3 2 2" xfId="9641" xr:uid="{00000000-0005-0000-0000-0000F7480000}"/>
    <cellStyle name="Normal 6 3 2 2 5 2 3 2 2 2" xfId="39797" xr:uid="{00000000-0005-0000-0000-0000F8480000}"/>
    <cellStyle name="Normal 6 3 2 2 5 2 3 2 3" xfId="29779" xr:uid="{00000000-0005-0000-0000-0000F9480000}"/>
    <cellStyle name="Normal 6 3 2 2 5 2 3 3" xfId="9642" xr:uid="{00000000-0005-0000-0000-0000FA480000}"/>
    <cellStyle name="Normal 6 3 2 2 5 2 3 3 2" xfId="9643" xr:uid="{00000000-0005-0000-0000-0000FB480000}"/>
    <cellStyle name="Normal 6 3 2 2 5 2 3 3 2 2" xfId="39798" xr:uid="{00000000-0005-0000-0000-0000FC480000}"/>
    <cellStyle name="Normal 6 3 2 2 5 2 3 3 3" xfId="29780" xr:uid="{00000000-0005-0000-0000-0000FD480000}"/>
    <cellStyle name="Normal 6 3 2 2 5 2 3 4" xfId="9644" xr:uid="{00000000-0005-0000-0000-0000FE480000}"/>
    <cellStyle name="Normal 6 3 2 2 5 2 3 4 2" xfId="35318" xr:uid="{00000000-0005-0000-0000-0000FF480000}"/>
    <cellStyle name="Normal 6 3 2 2 5 2 3 5" xfId="24722" xr:uid="{00000000-0005-0000-0000-000000490000}"/>
    <cellStyle name="Normal 6 3 2 2 5 2 4" xfId="9645" xr:uid="{00000000-0005-0000-0000-000001490000}"/>
    <cellStyle name="Normal 6 3 2 2 5 2 4 2" xfId="9646" xr:uid="{00000000-0005-0000-0000-000002490000}"/>
    <cellStyle name="Normal 6 3 2 2 5 2 4 2 2" xfId="39799" xr:uid="{00000000-0005-0000-0000-000003490000}"/>
    <cellStyle name="Normal 6 3 2 2 5 2 4 3" xfId="29781" xr:uid="{00000000-0005-0000-0000-000004490000}"/>
    <cellStyle name="Normal 6 3 2 2 5 2 5" xfId="9647" xr:uid="{00000000-0005-0000-0000-000005490000}"/>
    <cellStyle name="Normal 6 3 2 2 5 2 5 2" xfId="9648" xr:uid="{00000000-0005-0000-0000-000006490000}"/>
    <cellStyle name="Normal 6 3 2 2 5 2 5 2 2" xfId="39800" xr:uid="{00000000-0005-0000-0000-000007490000}"/>
    <cellStyle name="Normal 6 3 2 2 5 2 5 3" xfId="29782" xr:uid="{00000000-0005-0000-0000-000008490000}"/>
    <cellStyle name="Normal 6 3 2 2 5 2 6" xfId="9649" xr:uid="{00000000-0005-0000-0000-000009490000}"/>
    <cellStyle name="Normal 6 3 2 2 5 2 6 2" xfId="35316" xr:uid="{00000000-0005-0000-0000-00000A490000}"/>
    <cellStyle name="Normal 6 3 2 2 5 2 7" xfId="24720" xr:uid="{00000000-0005-0000-0000-00000B490000}"/>
    <cellStyle name="Normal 6 3 2 2 5 3" xfId="9650" xr:uid="{00000000-0005-0000-0000-00000C490000}"/>
    <cellStyle name="Normal 6 3 2 2 5 3 2" xfId="9651" xr:uid="{00000000-0005-0000-0000-00000D490000}"/>
    <cellStyle name="Normal 6 3 2 2 5 3 2 2" xfId="9652" xr:uid="{00000000-0005-0000-0000-00000E490000}"/>
    <cellStyle name="Normal 6 3 2 2 5 3 2 2 2" xfId="39801" xr:uid="{00000000-0005-0000-0000-00000F490000}"/>
    <cellStyle name="Normal 6 3 2 2 5 3 2 3" xfId="29783" xr:uid="{00000000-0005-0000-0000-000010490000}"/>
    <cellStyle name="Normal 6 3 2 2 5 3 3" xfId="9653" xr:uid="{00000000-0005-0000-0000-000011490000}"/>
    <cellStyle name="Normal 6 3 2 2 5 3 3 2" xfId="9654" xr:uid="{00000000-0005-0000-0000-000012490000}"/>
    <cellStyle name="Normal 6 3 2 2 5 3 3 2 2" xfId="39802" xr:uid="{00000000-0005-0000-0000-000013490000}"/>
    <cellStyle name="Normal 6 3 2 2 5 3 3 3" xfId="29784" xr:uid="{00000000-0005-0000-0000-000014490000}"/>
    <cellStyle name="Normal 6 3 2 2 5 3 4" xfId="9655" xr:uid="{00000000-0005-0000-0000-000015490000}"/>
    <cellStyle name="Normal 6 3 2 2 5 3 4 2" xfId="35319" xr:uid="{00000000-0005-0000-0000-000016490000}"/>
    <cellStyle name="Normal 6 3 2 2 5 3 5" xfId="24723" xr:uid="{00000000-0005-0000-0000-000017490000}"/>
    <cellStyle name="Normal 6 3 2 2 5 4" xfId="9656" xr:uid="{00000000-0005-0000-0000-000018490000}"/>
    <cellStyle name="Normal 6 3 2 2 5 4 2" xfId="9657" xr:uid="{00000000-0005-0000-0000-000019490000}"/>
    <cellStyle name="Normal 6 3 2 2 5 4 2 2" xfId="9658" xr:uid="{00000000-0005-0000-0000-00001A490000}"/>
    <cellStyle name="Normal 6 3 2 2 5 4 2 2 2" xfId="39803" xr:uid="{00000000-0005-0000-0000-00001B490000}"/>
    <cellStyle name="Normal 6 3 2 2 5 4 2 3" xfId="29785" xr:uid="{00000000-0005-0000-0000-00001C490000}"/>
    <cellStyle name="Normal 6 3 2 2 5 4 3" xfId="9659" xr:uid="{00000000-0005-0000-0000-00001D490000}"/>
    <cellStyle name="Normal 6 3 2 2 5 4 3 2" xfId="9660" xr:uid="{00000000-0005-0000-0000-00001E490000}"/>
    <cellStyle name="Normal 6 3 2 2 5 4 3 2 2" xfId="39804" xr:uid="{00000000-0005-0000-0000-00001F490000}"/>
    <cellStyle name="Normal 6 3 2 2 5 4 3 3" xfId="29786" xr:uid="{00000000-0005-0000-0000-000020490000}"/>
    <cellStyle name="Normal 6 3 2 2 5 4 4" xfId="9661" xr:uid="{00000000-0005-0000-0000-000021490000}"/>
    <cellStyle name="Normal 6 3 2 2 5 4 4 2" xfId="35320" xr:uid="{00000000-0005-0000-0000-000022490000}"/>
    <cellStyle name="Normal 6 3 2 2 5 4 5" xfId="24724" xr:uid="{00000000-0005-0000-0000-000023490000}"/>
    <cellStyle name="Normal 6 3 2 2 5 5" xfId="9662" xr:uid="{00000000-0005-0000-0000-000024490000}"/>
    <cellStyle name="Normal 6 3 2 2 5 5 2" xfId="9663" xr:uid="{00000000-0005-0000-0000-000025490000}"/>
    <cellStyle name="Normal 6 3 2 2 5 5 2 2" xfId="39805" xr:uid="{00000000-0005-0000-0000-000026490000}"/>
    <cellStyle name="Normal 6 3 2 2 5 5 3" xfId="29787" xr:uid="{00000000-0005-0000-0000-000027490000}"/>
    <cellStyle name="Normal 6 3 2 2 5 6" xfId="9664" xr:uid="{00000000-0005-0000-0000-000028490000}"/>
    <cellStyle name="Normal 6 3 2 2 5 6 2" xfId="9665" xr:uid="{00000000-0005-0000-0000-000029490000}"/>
    <cellStyle name="Normal 6 3 2 2 5 6 2 2" xfId="39806" xr:uid="{00000000-0005-0000-0000-00002A490000}"/>
    <cellStyle name="Normal 6 3 2 2 5 6 3" xfId="29788" xr:uid="{00000000-0005-0000-0000-00002B490000}"/>
    <cellStyle name="Normal 6 3 2 2 5 7" xfId="9666" xr:uid="{00000000-0005-0000-0000-00002C490000}"/>
    <cellStyle name="Normal 6 3 2 2 5 7 2" xfId="35315" xr:uid="{00000000-0005-0000-0000-00002D490000}"/>
    <cellStyle name="Normal 6 3 2 2 5 8" xfId="24719" xr:uid="{00000000-0005-0000-0000-00002E490000}"/>
    <cellStyle name="Normal 6 3 2 2 6" xfId="9667" xr:uid="{00000000-0005-0000-0000-00002F490000}"/>
    <cellStyle name="Normal 6 3 2 2 6 2" xfId="9668" xr:uid="{00000000-0005-0000-0000-000030490000}"/>
    <cellStyle name="Normal 6 3 2 2 6 2 2" xfId="9669" xr:uid="{00000000-0005-0000-0000-000031490000}"/>
    <cellStyle name="Normal 6 3 2 2 6 2 2 2" xfId="9670" xr:uid="{00000000-0005-0000-0000-000032490000}"/>
    <cellStyle name="Normal 6 3 2 2 6 2 2 2 2" xfId="9671" xr:uid="{00000000-0005-0000-0000-000033490000}"/>
    <cellStyle name="Normal 6 3 2 2 6 2 2 2 2 2" xfId="39807" xr:uid="{00000000-0005-0000-0000-000034490000}"/>
    <cellStyle name="Normal 6 3 2 2 6 2 2 2 3" xfId="29789" xr:uid="{00000000-0005-0000-0000-000035490000}"/>
    <cellStyle name="Normal 6 3 2 2 6 2 2 3" xfId="9672" xr:uid="{00000000-0005-0000-0000-000036490000}"/>
    <cellStyle name="Normal 6 3 2 2 6 2 2 3 2" xfId="9673" xr:uid="{00000000-0005-0000-0000-000037490000}"/>
    <cellStyle name="Normal 6 3 2 2 6 2 2 3 2 2" xfId="39808" xr:uid="{00000000-0005-0000-0000-000038490000}"/>
    <cellStyle name="Normal 6 3 2 2 6 2 2 3 3" xfId="29790" xr:uid="{00000000-0005-0000-0000-000039490000}"/>
    <cellStyle name="Normal 6 3 2 2 6 2 2 4" xfId="9674" xr:uid="{00000000-0005-0000-0000-00003A490000}"/>
    <cellStyle name="Normal 6 3 2 2 6 2 2 4 2" xfId="35323" xr:uid="{00000000-0005-0000-0000-00003B490000}"/>
    <cellStyle name="Normal 6 3 2 2 6 2 2 5" xfId="24727" xr:uid="{00000000-0005-0000-0000-00003C490000}"/>
    <cellStyle name="Normal 6 3 2 2 6 2 3" xfId="9675" xr:uid="{00000000-0005-0000-0000-00003D490000}"/>
    <cellStyle name="Normal 6 3 2 2 6 2 3 2" xfId="9676" xr:uid="{00000000-0005-0000-0000-00003E490000}"/>
    <cellStyle name="Normal 6 3 2 2 6 2 3 2 2" xfId="9677" xr:uid="{00000000-0005-0000-0000-00003F490000}"/>
    <cellStyle name="Normal 6 3 2 2 6 2 3 2 2 2" xfId="39809" xr:uid="{00000000-0005-0000-0000-000040490000}"/>
    <cellStyle name="Normal 6 3 2 2 6 2 3 2 3" xfId="29791" xr:uid="{00000000-0005-0000-0000-000041490000}"/>
    <cellStyle name="Normal 6 3 2 2 6 2 3 3" xfId="9678" xr:uid="{00000000-0005-0000-0000-000042490000}"/>
    <cellStyle name="Normal 6 3 2 2 6 2 3 3 2" xfId="9679" xr:uid="{00000000-0005-0000-0000-000043490000}"/>
    <cellStyle name="Normal 6 3 2 2 6 2 3 3 2 2" xfId="39810" xr:uid="{00000000-0005-0000-0000-000044490000}"/>
    <cellStyle name="Normal 6 3 2 2 6 2 3 3 3" xfId="29792" xr:uid="{00000000-0005-0000-0000-000045490000}"/>
    <cellStyle name="Normal 6 3 2 2 6 2 3 4" xfId="9680" xr:uid="{00000000-0005-0000-0000-000046490000}"/>
    <cellStyle name="Normal 6 3 2 2 6 2 3 4 2" xfId="35324" xr:uid="{00000000-0005-0000-0000-000047490000}"/>
    <cellStyle name="Normal 6 3 2 2 6 2 3 5" xfId="24728" xr:uid="{00000000-0005-0000-0000-000048490000}"/>
    <cellStyle name="Normal 6 3 2 2 6 2 4" xfId="9681" xr:uid="{00000000-0005-0000-0000-000049490000}"/>
    <cellStyle name="Normal 6 3 2 2 6 2 4 2" xfId="9682" xr:uid="{00000000-0005-0000-0000-00004A490000}"/>
    <cellStyle name="Normal 6 3 2 2 6 2 4 2 2" xfId="39811" xr:uid="{00000000-0005-0000-0000-00004B490000}"/>
    <cellStyle name="Normal 6 3 2 2 6 2 4 3" xfId="29793" xr:uid="{00000000-0005-0000-0000-00004C490000}"/>
    <cellStyle name="Normal 6 3 2 2 6 2 5" xfId="9683" xr:uid="{00000000-0005-0000-0000-00004D490000}"/>
    <cellStyle name="Normal 6 3 2 2 6 2 5 2" xfId="9684" xr:uid="{00000000-0005-0000-0000-00004E490000}"/>
    <cellStyle name="Normal 6 3 2 2 6 2 5 2 2" xfId="39812" xr:uid="{00000000-0005-0000-0000-00004F490000}"/>
    <cellStyle name="Normal 6 3 2 2 6 2 5 3" xfId="29794" xr:uid="{00000000-0005-0000-0000-000050490000}"/>
    <cellStyle name="Normal 6 3 2 2 6 2 6" xfId="9685" xr:uid="{00000000-0005-0000-0000-000051490000}"/>
    <cellStyle name="Normal 6 3 2 2 6 2 6 2" xfId="35322" xr:uid="{00000000-0005-0000-0000-000052490000}"/>
    <cellStyle name="Normal 6 3 2 2 6 2 7" xfId="24726" xr:uid="{00000000-0005-0000-0000-000053490000}"/>
    <cellStyle name="Normal 6 3 2 2 6 3" xfId="9686" xr:uid="{00000000-0005-0000-0000-000054490000}"/>
    <cellStyle name="Normal 6 3 2 2 6 3 2" xfId="9687" xr:uid="{00000000-0005-0000-0000-000055490000}"/>
    <cellStyle name="Normal 6 3 2 2 6 3 2 2" xfId="9688" xr:uid="{00000000-0005-0000-0000-000056490000}"/>
    <cellStyle name="Normal 6 3 2 2 6 3 2 2 2" xfId="39813" xr:uid="{00000000-0005-0000-0000-000057490000}"/>
    <cellStyle name="Normal 6 3 2 2 6 3 2 3" xfId="29795" xr:uid="{00000000-0005-0000-0000-000058490000}"/>
    <cellStyle name="Normal 6 3 2 2 6 3 3" xfId="9689" xr:uid="{00000000-0005-0000-0000-000059490000}"/>
    <cellStyle name="Normal 6 3 2 2 6 3 3 2" xfId="9690" xr:uid="{00000000-0005-0000-0000-00005A490000}"/>
    <cellStyle name="Normal 6 3 2 2 6 3 3 2 2" xfId="39814" xr:uid="{00000000-0005-0000-0000-00005B490000}"/>
    <cellStyle name="Normal 6 3 2 2 6 3 3 3" xfId="29796" xr:uid="{00000000-0005-0000-0000-00005C490000}"/>
    <cellStyle name="Normal 6 3 2 2 6 3 4" xfId="9691" xr:uid="{00000000-0005-0000-0000-00005D490000}"/>
    <cellStyle name="Normal 6 3 2 2 6 3 4 2" xfId="35325" xr:uid="{00000000-0005-0000-0000-00005E490000}"/>
    <cellStyle name="Normal 6 3 2 2 6 3 5" xfId="24729" xr:uid="{00000000-0005-0000-0000-00005F490000}"/>
    <cellStyle name="Normal 6 3 2 2 6 4" xfId="9692" xr:uid="{00000000-0005-0000-0000-000060490000}"/>
    <cellStyle name="Normal 6 3 2 2 6 4 2" xfId="9693" xr:uid="{00000000-0005-0000-0000-000061490000}"/>
    <cellStyle name="Normal 6 3 2 2 6 4 2 2" xfId="9694" xr:uid="{00000000-0005-0000-0000-000062490000}"/>
    <cellStyle name="Normal 6 3 2 2 6 4 2 2 2" xfId="39815" xr:uid="{00000000-0005-0000-0000-000063490000}"/>
    <cellStyle name="Normal 6 3 2 2 6 4 2 3" xfId="29797" xr:uid="{00000000-0005-0000-0000-000064490000}"/>
    <cellStyle name="Normal 6 3 2 2 6 4 3" xfId="9695" xr:uid="{00000000-0005-0000-0000-000065490000}"/>
    <cellStyle name="Normal 6 3 2 2 6 4 3 2" xfId="9696" xr:uid="{00000000-0005-0000-0000-000066490000}"/>
    <cellStyle name="Normal 6 3 2 2 6 4 3 2 2" xfId="39816" xr:uid="{00000000-0005-0000-0000-000067490000}"/>
    <cellStyle name="Normal 6 3 2 2 6 4 3 3" xfId="29798" xr:uid="{00000000-0005-0000-0000-000068490000}"/>
    <cellStyle name="Normal 6 3 2 2 6 4 4" xfId="9697" xr:uid="{00000000-0005-0000-0000-000069490000}"/>
    <cellStyle name="Normal 6 3 2 2 6 4 4 2" xfId="35326" xr:uid="{00000000-0005-0000-0000-00006A490000}"/>
    <cellStyle name="Normal 6 3 2 2 6 4 5" xfId="24730" xr:uid="{00000000-0005-0000-0000-00006B490000}"/>
    <cellStyle name="Normal 6 3 2 2 6 5" xfId="9698" xr:uid="{00000000-0005-0000-0000-00006C490000}"/>
    <cellStyle name="Normal 6 3 2 2 6 5 2" xfId="9699" xr:uid="{00000000-0005-0000-0000-00006D490000}"/>
    <cellStyle name="Normal 6 3 2 2 6 5 2 2" xfId="39817" xr:uid="{00000000-0005-0000-0000-00006E490000}"/>
    <cellStyle name="Normal 6 3 2 2 6 5 3" xfId="29799" xr:uid="{00000000-0005-0000-0000-00006F490000}"/>
    <cellStyle name="Normal 6 3 2 2 6 6" xfId="9700" xr:uid="{00000000-0005-0000-0000-000070490000}"/>
    <cellStyle name="Normal 6 3 2 2 6 6 2" xfId="9701" xr:uid="{00000000-0005-0000-0000-000071490000}"/>
    <cellStyle name="Normal 6 3 2 2 6 6 2 2" xfId="39818" xr:uid="{00000000-0005-0000-0000-000072490000}"/>
    <cellStyle name="Normal 6 3 2 2 6 6 3" xfId="29800" xr:uid="{00000000-0005-0000-0000-000073490000}"/>
    <cellStyle name="Normal 6 3 2 2 6 7" xfId="9702" xr:uid="{00000000-0005-0000-0000-000074490000}"/>
    <cellStyle name="Normal 6 3 2 2 6 7 2" xfId="35321" xr:uid="{00000000-0005-0000-0000-000075490000}"/>
    <cellStyle name="Normal 6 3 2 2 6 8" xfId="24725" xr:uid="{00000000-0005-0000-0000-000076490000}"/>
    <cellStyle name="Normal 6 3 2 2 7" xfId="9703" xr:uid="{00000000-0005-0000-0000-000077490000}"/>
    <cellStyle name="Normal 6 3 2 2 7 2" xfId="9704" xr:uid="{00000000-0005-0000-0000-000078490000}"/>
    <cellStyle name="Normal 6 3 2 2 7 2 2" xfId="9705" xr:uid="{00000000-0005-0000-0000-000079490000}"/>
    <cellStyle name="Normal 6 3 2 2 7 2 2 2" xfId="9706" xr:uid="{00000000-0005-0000-0000-00007A490000}"/>
    <cellStyle name="Normal 6 3 2 2 7 2 2 2 2" xfId="39819" xr:uid="{00000000-0005-0000-0000-00007B490000}"/>
    <cellStyle name="Normal 6 3 2 2 7 2 2 3" xfId="29801" xr:uid="{00000000-0005-0000-0000-00007C490000}"/>
    <cellStyle name="Normal 6 3 2 2 7 2 3" xfId="9707" xr:uid="{00000000-0005-0000-0000-00007D490000}"/>
    <cellStyle name="Normal 6 3 2 2 7 2 3 2" xfId="9708" xr:uid="{00000000-0005-0000-0000-00007E490000}"/>
    <cellStyle name="Normal 6 3 2 2 7 2 3 2 2" xfId="39820" xr:uid="{00000000-0005-0000-0000-00007F490000}"/>
    <cellStyle name="Normal 6 3 2 2 7 2 3 3" xfId="29802" xr:uid="{00000000-0005-0000-0000-000080490000}"/>
    <cellStyle name="Normal 6 3 2 2 7 2 4" xfId="9709" xr:uid="{00000000-0005-0000-0000-000081490000}"/>
    <cellStyle name="Normal 6 3 2 2 7 2 4 2" xfId="35328" xr:uid="{00000000-0005-0000-0000-000082490000}"/>
    <cellStyle name="Normal 6 3 2 2 7 2 5" xfId="24732" xr:uid="{00000000-0005-0000-0000-000083490000}"/>
    <cellStyle name="Normal 6 3 2 2 7 3" xfId="9710" xr:uid="{00000000-0005-0000-0000-000084490000}"/>
    <cellStyle name="Normal 6 3 2 2 7 3 2" xfId="9711" xr:uid="{00000000-0005-0000-0000-000085490000}"/>
    <cellStyle name="Normal 6 3 2 2 7 3 2 2" xfId="9712" xr:uid="{00000000-0005-0000-0000-000086490000}"/>
    <cellStyle name="Normal 6 3 2 2 7 3 2 2 2" xfId="39821" xr:uid="{00000000-0005-0000-0000-000087490000}"/>
    <cellStyle name="Normal 6 3 2 2 7 3 2 3" xfId="29803" xr:uid="{00000000-0005-0000-0000-000088490000}"/>
    <cellStyle name="Normal 6 3 2 2 7 3 3" xfId="9713" xr:uid="{00000000-0005-0000-0000-000089490000}"/>
    <cellStyle name="Normal 6 3 2 2 7 3 3 2" xfId="9714" xr:uid="{00000000-0005-0000-0000-00008A490000}"/>
    <cellStyle name="Normal 6 3 2 2 7 3 3 2 2" xfId="39822" xr:uid="{00000000-0005-0000-0000-00008B490000}"/>
    <cellStyle name="Normal 6 3 2 2 7 3 3 3" xfId="29804" xr:uid="{00000000-0005-0000-0000-00008C490000}"/>
    <cellStyle name="Normal 6 3 2 2 7 3 4" xfId="9715" xr:uid="{00000000-0005-0000-0000-00008D490000}"/>
    <cellStyle name="Normal 6 3 2 2 7 3 4 2" xfId="35329" xr:uid="{00000000-0005-0000-0000-00008E490000}"/>
    <cellStyle name="Normal 6 3 2 2 7 3 5" xfId="24733" xr:uid="{00000000-0005-0000-0000-00008F490000}"/>
    <cellStyle name="Normal 6 3 2 2 7 4" xfId="9716" xr:uid="{00000000-0005-0000-0000-000090490000}"/>
    <cellStyle name="Normal 6 3 2 2 7 4 2" xfId="9717" xr:uid="{00000000-0005-0000-0000-000091490000}"/>
    <cellStyle name="Normal 6 3 2 2 7 4 2 2" xfId="39823" xr:uid="{00000000-0005-0000-0000-000092490000}"/>
    <cellStyle name="Normal 6 3 2 2 7 4 3" xfId="29805" xr:uid="{00000000-0005-0000-0000-000093490000}"/>
    <cellStyle name="Normal 6 3 2 2 7 5" xfId="9718" xr:uid="{00000000-0005-0000-0000-000094490000}"/>
    <cellStyle name="Normal 6 3 2 2 7 5 2" xfId="9719" xr:uid="{00000000-0005-0000-0000-000095490000}"/>
    <cellStyle name="Normal 6 3 2 2 7 5 2 2" xfId="39824" xr:uid="{00000000-0005-0000-0000-000096490000}"/>
    <cellStyle name="Normal 6 3 2 2 7 5 3" xfId="29806" xr:uid="{00000000-0005-0000-0000-000097490000}"/>
    <cellStyle name="Normal 6 3 2 2 7 6" xfId="9720" xr:uid="{00000000-0005-0000-0000-000098490000}"/>
    <cellStyle name="Normal 6 3 2 2 7 6 2" xfId="35327" xr:uid="{00000000-0005-0000-0000-000099490000}"/>
    <cellStyle name="Normal 6 3 2 2 7 7" xfId="24731" xr:uid="{00000000-0005-0000-0000-00009A490000}"/>
    <cellStyle name="Normal 6 3 2 2 8" xfId="9721" xr:uid="{00000000-0005-0000-0000-00009B490000}"/>
    <cellStyle name="Normal 6 3 2 2 8 2" xfId="9722" xr:uid="{00000000-0005-0000-0000-00009C490000}"/>
    <cellStyle name="Normal 6 3 2 2 8 2 2" xfId="9723" xr:uid="{00000000-0005-0000-0000-00009D490000}"/>
    <cellStyle name="Normal 6 3 2 2 8 2 2 2" xfId="39825" xr:uid="{00000000-0005-0000-0000-00009E490000}"/>
    <cellStyle name="Normal 6 3 2 2 8 2 3" xfId="29807" xr:uid="{00000000-0005-0000-0000-00009F490000}"/>
    <cellStyle name="Normal 6 3 2 2 8 3" xfId="9724" xr:uid="{00000000-0005-0000-0000-0000A0490000}"/>
    <cellStyle name="Normal 6 3 2 2 8 3 2" xfId="9725" xr:uid="{00000000-0005-0000-0000-0000A1490000}"/>
    <cellStyle name="Normal 6 3 2 2 8 3 2 2" xfId="39826" xr:uid="{00000000-0005-0000-0000-0000A2490000}"/>
    <cellStyle name="Normal 6 3 2 2 8 3 3" xfId="29808" xr:uid="{00000000-0005-0000-0000-0000A3490000}"/>
    <cellStyle name="Normal 6 3 2 2 8 4" xfId="9726" xr:uid="{00000000-0005-0000-0000-0000A4490000}"/>
    <cellStyle name="Normal 6 3 2 2 8 4 2" xfId="35330" xr:uid="{00000000-0005-0000-0000-0000A5490000}"/>
    <cellStyle name="Normal 6 3 2 2 8 5" xfId="24734" xr:uid="{00000000-0005-0000-0000-0000A6490000}"/>
    <cellStyle name="Normal 6 3 2 2 9" xfId="9727" xr:uid="{00000000-0005-0000-0000-0000A7490000}"/>
    <cellStyle name="Normal 6 3 2 2 9 2" xfId="9728" xr:uid="{00000000-0005-0000-0000-0000A8490000}"/>
    <cellStyle name="Normal 6 3 2 2 9 2 2" xfId="9729" xr:uid="{00000000-0005-0000-0000-0000A9490000}"/>
    <cellStyle name="Normal 6 3 2 2 9 2 2 2" xfId="39827" xr:uid="{00000000-0005-0000-0000-0000AA490000}"/>
    <cellStyle name="Normal 6 3 2 2 9 2 3" xfId="29809" xr:uid="{00000000-0005-0000-0000-0000AB490000}"/>
    <cellStyle name="Normal 6 3 2 2 9 3" xfId="9730" xr:uid="{00000000-0005-0000-0000-0000AC490000}"/>
    <cellStyle name="Normal 6 3 2 2 9 3 2" xfId="9731" xr:uid="{00000000-0005-0000-0000-0000AD490000}"/>
    <cellStyle name="Normal 6 3 2 2 9 3 2 2" xfId="39828" xr:uid="{00000000-0005-0000-0000-0000AE490000}"/>
    <cellStyle name="Normal 6 3 2 2 9 3 3" xfId="29810" xr:uid="{00000000-0005-0000-0000-0000AF490000}"/>
    <cellStyle name="Normal 6 3 2 2 9 4" xfId="9732" xr:uid="{00000000-0005-0000-0000-0000B0490000}"/>
    <cellStyle name="Normal 6 3 2 2 9 4 2" xfId="35331" xr:uid="{00000000-0005-0000-0000-0000B1490000}"/>
    <cellStyle name="Normal 6 3 2 2 9 5" xfId="24735" xr:uid="{00000000-0005-0000-0000-0000B2490000}"/>
    <cellStyle name="Normal 6 3 2 20" xfId="23267" xr:uid="{00000000-0005-0000-0000-0000B3490000}"/>
    <cellStyle name="Normal 6 3 2 21" xfId="44075" xr:uid="{00000000-0005-0000-0000-0000B4490000}"/>
    <cellStyle name="Normal 6 3 2 3" xfId="9733" xr:uid="{00000000-0005-0000-0000-0000B5490000}"/>
    <cellStyle name="Normal 6 3 2 3 10" xfId="9734" xr:uid="{00000000-0005-0000-0000-0000B6490000}"/>
    <cellStyle name="Normal 6 3 2 3 10 2" xfId="9735" xr:uid="{00000000-0005-0000-0000-0000B7490000}"/>
    <cellStyle name="Normal 6 3 2 3 10 2 2" xfId="39829" xr:uid="{00000000-0005-0000-0000-0000B8490000}"/>
    <cellStyle name="Normal 6 3 2 3 10 3" xfId="29811" xr:uid="{00000000-0005-0000-0000-0000B9490000}"/>
    <cellStyle name="Normal 6 3 2 3 11" xfId="9736" xr:uid="{00000000-0005-0000-0000-0000BA490000}"/>
    <cellStyle name="Normal 6 3 2 3 11 2" xfId="9737" xr:uid="{00000000-0005-0000-0000-0000BB490000}"/>
    <cellStyle name="Normal 6 3 2 3 11 2 2" xfId="39830" xr:uid="{00000000-0005-0000-0000-0000BC490000}"/>
    <cellStyle name="Normal 6 3 2 3 11 3" xfId="29812" xr:uid="{00000000-0005-0000-0000-0000BD490000}"/>
    <cellStyle name="Normal 6 3 2 3 12" xfId="9738" xr:uid="{00000000-0005-0000-0000-0000BE490000}"/>
    <cellStyle name="Normal 6 3 2 3 12 2" xfId="35332" xr:uid="{00000000-0005-0000-0000-0000BF490000}"/>
    <cellStyle name="Normal 6 3 2 3 13" xfId="24736" xr:uid="{00000000-0005-0000-0000-0000C0490000}"/>
    <cellStyle name="Normal 6 3 2 3 14" xfId="45287" xr:uid="{00000000-0005-0000-0000-0000C1490000}"/>
    <cellStyle name="Normal 6 3 2 3 2" xfId="9739" xr:uid="{00000000-0005-0000-0000-0000C2490000}"/>
    <cellStyle name="Normal 6 3 2 3 2 10" xfId="9740" xr:uid="{00000000-0005-0000-0000-0000C3490000}"/>
    <cellStyle name="Normal 6 3 2 3 2 10 2" xfId="9741" xr:uid="{00000000-0005-0000-0000-0000C4490000}"/>
    <cellStyle name="Normal 6 3 2 3 2 10 2 2" xfId="39831" xr:uid="{00000000-0005-0000-0000-0000C5490000}"/>
    <cellStyle name="Normal 6 3 2 3 2 10 3" xfId="29813" xr:uid="{00000000-0005-0000-0000-0000C6490000}"/>
    <cellStyle name="Normal 6 3 2 3 2 11" xfId="9742" xr:uid="{00000000-0005-0000-0000-0000C7490000}"/>
    <cellStyle name="Normal 6 3 2 3 2 11 2" xfId="35333" xr:uid="{00000000-0005-0000-0000-0000C8490000}"/>
    <cellStyle name="Normal 6 3 2 3 2 12" xfId="24737" xr:uid="{00000000-0005-0000-0000-0000C9490000}"/>
    <cellStyle name="Normal 6 3 2 3 2 2" xfId="9743" xr:uid="{00000000-0005-0000-0000-0000CA490000}"/>
    <cellStyle name="Normal 6 3 2 3 2 2 10" xfId="24738" xr:uid="{00000000-0005-0000-0000-0000CB490000}"/>
    <cellStyle name="Normal 6 3 2 3 2 2 2" xfId="9744" xr:uid="{00000000-0005-0000-0000-0000CC490000}"/>
    <cellStyle name="Normal 6 3 2 3 2 2 2 2" xfId="9745" xr:uid="{00000000-0005-0000-0000-0000CD490000}"/>
    <cellStyle name="Normal 6 3 2 3 2 2 2 2 2" xfId="9746" xr:uid="{00000000-0005-0000-0000-0000CE490000}"/>
    <cellStyle name="Normal 6 3 2 3 2 2 2 2 2 2" xfId="9747" xr:uid="{00000000-0005-0000-0000-0000CF490000}"/>
    <cellStyle name="Normal 6 3 2 3 2 2 2 2 2 2 2" xfId="9748" xr:uid="{00000000-0005-0000-0000-0000D0490000}"/>
    <cellStyle name="Normal 6 3 2 3 2 2 2 2 2 2 2 2" xfId="39832" xr:uid="{00000000-0005-0000-0000-0000D1490000}"/>
    <cellStyle name="Normal 6 3 2 3 2 2 2 2 2 2 3" xfId="29814" xr:uid="{00000000-0005-0000-0000-0000D2490000}"/>
    <cellStyle name="Normal 6 3 2 3 2 2 2 2 2 3" xfId="9749" xr:uid="{00000000-0005-0000-0000-0000D3490000}"/>
    <cellStyle name="Normal 6 3 2 3 2 2 2 2 2 3 2" xfId="9750" xr:uid="{00000000-0005-0000-0000-0000D4490000}"/>
    <cellStyle name="Normal 6 3 2 3 2 2 2 2 2 3 2 2" xfId="39833" xr:uid="{00000000-0005-0000-0000-0000D5490000}"/>
    <cellStyle name="Normal 6 3 2 3 2 2 2 2 2 3 3" xfId="29815" xr:uid="{00000000-0005-0000-0000-0000D6490000}"/>
    <cellStyle name="Normal 6 3 2 3 2 2 2 2 2 4" xfId="9751" xr:uid="{00000000-0005-0000-0000-0000D7490000}"/>
    <cellStyle name="Normal 6 3 2 3 2 2 2 2 2 4 2" xfId="35337" xr:uid="{00000000-0005-0000-0000-0000D8490000}"/>
    <cellStyle name="Normal 6 3 2 3 2 2 2 2 2 5" xfId="24741" xr:uid="{00000000-0005-0000-0000-0000D9490000}"/>
    <cellStyle name="Normal 6 3 2 3 2 2 2 2 3" xfId="9752" xr:uid="{00000000-0005-0000-0000-0000DA490000}"/>
    <cellStyle name="Normal 6 3 2 3 2 2 2 2 3 2" xfId="9753" xr:uid="{00000000-0005-0000-0000-0000DB490000}"/>
    <cellStyle name="Normal 6 3 2 3 2 2 2 2 3 2 2" xfId="9754" xr:uid="{00000000-0005-0000-0000-0000DC490000}"/>
    <cellStyle name="Normal 6 3 2 3 2 2 2 2 3 2 2 2" xfId="39834" xr:uid="{00000000-0005-0000-0000-0000DD490000}"/>
    <cellStyle name="Normal 6 3 2 3 2 2 2 2 3 2 3" xfId="29816" xr:uid="{00000000-0005-0000-0000-0000DE490000}"/>
    <cellStyle name="Normal 6 3 2 3 2 2 2 2 3 3" xfId="9755" xr:uid="{00000000-0005-0000-0000-0000DF490000}"/>
    <cellStyle name="Normal 6 3 2 3 2 2 2 2 3 3 2" xfId="9756" xr:uid="{00000000-0005-0000-0000-0000E0490000}"/>
    <cellStyle name="Normal 6 3 2 3 2 2 2 2 3 3 2 2" xfId="39835" xr:uid="{00000000-0005-0000-0000-0000E1490000}"/>
    <cellStyle name="Normal 6 3 2 3 2 2 2 2 3 3 3" xfId="29817" xr:uid="{00000000-0005-0000-0000-0000E2490000}"/>
    <cellStyle name="Normal 6 3 2 3 2 2 2 2 3 4" xfId="9757" xr:uid="{00000000-0005-0000-0000-0000E3490000}"/>
    <cellStyle name="Normal 6 3 2 3 2 2 2 2 3 4 2" xfId="35338" xr:uid="{00000000-0005-0000-0000-0000E4490000}"/>
    <cellStyle name="Normal 6 3 2 3 2 2 2 2 3 5" xfId="24742" xr:uid="{00000000-0005-0000-0000-0000E5490000}"/>
    <cellStyle name="Normal 6 3 2 3 2 2 2 2 4" xfId="9758" xr:uid="{00000000-0005-0000-0000-0000E6490000}"/>
    <cellStyle name="Normal 6 3 2 3 2 2 2 2 4 2" xfId="9759" xr:uid="{00000000-0005-0000-0000-0000E7490000}"/>
    <cellStyle name="Normal 6 3 2 3 2 2 2 2 4 2 2" xfId="39836" xr:uid="{00000000-0005-0000-0000-0000E8490000}"/>
    <cellStyle name="Normal 6 3 2 3 2 2 2 2 4 3" xfId="29818" xr:uid="{00000000-0005-0000-0000-0000E9490000}"/>
    <cellStyle name="Normal 6 3 2 3 2 2 2 2 5" xfId="9760" xr:uid="{00000000-0005-0000-0000-0000EA490000}"/>
    <cellStyle name="Normal 6 3 2 3 2 2 2 2 5 2" xfId="9761" xr:uid="{00000000-0005-0000-0000-0000EB490000}"/>
    <cellStyle name="Normal 6 3 2 3 2 2 2 2 5 2 2" xfId="39837" xr:uid="{00000000-0005-0000-0000-0000EC490000}"/>
    <cellStyle name="Normal 6 3 2 3 2 2 2 2 5 3" xfId="29819" xr:uid="{00000000-0005-0000-0000-0000ED490000}"/>
    <cellStyle name="Normal 6 3 2 3 2 2 2 2 6" xfId="9762" xr:uid="{00000000-0005-0000-0000-0000EE490000}"/>
    <cellStyle name="Normal 6 3 2 3 2 2 2 2 6 2" xfId="35336" xr:uid="{00000000-0005-0000-0000-0000EF490000}"/>
    <cellStyle name="Normal 6 3 2 3 2 2 2 2 7" xfId="24740" xr:uid="{00000000-0005-0000-0000-0000F0490000}"/>
    <cellStyle name="Normal 6 3 2 3 2 2 2 3" xfId="9763" xr:uid="{00000000-0005-0000-0000-0000F1490000}"/>
    <cellStyle name="Normal 6 3 2 3 2 2 2 3 2" xfId="9764" xr:uid="{00000000-0005-0000-0000-0000F2490000}"/>
    <cellStyle name="Normal 6 3 2 3 2 2 2 3 2 2" xfId="9765" xr:uid="{00000000-0005-0000-0000-0000F3490000}"/>
    <cellStyle name="Normal 6 3 2 3 2 2 2 3 2 2 2" xfId="39838" xr:uid="{00000000-0005-0000-0000-0000F4490000}"/>
    <cellStyle name="Normal 6 3 2 3 2 2 2 3 2 3" xfId="29820" xr:uid="{00000000-0005-0000-0000-0000F5490000}"/>
    <cellStyle name="Normal 6 3 2 3 2 2 2 3 3" xfId="9766" xr:uid="{00000000-0005-0000-0000-0000F6490000}"/>
    <cellStyle name="Normal 6 3 2 3 2 2 2 3 3 2" xfId="9767" xr:uid="{00000000-0005-0000-0000-0000F7490000}"/>
    <cellStyle name="Normal 6 3 2 3 2 2 2 3 3 2 2" xfId="39839" xr:uid="{00000000-0005-0000-0000-0000F8490000}"/>
    <cellStyle name="Normal 6 3 2 3 2 2 2 3 3 3" xfId="29821" xr:uid="{00000000-0005-0000-0000-0000F9490000}"/>
    <cellStyle name="Normal 6 3 2 3 2 2 2 3 4" xfId="9768" xr:uid="{00000000-0005-0000-0000-0000FA490000}"/>
    <cellStyle name="Normal 6 3 2 3 2 2 2 3 4 2" xfId="35339" xr:uid="{00000000-0005-0000-0000-0000FB490000}"/>
    <cellStyle name="Normal 6 3 2 3 2 2 2 3 5" xfId="24743" xr:uid="{00000000-0005-0000-0000-0000FC490000}"/>
    <cellStyle name="Normal 6 3 2 3 2 2 2 4" xfId="9769" xr:uid="{00000000-0005-0000-0000-0000FD490000}"/>
    <cellStyle name="Normal 6 3 2 3 2 2 2 4 2" xfId="9770" xr:uid="{00000000-0005-0000-0000-0000FE490000}"/>
    <cellStyle name="Normal 6 3 2 3 2 2 2 4 2 2" xfId="9771" xr:uid="{00000000-0005-0000-0000-0000FF490000}"/>
    <cellStyle name="Normal 6 3 2 3 2 2 2 4 2 2 2" xfId="39840" xr:uid="{00000000-0005-0000-0000-0000004A0000}"/>
    <cellStyle name="Normal 6 3 2 3 2 2 2 4 2 3" xfId="29822" xr:uid="{00000000-0005-0000-0000-0000014A0000}"/>
    <cellStyle name="Normal 6 3 2 3 2 2 2 4 3" xfId="9772" xr:uid="{00000000-0005-0000-0000-0000024A0000}"/>
    <cellStyle name="Normal 6 3 2 3 2 2 2 4 3 2" xfId="9773" xr:uid="{00000000-0005-0000-0000-0000034A0000}"/>
    <cellStyle name="Normal 6 3 2 3 2 2 2 4 3 2 2" xfId="39841" xr:uid="{00000000-0005-0000-0000-0000044A0000}"/>
    <cellStyle name="Normal 6 3 2 3 2 2 2 4 3 3" xfId="29823" xr:uid="{00000000-0005-0000-0000-0000054A0000}"/>
    <cellStyle name="Normal 6 3 2 3 2 2 2 4 4" xfId="9774" xr:uid="{00000000-0005-0000-0000-0000064A0000}"/>
    <cellStyle name="Normal 6 3 2 3 2 2 2 4 4 2" xfId="35340" xr:uid="{00000000-0005-0000-0000-0000074A0000}"/>
    <cellStyle name="Normal 6 3 2 3 2 2 2 4 5" xfId="24744" xr:uid="{00000000-0005-0000-0000-0000084A0000}"/>
    <cellStyle name="Normal 6 3 2 3 2 2 2 5" xfId="9775" xr:uid="{00000000-0005-0000-0000-0000094A0000}"/>
    <cellStyle name="Normal 6 3 2 3 2 2 2 5 2" xfId="9776" xr:uid="{00000000-0005-0000-0000-00000A4A0000}"/>
    <cellStyle name="Normal 6 3 2 3 2 2 2 5 2 2" xfId="39842" xr:uid="{00000000-0005-0000-0000-00000B4A0000}"/>
    <cellStyle name="Normal 6 3 2 3 2 2 2 5 3" xfId="29824" xr:uid="{00000000-0005-0000-0000-00000C4A0000}"/>
    <cellStyle name="Normal 6 3 2 3 2 2 2 6" xfId="9777" xr:uid="{00000000-0005-0000-0000-00000D4A0000}"/>
    <cellStyle name="Normal 6 3 2 3 2 2 2 6 2" xfId="9778" xr:uid="{00000000-0005-0000-0000-00000E4A0000}"/>
    <cellStyle name="Normal 6 3 2 3 2 2 2 6 2 2" xfId="39843" xr:uid="{00000000-0005-0000-0000-00000F4A0000}"/>
    <cellStyle name="Normal 6 3 2 3 2 2 2 6 3" xfId="29825" xr:uid="{00000000-0005-0000-0000-0000104A0000}"/>
    <cellStyle name="Normal 6 3 2 3 2 2 2 7" xfId="9779" xr:uid="{00000000-0005-0000-0000-0000114A0000}"/>
    <cellStyle name="Normal 6 3 2 3 2 2 2 7 2" xfId="35335" xr:uid="{00000000-0005-0000-0000-0000124A0000}"/>
    <cellStyle name="Normal 6 3 2 3 2 2 2 8" xfId="24739" xr:uid="{00000000-0005-0000-0000-0000134A0000}"/>
    <cellStyle name="Normal 6 3 2 3 2 2 3" xfId="9780" xr:uid="{00000000-0005-0000-0000-0000144A0000}"/>
    <cellStyle name="Normal 6 3 2 3 2 2 3 2" xfId="9781" xr:uid="{00000000-0005-0000-0000-0000154A0000}"/>
    <cellStyle name="Normal 6 3 2 3 2 2 3 2 2" xfId="9782" xr:uid="{00000000-0005-0000-0000-0000164A0000}"/>
    <cellStyle name="Normal 6 3 2 3 2 2 3 2 2 2" xfId="9783" xr:uid="{00000000-0005-0000-0000-0000174A0000}"/>
    <cellStyle name="Normal 6 3 2 3 2 2 3 2 2 2 2" xfId="9784" xr:uid="{00000000-0005-0000-0000-0000184A0000}"/>
    <cellStyle name="Normal 6 3 2 3 2 2 3 2 2 2 2 2" xfId="39844" xr:uid="{00000000-0005-0000-0000-0000194A0000}"/>
    <cellStyle name="Normal 6 3 2 3 2 2 3 2 2 2 3" xfId="29826" xr:uid="{00000000-0005-0000-0000-00001A4A0000}"/>
    <cellStyle name="Normal 6 3 2 3 2 2 3 2 2 3" xfId="9785" xr:uid="{00000000-0005-0000-0000-00001B4A0000}"/>
    <cellStyle name="Normal 6 3 2 3 2 2 3 2 2 3 2" xfId="9786" xr:uid="{00000000-0005-0000-0000-00001C4A0000}"/>
    <cellStyle name="Normal 6 3 2 3 2 2 3 2 2 3 2 2" xfId="39845" xr:uid="{00000000-0005-0000-0000-00001D4A0000}"/>
    <cellStyle name="Normal 6 3 2 3 2 2 3 2 2 3 3" xfId="29827" xr:uid="{00000000-0005-0000-0000-00001E4A0000}"/>
    <cellStyle name="Normal 6 3 2 3 2 2 3 2 2 4" xfId="9787" xr:uid="{00000000-0005-0000-0000-00001F4A0000}"/>
    <cellStyle name="Normal 6 3 2 3 2 2 3 2 2 4 2" xfId="35343" xr:uid="{00000000-0005-0000-0000-0000204A0000}"/>
    <cellStyle name="Normal 6 3 2 3 2 2 3 2 2 5" xfId="24747" xr:uid="{00000000-0005-0000-0000-0000214A0000}"/>
    <cellStyle name="Normal 6 3 2 3 2 2 3 2 3" xfId="9788" xr:uid="{00000000-0005-0000-0000-0000224A0000}"/>
    <cellStyle name="Normal 6 3 2 3 2 2 3 2 3 2" xfId="9789" xr:uid="{00000000-0005-0000-0000-0000234A0000}"/>
    <cellStyle name="Normal 6 3 2 3 2 2 3 2 3 2 2" xfId="9790" xr:uid="{00000000-0005-0000-0000-0000244A0000}"/>
    <cellStyle name="Normal 6 3 2 3 2 2 3 2 3 2 2 2" xfId="39846" xr:uid="{00000000-0005-0000-0000-0000254A0000}"/>
    <cellStyle name="Normal 6 3 2 3 2 2 3 2 3 2 3" xfId="29828" xr:uid="{00000000-0005-0000-0000-0000264A0000}"/>
    <cellStyle name="Normal 6 3 2 3 2 2 3 2 3 3" xfId="9791" xr:uid="{00000000-0005-0000-0000-0000274A0000}"/>
    <cellStyle name="Normal 6 3 2 3 2 2 3 2 3 3 2" xfId="9792" xr:uid="{00000000-0005-0000-0000-0000284A0000}"/>
    <cellStyle name="Normal 6 3 2 3 2 2 3 2 3 3 2 2" xfId="39847" xr:uid="{00000000-0005-0000-0000-0000294A0000}"/>
    <cellStyle name="Normal 6 3 2 3 2 2 3 2 3 3 3" xfId="29829" xr:uid="{00000000-0005-0000-0000-00002A4A0000}"/>
    <cellStyle name="Normal 6 3 2 3 2 2 3 2 3 4" xfId="9793" xr:uid="{00000000-0005-0000-0000-00002B4A0000}"/>
    <cellStyle name="Normal 6 3 2 3 2 2 3 2 3 4 2" xfId="35344" xr:uid="{00000000-0005-0000-0000-00002C4A0000}"/>
    <cellStyle name="Normal 6 3 2 3 2 2 3 2 3 5" xfId="24748" xr:uid="{00000000-0005-0000-0000-00002D4A0000}"/>
    <cellStyle name="Normal 6 3 2 3 2 2 3 2 4" xfId="9794" xr:uid="{00000000-0005-0000-0000-00002E4A0000}"/>
    <cellStyle name="Normal 6 3 2 3 2 2 3 2 4 2" xfId="9795" xr:uid="{00000000-0005-0000-0000-00002F4A0000}"/>
    <cellStyle name="Normal 6 3 2 3 2 2 3 2 4 2 2" xfId="39848" xr:uid="{00000000-0005-0000-0000-0000304A0000}"/>
    <cellStyle name="Normal 6 3 2 3 2 2 3 2 4 3" xfId="29830" xr:uid="{00000000-0005-0000-0000-0000314A0000}"/>
    <cellStyle name="Normal 6 3 2 3 2 2 3 2 5" xfId="9796" xr:uid="{00000000-0005-0000-0000-0000324A0000}"/>
    <cellStyle name="Normal 6 3 2 3 2 2 3 2 5 2" xfId="9797" xr:uid="{00000000-0005-0000-0000-0000334A0000}"/>
    <cellStyle name="Normal 6 3 2 3 2 2 3 2 5 2 2" xfId="39849" xr:uid="{00000000-0005-0000-0000-0000344A0000}"/>
    <cellStyle name="Normal 6 3 2 3 2 2 3 2 5 3" xfId="29831" xr:uid="{00000000-0005-0000-0000-0000354A0000}"/>
    <cellStyle name="Normal 6 3 2 3 2 2 3 2 6" xfId="9798" xr:uid="{00000000-0005-0000-0000-0000364A0000}"/>
    <cellStyle name="Normal 6 3 2 3 2 2 3 2 6 2" xfId="35342" xr:uid="{00000000-0005-0000-0000-0000374A0000}"/>
    <cellStyle name="Normal 6 3 2 3 2 2 3 2 7" xfId="24746" xr:uid="{00000000-0005-0000-0000-0000384A0000}"/>
    <cellStyle name="Normal 6 3 2 3 2 2 3 3" xfId="9799" xr:uid="{00000000-0005-0000-0000-0000394A0000}"/>
    <cellStyle name="Normal 6 3 2 3 2 2 3 3 2" xfId="9800" xr:uid="{00000000-0005-0000-0000-00003A4A0000}"/>
    <cellStyle name="Normal 6 3 2 3 2 2 3 3 2 2" xfId="9801" xr:uid="{00000000-0005-0000-0000-00003B4A0000}"/>
    <cellStyle name="Normal 6 3 2 3 2 2 3 3 2 2 2" xfId="39850" xr:uid="{00000000-0005-0000-0000-00003C4A0000}"/>
    <cellStyle name="Normal 6 3 2 3 2 2 3 3 2 3" xfId="29832" xr:uid="{00000000-0005-0000-0000-00003D4A0000}"/>
    <cellStyle name="Normal 6 3 2 3 2 2 3 3 3" xfId="9802" xr:uid="{00000000-0005-0000-0000-00003E4A0000}"/>
    <cellStyle name="Normal 6 3 2 3 2 2 3 3 3 2" xfId="9803" xr:uid="{00000000-0005-0000-0000-00003F4A0000}"/>
    <cellStyle name="Normal 6 3 2 3 2 2 3 3 3 2 2" xfId="39851" xr:uid="{00000000-0005-0000-0000-0000404A0000}"/>
    <cellStyle name="Normal 6 3 2 3 2 2 3 3 3 3" xfId="29833" xr:uid="{00000000-0005-0000-0000-0000414A0000}"/>
    <cellStyle name="Normal 6 3 2 3 2 2 3 3 4" xfId="9804" xr:uid="{00000000-0005-0000-0000-0000424A0000}"/>
    <cellStyle name="Normal 6 3 2 3 2 2 3 3 4 2" xfId="35345" xr:uid="{00000000-0005-0000-0000-0000434A0000}"/>
    <cellStyle name="Normal 6 3 2 3 2 2 3 3 5" xfId="24749" xr:uid="{00000000-0005-0000-0000-0000444A0000}"/>
    <cellStyle name="Normal 6 3 2 3 2 2 3 4" xfId="9805" xr:uid="{00000000-0005-0000-0000-0000454A0000}"/>
    <cellStyle name="Normal 6 3 2 3 2 2 3 4 2" xfId="9806" xr:uid="{00000000-0005-0000-0000-0000464A0000}"/>
    <cellStyle name="Normal 6 3 2 3 2 2 3 4 2 2" xfId="9807" xr:uid="{00000000-0005-0000-0000-0000474A0000}"/>
    <cellStyle name="Normal 6 3 2 3 2 2 3 4 2 2 2" xfId="39852" xr:uid="{00000000-0005-0000-0000-0000484A0000}"/>
    <cellStyle name="Normal 6 3 2 3 2 2 3 4 2 3" xfId="29834" xr:uid="{00000000-0005-0000-0000-0000494A0000}"/>
    <cellStyle name="Normal 6 3 2 3 2 2 3 4 3" xfId="9808" xr:uid="{00000000-0005-0000-0000-00004A4A0000}"/>
    <cellStyle name="Normal 6 3 2 3 2 2 3 4 3 2" xfId="9809" xr:uid="{00000000-0005-0000-0000-00004B4A0000}"/>
    <cellStyle name="Normal 6 3 2 3 2 2 3 4 3 2 2" xfId="39853" xr:uid="{00000000-0005-0000-0000-00004C4A0000}"/>
    <cellStyle name="Normal 6 3 2 3 2 2 3 4 3 3" xfId="29835" xr:uid="{00000000-0005-0000-0000-00004D4A0000}"/>
    <cellStyle name="Normal 6 3 2 3 2 2 3 4 4" xfId="9810" xr:uid="{00000000-0005-0000-0000-00004E4A0000}"/>
    <cellStyle name="Normal 6 3 2 3 2 2 3 4 4 2" xfId="35346" xr:uid="{00000000-0005-0000-0000-00004F4A0000}"/>
    <cellStyle name="Normal 6 3 2 3 2 2 3 4 5" xfId="24750" xr:uid="{00000000-0005-0000-0000-0000504A0000}"/>
    <cellStyle name="Normal 6 3 2 3 2 2 3 5" xfId="9811" xr:uid="{00000000-0005-0000-0000-0000514A0000}"/>
    <cellStyle name="Normal 6 3 2 3 2 2 3 5 2" xfId="9812" xr:uid="{00000000-0005-0000-0000-0000524A0000}"/>
    <cellStyle name="Normal 6 3 2 3 2 2 3 5 2 2" xfId="39854" xr:uid="{00000000-0005-0000-0000-0000534A0000}"/>
    <cellStyle name="Normal 6 3 2 3 2 2 3 5 3" xfId="29836" xr:uid="{00000000-0005-0000-0000-0000544A0000}"/>
    <cellStyle name="Normal 6 3 2 3 2 2 3 6" xfId="9813" xr:uid="{00000000-0005-0000-0000-0000554A0000}"/>
    <cellStyle name="Normal 6 3 2 3 2 2 3 6 2" xfId="9814" xr:uid="{00000000-0005-0000-0000-0000564A0000}"/>
    <cellStyle name="Normal 6 3 2 3 2 2 3 6 2 2" xfId="39855" xr:uid="{00000000-0005-0000-0000-0000574A0000}"/>
    <cellStyle name="Normal 6 3 2 3 2 2 3 6 3" xfId="29837" xr:uid="{00000000-0005-0000-0000-0000584A0000}"/>
    <cellStyle name="Normal 6 3 2 3 2 2 3 7" xfId="9815" xr:uid="{00000000-0005-0000-0000-0000594A0000}"/>
    <cellStyle name="Normal 6 3 2 3 2 2 3 7 2" xfId="35341" xr:uid="{00000000-0005-0000-0000-00005A4A0000}"/>
    <cellStyle name="Normal 6 3 2 3 2 2 3 8" xfId="24745" xr:uid="{00000000-0005-0000-0000-00005B4A0000}"/>
    <cellStyle name="Normal 6 3 2 3 2 2 4" xfId="9816" xr:uid="{00000000-0005-0000-0000-00005C4A0000}"/>
    <cellStyle name="Normal 6 3 2 3 2 2 4 2" xfId="9817" xr:uid="{00000000-0005-0000-0000-00005D4A0000}"/>
    <cellStyle name="Normal 6 3 2 3 2 2 4 2 2" xfId="9818" xr:uid="{00000000-0005-0000-0000-00005E4A0000}"/>
    <cellStyle name="Normal 6 3 2 3 2 2 4 2 2 2" xfId="9819" xr:uid="{00000000-0005-0000-0000-00005F4A0000}"/>
    <cellStyle name="Normal 6 3 2 3 2 2 4 2 2 2 2" xfId="39856" xr:uid="{00000000-0005-0000-0000-0000604A0000}"/>
    <cellStyle name="Normal 6 3 2 3 2 2 4 2 2 3" xfId="29838" xr:uid="{00000000-0005-0000-0000-0000614A0000}"/>
    <cellStyle name="Normal 6 3 2 3 2 2 4 2 3" xfId="9820" xr:uid="{00000000-0005-0000-0000-0000624A0000}"/>
    <cellStyle name="Normal 6 3 2 3 2 2 4 2 3 2" xfId="9821" xr:uid="{00000000-0005-0000-0000-0000634A0000}"/>
    <cellStyle name="Normal 6 3 2 3 2 2 4 2 3 2 2" xfId="39857" xr:uid="{00000000-0005-0000-0000-0000644A0000}"/>
    <cellStyle name="Normal 6 3 2 3 2 2 4 2 3 3" xfId="29839" xr:uid="{00000000-0005-0000-0000-0000654A0000}"/>
    <cellStyle name="Normal 6 3 2 3 2 2 4 2 4" xfId="9822" xr:uid="{00000000-0005-0000-0000-0000664A0000}"/>
    <cellStyle name="Normal 6 3 2 3 2 2 4 2 4 2" xfId="35348" xr:uid="{00000000-0005-0000-0000-0000674A0000}"/>
    <cellStyle name="Normal 6 3 2 3 2 2 4 2 5" xfId="24752" xr:uid="{00000000-0005-0000-0000-0000684A0000}"/>
    <cellStyle name="Normal 6 3 2 3 2 2 4 3" xfId="9823" xr:uid="{00000000-0005-0000-0000-0000694A0000}"/>
    <cellStyle name="Normal 6 3 2 3 2 2 4 3 2" xfId="9824" xr:uid="{00000000-0005-0000-0000-00006A4A0000}"/>
    <cellStyle name="Normal 6 3 2 3 2 2 4 3 2 2" xfId="9825" xr:uid="{00000000-0005-0000-0000-00006B4A0000}"/>
    <cellStyle name="Normal 6 3 2 3 2 2 4 3 2 2 2" xfId="39858" xr:uid="{00000000-0005-0000-0000-00006C4A0000}"/>
    <cellStyle name="Normal 6 3 2 3 2 2 4 3 2 3" xfId="29840" xr:uid="{00000000-0005-0000-0000-00006D4A0000}"/>
    <cellStyle name="Normal 6 3 2 3 2 2 4 3 3" xfId="9826" xr:uid="{00000000-0005-0000-0000-00006E4A0000}"/>
    <cellStyle name="Normal 6 3 2 3 2 2 4 3 3 2" xfId="9827" xr:uid="{00000000-0005-0000-0000-00006F4A0000}"/>
    <cellStyle name="Normal 6 3 2 3 2 2 4 3 3 2 2" xfId="39859" xr:uid="{00000000-0005-0000-0000-0000704A0000}"/>
    <cellStyle name="Normal 6 3 2 3 2 2 4 3 3 3" xfId="29841" xr:uid="{00000000-0005-0000-0000-0000714A0000}"/>
    <cellStyle name="Normal 6 3 2 3 2 2 4 3 4" xfId="9828" xr:uid="{00000000-0005-0000-0000-0000724A0000}"/>
    <cellStyle name="Normal 6 3 2 3 2 2 4 3 4 2" xfId="35349" xr:uid="{00000000-0005-0000-0000-0000734A0000}"/>
    <cellStyle name="Normal 6 3 2 3 2 2 4 3 5" xfId="24753" xr:uid="{00000000-0005-0000-0000-0000744A0000}"/>
    <cellStyle name="Normal 6 3 2 3 2 2 4 4" xfId="9829" xr:uid="{00000000-0005-0000-0000-0000754A0000}"/>
    <cellStyle name="Normal 6 3 2 3 2 2 4 4 2" xfId="9830" xr:uid="{00000000-0005-0000-0000-0000764A0000}"/>
    <cellStyle name="Normal 6 3 2 3 2 2 4 4 2 2" xfId="39860" xr:uid="{00000000-0005-0000-0000-0000774A0000}"/>
    <cellStyle name="Normal 6 3 2 3 2 2 4 4 3" xfId="29842" xr:uid="{00000000-0005-0000-0000-0000784A0000}"/>
    <cellStyle name="Normal 6 3 2 3 2 2 4 5" xfId="9831" xr:uid="{00000000-0005-0000-0000-0000794A0000}"/>
    <cellStyle name="Normal 6 3 2 3 2 2 4 5 2" xfId="9832" xr:uid="{00000000-0005-0000-0000-00007A4A0000}"/>
    <cellStyle name="Normal 6 3 2 3 2 2 4 5 2 2" xfId="39861" xr:uid="{00000000-0005-0000-0000-00007B4A0000}"/>
    <cellStyle name="Normal 6 3 2 3 2 2 4 5 3" xfId="29843" xr:uid="{00000000-0005-0000-0000-00007C4A0000}"/>
    <cellStyle name="Normal 6 3 2 3 2 2 4 6" xfId="9833" xr:uid="{00000000-0005-0000-0000-00007D4A0000}"/>
    <cellStyle name="Normal 6 3 2 3 2 2 4 6 2" xfId="35347" xr:uid="{00000000-0005-0000-0000-00007E4A0000}"/>
    <cellStyle name="Normal 6 3 2 3 2 2 4 7" xfId="24751" xr:uid="{00000000-0005-0000-0000-00007F4A0000}"/>
    <cellStyle name="Normal 6 3 2 3 2 2 5" xfId="9834" xr:uid="{00000000-0005-0000-0000-0000804A0000}"/>
    <cellStyle name="Normal 6 3 2 3 2 2 5 2" xfId="9835" xr:uid="{00000000-0005-0000-0000-0000814A0000}"/>
    <cellStyle name="Normal 6 3 2 3 2 2 5 2 2" xfId="9836" xr:uid="{00000000-0005-0000-0000-0000824A0000}"/>
    <cellStyle name="Normal 6 3 2 3 2 2 5 2 2 2" xfId="39862" xr:uid="{00000000-0005-0000-0000-0000834A0000}"/>
    <cellStyle name="Normal 6 3 2 3 2 2 5 2 3" xfId="29844" xr:uid="{00000000-0005-0000-0000-0000844A0000}"/>
    <cellStyle name="Normal 6 3 2 3 2 2 5 3" xfId="9837" xr:uid="{00000000-0005-0000-0000-0000854A0000}"/>
    <cellStyle name="Normal 6 3 2 3 2 2 5 3 2" xfId="9838" xr:uid="{00000000-0005-0000-0000-0000864A0000}"/>
    <cellStyle name="Normal 6 3 2 3 2 2 5 3 2 2" xfId="39863" xr:uid="{00000000-0005-0000-0000-0000874A0000}"/>
    <cellStyle name="Normal 6 3 2 3 2 2 5 3 3" xfId="29845" xr:uid="{00000000-0005-0000-0000-0000884A0000}"/>
    <cellStyle name="Normal 6 3 2 3 2 2 5 4" xfId="9839" xr:uid="{00000000-0005-0000-0000-0000894A0000}"/>
    <cellStyle name="Normal 6 3 2 3 2 2 5 4 2" xfId="35350" xr:uid="{00000000-0005-0000-0000-00008A4A0000}"/>
    <cellStyle name="Normal 6 3 2 3 2 2 5 5" xfId="24754" xr:uid="{00000000-0005-0000-0000-00008B4A0000}"/>
    <cellStyle name="Normal 6 3 2 3 2 2 6" xfId="9840" xr:uid="{00000000-0005-0000-0000-00008C4A0000}"/>
    <cellStyle name="Normal 6 3 2 3 2 2 6 2" xfId="9841" xr:uid="{00000000-0005-0000-0000-00008D4A0000}"/>
    <cellStyle name="Normal 6 3 2 3 2 2 6 2 2" xfId="9842" xr:uid="{00000000-0005-0000-0000-00008E4A0000}"/>
    <cellStyle name="Normal 6 3 2 3 2 2 6 2 2 2" xfId="39864" xr:uid="{00000000-0005-0000-0000-00008F4A0000}"/>
    <cellStyle name="Normal 6 3 2 3 2 2 6 2 3" xfId="29846" xr:uid="{00000000-0005-0000-0000-0000904A0000}"/>
    <cellStyle name="Normal 6 3 2 3 2 2 6 3" xfId="9843" xr:uid="{00000000-0005-0000-0000-0000914A0000}"/>
    <cellStyle name="Normal 6 3 2 3 2 2 6 3 2" xfId="9844" xr:uid="{00000000-0005-0000-0000-0000924A0000}"/>
    <cellStyle name="Normal 6 3 2 3 2 2 6 3 2 2" xfId="39865" xr:uid="{00000000-0005-0000-0000-0000934A0000}"/>
    <cellStyle name="Normal 6 3 2 3 2 2 6 3 3" xfId="29847" xr:uid="{00000000-0005-0000-0000-0000944A0000}"/>
    <cellStyle name="Normal 6 3 2 3 2 2 6 4" xfId="9845" xr:uid="{00000000-0005-0000-0000-0000954A0000}"/>
    <cellStyle name="Normal 6 3 2 3 2 2 6 4 2" xfId="35351" xr:uid="{00000000-0005-0000-0000-0000964A0000}"/>
    <cellStyle name="Normal 6 3 2 3 2 2 6 5" xfId="24755" xr:uid="{00000000-0005-0000-0000-0000974A0000}"/>
    <cellStyle name="Normal 6 3 2 3 2 2 7" xfId="9846" xr:uid="{00000000-0005-0000-0000-0000984A0000}"/>
    <cellStyle name="Normal 6 3 2 3 2 2 7 2" xfId="9847" xr:uid="{00000000-0005-0000-0000-0000994A0000}"/>
    <cellStyle name="Normal 6 3 2 3 2 2 7 2 2" xfId="39866" xr:uid="{00000000-0005-0000-0000-00009A4A0000}"/>
    <cellStyle name="Normal 6 3 2 3 2 2 7 3" xfId="29848" xr:uid="{00000000-0005-0000-0000-00009B4A0000}"/>
    <cellStyle name="Normal 6 3 2 3 2 2 8" xfId="9848" xr:uid="{00000000-0005-0000-0000-00009C4A0000}"/>
    <cellStyle name="Normal 6 3 2 3 2 2 8 2" xfId="9849" xr:uid="{00000000-0005-0000-0000-00009D4A0000}"/>
    <cellStyle name="Normal 6 3 2 3 2 2 8 2 2" xfId="39867" xr:uid="{00000000-0005-0000-0000-00009E4A0000}"/>
    <cellStyle name="Normal 6 3 2 3 2 2 8 3" xfId="29849" xr:uid="{00000000-0005-0000-0000-00009F4A0000}"/>
    <cellStyle name="Normal 6 3 2 3 2 2 9" xfId="9850" xr:uid="{00000000-0005-0000-0000-0000A04A0000}"/>
    <cellStyle name="Normal 6 3 2 3 2 2 9 2" xfId="35334" xr:uid="{00000000-0005-0000-0000-0000A14A0000}"/>
    <cellStyle name="Normal 6 3 2 3 2 3" xfId="9851" xr:uid="{00000000-0005-0000-0000-0000A24A0000}"/>
    <cellStyle name="Normal 6 3 2 3 2 3 2" xfId="9852" xr:uid="{00000000-0005-0000-0000-0000A34A0000}"/>
    <cellStyle name="Normal 6 3 2 3 2 3 2 2" xfId="9853" xr:uid="{00000000-0005-0000-0000-0000A44A0000}"/>
    <cellStyle name="Normal 6 3 2 3 2 3 2 2 2" xfId="9854" xr:uid="{00000000-0005-0000-0000-0000A54A0000}"/>
    <cellStyle name="Normal 6 3 2 3 2 3 2 2 2 2" xfId="9855" xr:uid="{00000000-0005-0000-0000-0000A64A0000}"/>
    <cellStyle name="Normal 6 3 2 3 2 3 2 2 2 2 2" xfId="39868" xr:uid="{00000000-0005-0000-0000-0000A74A0000}"/>
    <cellStyle name="Normal 6 3 2 3 2 3 2 2 2 3" xfId="29850" xr:uid="{00000000-0005-0000-0000-0000A84A0000}"/>
    <cellStyle name="Normal 6 3 2 3 2 3 2 2 3" xfId="9856" xr:uid="{00000000-0005-0000-0000-0000A94A0000}"/>
    <cellStyle name="Normal 6 3 2 3 2 3 2 2 3 2" xfId="9857" xr:uid="{00000000-0005-0000-0000-0000AA4A0000}"/>
    <cellStyle name="Normal 6 3 2 3 2 3 2 2 3 2 2" xfId="39869" xr:uid="{00000000-0005-0000-0000-0000AB4A0000}"/>
    <cellStyle name="Normal 6 3 2 3 2 3 2 2 3 3" xfId="29851" xr:uid="{00000000-0005-0000-0000-0000AC4A0000}"/>
    <cellStyle name="Normal 6 3 2 3 2 3 2 2 4" xfId="9858" xr:uid="{00000000-0005-0000-0000-0000AD4A0000}"/>
    <cellStyle name="Normal 6 3 2 3 2 3 2 2 4 2" xfId="35354" xr:uid="{00000000-0005-0000-0000-0000AE4A0000}"/>
    <cellStyle name="Normal 6 3 2 3 2 3 2 2 5" xfId="24758" xr:uid="{00000000-0005-0000-0000-0000AF4A0000}"/>
    <cellStyle name="Normal 6 3 2 3 2 3 2 3" xfId="9859" xr:uid="{00000000-0005-0000-0000-0000B04A0000}"/>
    <cellStyle name="Normal 6 3 2 3 2 3 2 3 2" xfId="9860" xr:uid="{00000000-0005-0000-0000-0000B14A0000}"/>
    <cellStyle name="Normal 6 3 2 3 2 3 2 3 2 2" xfId="9861" xr:uid="{00000000-0005-0000-0000-0000B24A0000}"/>
    <cellStyle name="Normal 6 3 2 3 2 3 2 3 2 2 2" xfId="39870" xr:uid="{00000000-0005-0000-0000-0000B34A0000}"/>
    <cellStyle name="Normal 6 3 2 3 2 3 2 3 2 3" xfId="29852" xr:uid="{00000000-0005-0000-0000-0000B44A0000}"/>
    <cellStyle name="Normal 6 3 2 3 2 3 2 3 3" xfId="9862" xr:uid="{00000000-0005-0000-0000-0000B54A0000}"/>
    <cellStyle name="Normal 6 3 2 3 2 3 2 3 3 2" xfId="9863" xr:uid="{00000000-0005-0000-0000-0000B64A0000}"/>
    <cellStyle name="Normal 6 3 2 3 2 3 2 3 3 2 2" xfId="39871" xr:uid="{00000000-0005-0000-0000-0000B74A0000}"/>
    <cellStyle name="Normal 6 3 2 3 2 3 2 3 3 3" xfId="29853" xr:uid="{00000000-0005-0000-0000-0000B84A0000}"/>
    <cellStyle name="Normal 6 3 2 3 2 3 2 3 4" xfId="9864" xr:uid="{00000000-0005-0000-0000-0000B94A0000}"/>
    <cellStyle name="Normal 6 3 2 3 2 3 2 3 4 2" xfId="35355" xr:uid="{00000000-0005-0000-0000-0000BA4A0000}"/>
    <cellStyle name="Normal 6 3 2 3 2 3 2 3 5" xfId="24759" xr:uid="{00000000-0005-0000-0000-0000BB4A0000}"/>
    <cellStyle name="Normal 6 3 2 3 2 3 2 4" xfId="9865" xr:uid="{00000000-0005-0000-0000-0000BC4A0000}"/>
    <cellStyle name="Normal 6 3 2 3 2 3 2 4 2" xfId="9866" xr:uid="{00000000-0005-0000-0000-0000BD4A0000}"/>
    <cellStyle name="Normal 6 3 2 3 2 3 2 4 2 2" xfId="39872" xr:uid="{00000000-0005-0000-0000-0000BE4A0000}"/>
    <cellStyle name="Normal 6 3 2 3 2 3 2 4 3" xfId="29854" xr:uid="{00000000-0005-0000-0000-0000BF4A0000}"/>
    <cellStyle name="Normal 6 3 2 3 2 3 2 5" xfId="9867" xr:uid="{00000000-0005-0000-0000-0000C04A0000}"/>
    <cellStyle name="Normal 6 3 2 3 2 3 2 5 2" xfId="9868" xr:uid="{00000000-0005-0000-0000-0000C14A0000}"/>
    <cellStyle name="Normal 6 3 2 3 2 3 2 5 2 2" xfId="39873" xr:uid="{00000000-0005-0000-0000-0000C24A0000}"/>
    <cellStyle name="Normal 6 3 2 3 2 3 2 5 3" xfId="29855" xr:uid="{00000000-0005-0000-0000-0000C34A0000}"/>
    <cellStyle name="Normal 6 3 2 3 2 3 2 6" xfId="9869" xr:uid="{00000000-0005-0000-0000-0000C44A0000}"/>
    <cellStyle name="Normal 6 3 2 3 2 3 2 6 2" xfId="35353" xr:uid="{00000000-0005-0000-0000-0000C54A0000}"/>
    <cellStyle name="Normal 6 3 2 3 2 3 2 7" xfId="24757" xr:uid="{00000000-0005-0000-0000-0000C64A0000}"/>
    <cellStyle name="Normal 6 3 2 3 2 3 3" xfId="9870" xr:uid="{00000000-0005-0000-0000-0000C74A0000}"/>
    <cellStyle name="Normal 6 3 2 3 2 3 3 2" xfId="9871" xr:uid="{00000000-0005-0000-0000-0000C84A0000}"/>
    <cellStyle name="Normal 6 3 2 3 2 3 3 2 2" xfId="9872" xr:uid="{00000000-0005-0000-0000-0000C94A0000}"/>
    <cellStyle name="Normal 6 3 2 3 2 3 3 2 2 2" xfId="39874" xr:uid="{00000000-0005-0000-0000-0000CA4A0000}"/>
    <cellStyle name="Normal 6 3 2 3 2 3 3 2 3" xfId="29856" xr:uid="{00000000-0005-0000-0000-0000CB4A0000}"/>
    <cellStyle name="Normal 6 3 2 3 2 3 3 3" xfId="9873" xr:uid="{00000000-0005-0000-0000-0000CC4A0000}"/>
    <cellStyle name="Normal 6 3 2 3 2 3 3 3 2" xfId="9874" xr:uid="{00000000-0005-0000-0000-0000CD4A0000}"/>
    <cellStyle name="Normal 6 3 2 3 2 3 3 3 2 2" xfId="39875" xr:uid="{00000000-0005-0000-0000-0000CE4A0000}"/>
    <cellStyle name="Normal 6 3 2 3 2 3 3 3 3" xfId="29857" xr:uid="{00000000-0005-0000-0000-0000CF4A0000}"/>
    <cellStyle name="Normal 6 3 2 3 2 3 3 4" xfId="9875" xr:uid="{00000000-0005-0000-0000-0000D04A0000}"/>
    <cellStyle name="Normal 6 3 2 3 2 3 3 4 2" xfId="35356" xr:uid="{00000000-0005-0000-0000-0000D14A0000}"/>
    <cellStyle name="Normal 6 3 2 3 2 3 3 5" xfId="24760" xr:uid="{00000000-0005-0000-0000-0000D24A0000}"/>
    <cellStyle name="Normal 6 3 2 3 2 3 4" xfId="9876" xr:uid="{00000000-0005-0000-0000-0000D34A0000}"/>
    <cellStyle name="Normal 6 3 2 3 2 3 4 2" xfId="9877" xr:uid="{00000000-0005-0000-0000-0000D44A0000}"/>
    <cellStyle name="Normal 6 3 2 3 2 3 4 2 2" xfId="9878" xr:uid="{00000000-0005-0000-0000-0000D54A0000}"/>
    <cellStyle name="Normal 6 3 2 3 2 3 4 2 2 2" xfId="39876" xr:uid="{00000000-0005-0000-0000-0000D64A0000}"/>
    <cellStyle name="Normal 6 3 2 3 2 3 4 2 3" xfId="29858" xr:uid="{00000000-0005-0000-0000-0000D74A0000}"/>
    <cellStyle name="Normal 6 3 2 3 2 3 4 3" xfId="9879" xr:uid="{00000000-0005-0000-0000-0000D84A0000}"/>
    <cellStyle name="Normal 6 3 2 3 2 3 4 3 2" xfId="9880" xr:uid="{00000000-0005-0000-0000-0000D94A0000}"/>
    <cellStyle name="Normal 6 3 2 3 2 3 4 3 2 2" xfId="39877" xr:uid="{00000000-0005-0000-0000-0000DA4A0000}"/>
    <cellStyle name="Normal 6 3 2 3 2 3 4 3 3" xfId="29859" xr:uid="{00000000-0005-0000-0000-0000DB4A0000}"/>
    <cellStyle name="Normal 6 3 2 3 2 3 4 4" xfId="9881" xr:uid="{00000000-0005-0000-0000-0000DC4A0000}"/>
    <cellStyle name="Normal 6 3 2 3 2 3 4 4 2" xfId="35357" xr:uid="{00000000-0005-0000-0000-0000DD4A0000}"/>
    <cellStyle name="Normal 6 3 2 3 2 3 4 5" xfId="24761" xr:uid="{00000000-0005-0000-0000-0000DE4A0000}"/>
    <cellStyle name="Normal 6 3 2 3 2 3 5" xfId="9882" xr:uid="{00000000-0005-0000-0000-0000DF4A0000}"/>
    <cellStyle name="Normal 6 3 2 3 2 3 5 2" xfId="9883" xr:uid="{00000000-0005-0000-0000-0000E04A0000}"/>
    <cellStyle name="Normal 6 3 2 3 2 3 5 2 2" xfId="39878" xr:uid="{00000000-0005-0000-0000-0000E14A0000}"/>
    <cellStyle name="Normal 6 3 2 3 2 3 5 3" xfId="29860" xr:uid="{00000000-0005-0000-0000-0000E24A0000}"/>
    <cellStyle name="Normal 6 3 2 3 2 3 6" xfId="9884" xr:uid="{00000000-0005-0000-0000-0000E34A0000}"/>
    <cellStyle name="Normal 6 3 2 3 2 3 6 2" xfId="9885" xr:uid="{00000000-0005-0000-0000-0000E44A0000}"/>
    <cellStyle name="Normal 6 3 2 3 2 3 6 2 2" xfId="39879" xr:uid="{00000000-0005-0000-0000-0000E54A0000}"/>
    <cellStyle name="Normal 6 3 2 3 2 3 6 3" xfId="29861" xr:uid="{00000000-0005-0000-0000-0000E64A0000}"/>
    <cellStyle name="Normal 6 3 2 3 2 3 7" xfId="9886" xr:uid="{00000000-0005-0000-0000-0000E74A0000}"/>
    <cellStyle name="Normal 6 3 2 3 2 3 7 2" xfId="35352" xr:uid="{00000000-0005-0000-0000-0000E84A0000}"/>
    <cellStyle name="Normal 6 3 2 3 2 3 8" xfId="24756" xr:uid="{00000000-0005-0000-0000-0000E94A0000}"/>
    <cellStyle name="Normal 6 3 2 3 2 4" xfId="9887" xr:uid="{00000000-0005-0000-0000-0000EA4A0000}"/>
    <cellStyle name="Normal 6 3 2 3 2 4 2" xfId="9888" xr:uid="{00000000-0005-0000-0000-0000EB4A0000}"/>
    <cellStyle name="Normal 6 3 2 3 2 4 2 2" xfId="9889" xr:uid="{00000000-0005-0000-0000-0000EC4A0000}"/>
    <cellStyle name="Normal 6 3 2 3 2 4 2 2 2" xfId="9890" xr:uid="{00000000-0005-0000-0000-0000ED4A0000}"/>
    <cellStyle name="Normal 6 3 2 3 2 4 2 2 2 2" xfId="9891" xr:uid="{00000000-0005-0000-0000-0000EE4A0000}"/>
    <cellStyle name="Normal 6 3 2 3 2 4 2 2 2 2 2" xfId="39880" xr:uid="{00000000-0005-0000-0000-0000EF4A0000}"/>
    <cellStyle name="Normal 6 3 2 3 2 4 2 2 2 3" xfId="29862" xr:uid="{00000000-0005-0000-0000-0000F04A0000}"/>
    <cellStyle name="Normal 6 3 2 3 2 4 2 2 3" xfId="9892" xr:uid="{00000000-0005-0000-0000-0000F14A0000}"/>
    <cellStyle name="Normal 6 3 2 3 2 4 2 2 3 2" xfId="9893" xr:uid="{00000000-0005-0000-0000-0000F24A0000}"/>
    <cellStyle name="Normal 6 3 2 3 2 4 2 2 3 2 2" xfId="39881" xr:uid="{00000000-0005-0000-0000-0000F34A0000}"/>
    <cellStyle name="Normal 6 3 2 3 2 4 2 2 3 3" xfId="29863" xr:uid="{00000000-0005-0000-0000-0000F44A0000}"/>
    <cellStyle name="Normal 6 3 2 3 2 4 2 2 4" xfId="9894" xr:uid="{00000000-0005-0000-0000-0000F54A0000}"/>
    <cellStyle name="Normal 6 3 2 3 2 4 2 2 4 2" xfId="35360" xr:uid="{00000000-0005-0000-0000-0000F64A0000}"/>
    <cellStyle name="Normal 6 3 2 3 2 4 2 2 5" xfId="24764" xr:uid="{00000000-0005-0000-0000-0000F74A0000}"/>
    <cellStyle name="Normal 6 3 2 3 2 4 2 3" xfId="9895" xr:uid="{00000000-0005-0000-0000-0000F84A0000}"/>
    <cellStyle name="Normal 6 3 2 3 2 4 2 3 2" xfId="9896" xr:uid="{00000000-0005-0000-0000-0000F94A0000}"/>
    <cellStyle name="Normal 6 3 2 3 2 4 2 3 2 2" xfId="9897" xr:uid="{00000000-0005-0000-0000-0000FA4A0000}"/>
    <cellStyle name="Normal 6 3 2 3 2 4 2 3 2 2 2" xfId="39882" xr:uid="{00000000-0005-0000-0000-0000FB4A0000}"/>
    <cellStyle name="Normal 6 3 2 3 2 4 2 3 2 3" xfId="29864" xr:uid="{00000000-0005-0000-0000-0000FC4A0000}"/>
    <cellStyle name="Normal 6 3 2 3 2 4 2 3 3" xfId="9898" xr:uid="{00000000-0005-0000-0000-0000FD4A0000}"/>
    <cellStyle name="Normal 6 3 2 3 2 4 2 3 3 2" xfId="9899" xr:uid="{00000000-0005-0000-0000-0000FE4A0000}"/>
    <cellStyle name="Normal 6 3 2 3 2 4 2 3 3 2 2" xfId="39883" xr:uid="{00000000-0005-0000-0000-0000FF4A0000}"/>
    <cellStyle name="Normal 6 3 2 3 2 4 2 3 3 3" xfId="29865" xr:uid="{00000000-0005-0000-0000-0000004B0000}"/>
    <cellStyle name="Normal 6 3 2 3 2 4 2 3 4" xfId="9900" xr:uid="{00000000-0005-0000-0000-0000014B0000}"/>
    <cellStyle name="Normal 6 3 2 3 2 4 2 3 4 2" xfId="35361" xr:uid="{00000000-0005-0000-0000-0000024B0000}"/>
    <cellStyle name="Normal 6 3 2 3 2 4 2 3 5" xfId="24765" xr:uid="{00000000-0005-0000-0000-0000034B0000}"/>
    <cellStyle name="Normal 6 3 2 3 2 4 2 4" xfId="9901" xr:uid="{00000000-0005-0000-0000-0000044B0000}"/>
    <cellStyle name="Normal 6 3 2 3 2 4 2 4 2" xfId="9902" xr:uid="{00000000-0005-0000-0000-0000054B0000}"/>
    <cellStyle name="Normal 6 3 2 3 2 4 2 4 2 2" xfId="39884" xr:uid="{00000000-0005-0000-0000-0000064B0000}"/>
    <cellStyle name="Normal 6 3 2 3 2 4 2 4 3" xfId="29866" xr:uid="{00000000-0005-0000-0000-0000074B0000}"/>
    <cellStyle name="Normal 6 3 2 3 2 4 2 5" xfId="9903" xr:uid="{00000000-0005-0000-0000-0000084B0000}"/>
    <cellStyle name="Normal 6 3 2 3 2 4 2 5 2" xfId="9904" xr:uid="{00000000-0005-0000-0000-0000094B0000}"/>
    <cellStyle name="Normal 6 3 2 3 2 4 2 5 2 2" xfId="39885" xr:uid="{00000000-0005-0000-0000-00000A4B0000}"/>
    <cellStyle name="Normal 6 3 2 3 2 4 2 5 3" xfId="29867" xr:uid="{00000000-0005-0000-0000-00000B4B0000}"/>
    <cellStyle name="Normal 6 3 2 3 2 4 2 6" xfId="9905" xr:uid="{00000000-0005-0000-0000-00000C4B0000}"/>
    <cellStyle name="Normal 6 3 2 3 2 4 2 6 2" xfId="35359" xr:uid="{00000000-0005-0000-0000-00000D4B0000}"/>
    <cellStyle name="Normal 6 3 2 3 2 4 2 7" xfId="24763" xr:uid="{00000000-0005-0000-0000-00000E4B0000}"/>
    <cellStyle name="Normal 6 3 2 3 2 4 3" xfId="9906" xr:uid="{00000000-0005-0000-0000-00000F4B0000}"/>
    <cellStyle name="Normal 6 3 2 3 2 4 3 2" xfId="9907" xr:uid="{00000000-0005-0000-0000-0000104B0000}"/>
    <cellStyle name="Normal 6 3 2 3 2 4 3 2 2" xfId="9908" xr:uid="{00000000-0005-0000-0000-0000114B0000}"/>
    <cellStyle name="Normal 6 3 2 3 2 4 3 2 2 2" xfId="39886" xr:uid="{00000000-0005-0000-0000-0000124B0000}"/>
    <cellStyle name="Normal 6 3 2 3 2 4 3 2 3" xfId="29868" xr:uid="{00000000-0005-0000-0000-0000134B0000}"/>
    <cellStyle name="Normal 6 3 2 3 2 4 3 3" xfId="9909" xr:uid="{00000000-0005-0000-0000-0000144B0000}"/>
    <cellStyle name="Normal 6 3 2 3 2 4 3 3 2" xfId="9910" xr:uid="{00000000-0005-0000-0000-0000154B0000}"/>
    <cellStyle name="Normal 6 3 2 3 2 4 3 3 2 2" xfId="39887" xr:uid="{00000000-0005-0000-0000-0000164B0000}"/>
    <cellStyle name="Normal 6 3 2 3 2 4 3 3 3" xfId="29869" xr:uid="{00000000-0005-0000-0000-0000174B0000}"/>
    <cellStyle name="Normal 6 3 2 3 2 4 3 4" xfId="9911" xr:uid="{00000000-0005-0000-0000-0000184B0000}"/>
    <cellStyle name="Normal 6 3 2 3 2 4 3 4 2" xfId="35362" xr:uid="{00000000-0005-0000-0000-0000194B0000}"/>
    <cellStyle name="Normal 6 3 2 3 2 4 3 5" xfId="24766" xr:uid="{00000000-0005-0000-0000-00001A4B0000}"/>
    <cellStyle name="Normal 6 3 2 3 2 4 4" xfId="9912" xr:uid="{00000000-0005-0000-0000-00001B4B0000}"/>
    <cellStyle name="Normal 6 3 2 3 2 4 4 2" xfId="9913" xr:uid="{00000000-0005-0000-0000-00001C4B0000}"/>
    <cellStyle name="Normal 6 3 2 3 2 4 4 2 2" xfId="9914" xr:uid="{00000000-0005-0000-0000-00001D4B0000}"/>
    <cellStyle name="Normal 6 3 2 3 2 4 4 2 2 2" xfId="39888" xr:uid="{00000000-0005-0000-0000-00001E4B0000}"/>
    <cellStyle name="Normal 6 3 2 3 2 4 4 2 3" xfId="29870" xr:uid="{00000000-0005-0000-0000-00001F4B0000}"/>
    <cellStyle name="Normal 6 3 2 3 2 4 4 3" xfId="9915" xr:uid="{00000000-0005-0000-0000-0000204B0000}"/>
    <cellStyle name="Normal 6 3 2 3 2 4 4 3 2" xfId="9916" xr:uid="{00000000-0005-0000-0000-0000214B0000}"/>
    <cellStyle name="Normal 6 3 2 3 2 4 4 3 2 2" xfId="39889" xr:uid="{00000000-0005-0000-0000-0000224B0000}"/>
    <cellStyle name="Normal 6 3 2 3 2 4 4 3 3" xfId="29871" xr:uid="{00000000-0005-0000-0000-0000234B0000}"/>
    <cellStyle name="Normal 6 3 2 3 2 4 4 4" xfId="9917" xr:uid="{00000000-0005-0000-0000-0000244B0000}"/>
    <cellStyle name="Normal 6 3 2 3 2 4 4 4 2" xfId="35363" xr:uid="{00000000-0005-0000-0000-0000254B0000}"/>
    <cellStyle name="Normal 6 3 2 3 2 4 4 5" xfId="24767" xr:uid="{00000000-0005-0000-0000-0000264B0000}"/>
    <cellStyle name="Normal 6 3 2 3 2 4 5" xfId="9918" xr:uid="{00000000-0005-0000-0000-0000274B0000}"/>
    <cellStyle name="Normal 6 3 2 3 2 4 5 2" xfId="9919" xr:uid="{00000000-0005-0000-0000-0000284B0000}"/>
    <cellStyle name="Normal 6 3 2 3 2 4 5 2 2" xfId="39890" xr:uid="{00000000-0005-0000-0000-0000294B0000}"/>
    <cellStyle name="Normal 6 3 2 3 2 4 5 3" xfId="29872" xr:uid="{00000000-0005-0000-0000-00002A4B0000}"/>
    <cellStyle name="Normal 6 3 2 3 2 4 6" xfId="9920" xr:uid="{00000000-0005-0000-0000-00002B4B0000}"/>
    <cellStyle name="Normal 6 3 2 3 2 4 6 2" xfId="9921" xr:uid="{00000000-0005-0000-0000-00002C4B0000}"/>
    <cellStyle name="Normal 6 3 2 3 2 4 6 2 2" xfId="39891" xr:uid="{00000000-0005-0000-0000-00002D4B0000}"/>
    <cellStyle name="Normal 6 3 2 3 2 4 6 3" xfId="29873" xr:uid="{00000000-0005-0000-0000-00002E4B0000}"/>
    <cellStyle name="Normal 6 3 2 3 2 4 7" xfId="9922" xr:uid="{00000000-0005-0000-0000-00002F4B0000}"/>
    <cellStyle name="Normal 6 3 2 3 2 4 7 2" xfId="35358" xr:uid="{00000000-0005-0000-0000-0000304B0000}"/>
    <cellStyle name="Normal 6 3 2 3 2 4 8" xfId="24762" xr:uid="{00000000-0005-0000-0000-0000314B0000}"/>
    <cellStyle name="Normal 6 3 2 3 2 5" xfId="9923" xr:uid="{00000000-0005-0000-0000-0000324B0000}"/>
    <cellStyle name="Normal 6 3 2 3 2 5 2" xfId="9924" xr:uid="{00000000-0005-0000-0000-0000334B0000}"/>
    <cellStyle name="Normal 6 3 2 3 2 5 2 2" xfId="9925" xr:uid="{00000000-0005-0000-0000-0000344B0000}"/>
    <cellStyle name="Normal 6 3 2 3 2 5 2 2 2" xfId="9926" xr:uid="{00000000-0005-0000-0000-0000354B0000}"/>
    <cellStyle name="Normal 6 3 2 3 2 5 2 2 2 2" xfId="9927" xr:uid="{00000000-0005-0000-0000-0000364B0000}"/>
    <cellStyle name="Normal 6 3 2 3 2 5 2 2 2 2 2" xfId="39892" xr:uid="{00000000-0005-0000-0000-0000374B0000}"/>
    <cellStyle name="Normal 6 3 2 3 2 5 2 2 2 3" xfId="29874" xr:uid="{00000000-0005-0000-0000-0000384B0000}"/>
    <cellStyle name="Normal 6 3 2 3 2 5 2 2 3" xfId="9928" xr:uid="{00000000-0005-0000-0000-0000394B0000}"/>
    <cellStyle name="Normal 6 3 2 3 2 5 2 2 3 2" xfId="9929" xr:uid="{00000000-0005-0000-0000-00003A4B0000}"/>
    <cellStyle name="Normal 6 3 2 3 2 5 2 2 3 2 2" xfId="39893" xr:uid="{00000000-0005-0000-0000-00003B4B0000}"/>
    <cellStyle name="Normal 6 3 2 3 2 5 2 2 3 3" xfId="29875" xr:uid="{00000000-0005-0000-0000-00003C4B0000}"/>
    <cellStyle name="Normal 6 3 2 3 2 5 2 2 4" xfId="9930" xr:uid="{00000000-0005-0000-0000-00003D4B0000}"/>
    <cellStyle name="Normal 6 3 2 3 2 5 2 2 4 2" xfId="35366" xr:uid="{00000000-0005-0000-0000-00003E4B0000}"/>
    <cellStyle name="Normal 6 3 2 3 2 5 2 2 5" xfId="24770" xr:uid="{00000000-0005-0000-0000-00003F4B0000}"/>
    <cellStyle name="Normal 6 3 2 3 2 5 2 3" xfId="9931" xr:uid="{00000000-0005-0000-0000-0000404B0000}"/>
    <cellStyle name="Normal 6 3 2 3 2 5 2 3 2" xfId="9932" xr:uid="{00000000-0005-0000-0000-0000414B0000}"/>
    <cellStyle name="Normal 6 3 2 3 2 5 2 3 2 2" xfId="9933" xr:uid="{00000000-0005-0000-0000-0000424B0000}"/>
    <cellStyle name="Normal 6 3 2 3 2 5 2 3 2 2 2" xfId="39894" xr:uid="{00000000-0005-0000-0000-0000434B0000}"/>
    <cellStyle name="Normal 6 3 2 3 2 5 2 3 2 3" xfId="29876" xr:uid="{00000000-0005-0000-0000-0000444B0000}"/>
    <cellStyle name="Normal 6 3 2 3 2 5 2 3 3" xfId="9934" xr:uid="{00000000-0005-0000-0000-0000454B0000}"/>
    <cellStyle name="Normal 6 3 2 3 2 5 2 3 3 2" xfId="9935" xr:uid="{00000000-0005-0000-0000-0000464B0000}"/>
    <cellStyle name="Normal 6 3 2 3 2 5 2 3 3 2 2" xfId="39895" xr:uid="{00000000-0005-0000-0000-0000474B0000}"/>
    <cellStyle name="Normal 6 3 2 3 2 5 2 3 3 3" xfId="29877" xr:uid="{00000000-0005-0000-0000-0000484B0000}"/>
    <cellStyle name="Normal 6 3 2 3 2 5 2 3 4" xfId="9936" xr:uid="{00000000-0005-0000-0000-0000494B0000}"/>
    <cellStyle name="Normal 6 3 2 3 2 5 2 3 4 2" xfId="35367" xr:uid="{00000000-0005-0000-0000-00004A4B0000}"/>
    <cellStyle name="Normal 6 3 2 3 2 5 2 3 5" xfId="24771" xr:uid="{00000000-0005-0000-0000-00004B4B0000}"/>
    <cellStyle name="Normal 6 3 2 3 2 5 2 4" xfId="9937" xr:uid="{00000000-0005-0000-0000-00004C4B0000}"/>
    <cellStyle name="Normal 6 3 2 3 2 5 2 4 2" xfId="9938" xr:uid="{00000000-0005-0000-0000-00004D4B0000}"/>
    <cellStyle name="Normal 6 3 2 3 2 5 2 4 2 2" xfId="39896" xr:uid="{00000000-0005-0000-0000-00004E4B0000}"/>
    <cellStyle name="Normal 6 3 2 3 2 5 2 4 3" xfId="29878" xr:uid="{00000000-0005-0000-0000-00004F4B0000}"/>
    <cellStyle name="Normal 6 3 2 3 2 5 2 5" xfId="9939" xr:uid="{00000000-0005-0000-0000-0000504B0000}"/>
    <cellStyle name="Normal 6 3 2 3 2 5 2 5 2" xfId="9940" xr:uid="{00000000-0005-0000-0000-0000514B0000}"/>
    <cellStyle name="Normal 6 3 2 3 2 5 2 5 2 2" xfId="39897" xr:uid="{00000000-0005-0000-0000-0000524B0000}"/>
    <cellStyle name="Normal 6 3 2 3 2 5 2 5 3" xfId="29879" xr:uid="{00000000-0005-0000-0000-0000534B0000}"/>
    <cellStyle name="Normal 6 3 2 3 2 5 2 6" xfId="9941" xr:uid="{00000000-0005-0000-0000-0000544B0000}"/>
    <cellStyle name="Normal 6 3 2 3 2 5 2 6 2" xfId="35365" xr:uid="{00000000-0005-0000-0000-0000554B0000}"/>
    <cellStyle name="Normal 6 3 2 3 2 5 2 7" xfId="24769" xr:uid="{00000000-0005-0000-0000-0000564B0000}"/>
    <cellStyle name="Normal 6 3 2 3 2 5 3" xfId="9942" xr:uid="{00000000-0005-0000-0000-0000574B0000}"/>
    <cellStyle name="Normal 6 3 2 3 2 5 3 2" xfId="9943" xr:uid="{00000000-0005-0000-0000-0000584B0000}"/>
    <cellStyle name="Normal 6 3 2 3 2 5 3 2 2" xfId="9944" xr:uid="{00000000-0005-0000-0000-0000594B0000}"/>
    <cellStyle name="Normal 6 3 2 3 2 5 3 2 2 2" xfId="39898" xr:uid="{00000000-0005-0000-0000-00005A4B0000}"/>
    <cellStyle name="Normal 6 3 2 3 2 5 3 2 3" xfId="29880" xr:uid="{00000000-0005-0000-0000-00005B4B0000}"/>
    <cellStyle name="Normal 6 3 2 3 2 5 3 3" xfId="9945" xr:uid="{00000000-0005-0000-0000-00005C4B0000}"/>
    <cellStyle name="Normal 6 3 2 3 2 5 3 3 2" xfId="9946" xr:uid="{00000000-0005-0000-0000-00005D4B0000}"/>
    <cellStyle name="Normal 6 3 2 3 2 5 3 3 2 2" xfId="39899" xr:uid="{00000000-0005-0000-0000-00005E4B0000}"/>
    <cellStyle name="Normal 6 3 2 3 2 5 3 3 3" xfId="29881" xr:uid="{00000000-0005-0000-0000-00005F4B0000}"/>
    <cellStyle name="Normal 6 3 2 3 2 5 3 4" xfId="9947" xr:uid="{00000000-0005-0000-0000-0000604B0000}"/>
    <cellStyle name="Normal 6 3 2 3 2 5 3 4 2" xfId="35368" xr:uid="{00000000-0005-0000-0000-0000614B0000}"/>
    <cellStyle name="Normal 6 3 2 3 2 5 3 5" xfId="24772" xr:uid="{00000000-0005-0000-0000-0000624B0000}"/>
    <cellStyle name="Normal 6 3 2 3 2 5 4" xfId="9948" xr:uid="{00000000-0005-0000-0000-0000634B0000}"/>
    <cellStyle name="Normal 6 3 2 3 2 5 4 2" xfId="9949" xr:uid="{00000000-0005-0000-0000-0000644B0000}"/>
    <cellStyle name="Normal 6 3 2 3 2 5 4 2 2" xfId="9950" xr:uid="{00000000-0005-0000-0000-0000654B0000}"/>
    <cellStyle name="Normal 6 3 2 3 2 5 4 2 2 2" xfId="39900" xr:uid="{00000000-0005-0000-0000-0000664B0000}"/>
    <cellStyle name="Normal 6 3 2 3 2 5 4 2 3" xfId="29882" xr:uid="{00000000-0005-0000-0000-0000674B0000}"/>
    <cellStyle name="Normal 6 3 2 3 2 5 4 3" xfId="9951" xr:uid="{00000000-0005-0000-0000-0000684B0000}"/>
    <cellStyle name="Normal 6 3 2 3 2 5 4 3 2" xfId="9952" xr:uid="{00000000-0005-0000-0000-0000694B0000}"/>
    <cellStyle name="Normal 6 3 2 3 2 5 4 3 2 2" xfId="39901" xr:uid="{00000000-0005-0000-0000-00006A4B0000}"/>
    <cellStyle name="Normal 6 3 2 3 2 5 4 3 3" xfId="29883" xr:uid="{00000000-0005-0000-0000-00006B4B0000}"/>
    <cellStyle name="Normal 6 3 2 3 2 5 4 4" xfId="9953" xr:uid="{00000000-0005-0000-0000-00006C4B0000}"/>
    <cellStyle name="Normal 6 3 2 3 2 5 4 4 2" xfId="35369" xr:uid="{00000000-0005-0000-0000-00006D4B0000}"/>
    <cellStyle name="Normal 6 3 2 3 2 5 4 5" xfId="24773" xr:uid="{00000000-0005-0000-0000-00006E4B0000}"/>
    <cellStyle name="Normal 6 3 2 3 2 5 5" xfId="9954" xr:uid="{00000000-0005-0000-0000-00006F4B0000}"/>
    <cellStyle name="Normal 6 3 2 3 2 5 5 2" xfId="9955" xr:uid="{00000000-0005-0000-0000-0000704B0000}"/>
    <cellStyle name="Normal 6 3 2 3 2 5 5 2 2" xfId="39902" xr:uid="{00000000-0005-0000-0000-0000714B0000}"/>
    <cellStyle name="Normal 6 3 2 3 2 5 5 3" xfId="29884" xr:uid="{00000000-0005-0000-0000-0000724B0000}"/>
    <cellStyle name="Normal 6 3 2 3 2 5 6" xfId="9956" xr:uid="{00000000-0005-0000-0000-0000734B0000}"/>
    <cellStyle name="Normal 6 3 2 3 2 5 6 2" xfId="9957" xr:uid="{00000000-0005-0000-0000-0000744B0000}"/>
    <cellStyle name="Normal 6 3 2 3 2 5 6 2 2" xfId="39903" xr:uid="{00000000-0005-0000-0000-0000754B0000}"/>
    <cellStyle name="Normal 6 3 2 3 2 5 6 3" xfId="29885" xr:uid="{00000000-0005-0000-0000-0000764B0000}"/>
    <cellStyle name="Normal 6 3 2 3 2 5 7" xfId="9958" xr:uid="{00000000-0005-0000-0000-0000774B0000}"/>
    <cellStyle name="Normal 6 3 2 3 2 5 7 2" xfId="35364" xr:uid="{00000000-0005-0000-0000-0000784B0000}"/>
    <cellStyle name="Normal 6 3 2 3 2 5 8" xfId="24768" xr:uid="{00000000-0005-0000-0000-0000794B0000}"/>
    <cellStyle name="Normal 6 3 2 3 2 6" xfId="9959" xr:uid="{00000000-0005-0000-0000-00007A4B0000}"/>
    <cellStyle name="Normal 6 3 2 3 2 6 2" xfId="9960" xr:uid="{00000000-0005-0000-0000-00007B4B0000}"/>
    <cellStyle name="Normal 6 3 2 3 2 6 2 2" xfId="9961" xr:uid="{00000000-0005-0000-0000-00007C4B0000}"/>
    <cellStyle name="Normal 6 3 2 3 2 6 2 2 2" xfId="9962" xr:uid="{00000000-0005-0000-0000-00007D4B0000}"/>
    <cellStyle name="Normal 6 3 2 3 2 6 2 2 2 2" xfId="39904" xr:uid="{00000000-0005-0000-0000-00007E4B0000}"/>
    <cellStyle name="Normal 6 3 2 3 2 6 2 2 3" xfId="29886" xr:uid="{00000000-0005-0000-0000-00007F4B0000}"/>
    <cellStyle name="Normal 6 3 2 3 2 6 2 3" xfId="9963" xr:uid="{00000000-0005-0000-0000-0000804B0000}"/>
    <cellStyle name="Normal 6 3 2 3 2 6 2 3 2" xfId="9964" xr:uid="{00000000-0005-0000-0000-0000814B0000}"/>
    <cellStyle name="Normal 6 3 2 3 2 6 2 3 2 2" xfId="39905" xr:uid="{00000000-0005-0000-0000-0000824B0000}"/>
    <cellStyle name="Normal 6 3 2 3 2 6 2 3 3" xfId="29887" xr:uid="{00000000-0005-0000-0000-0000834B0000}"/>
    <cellStyle name="Normal 6 3 2 3 2 6 2 4" xfId="9965" xr:uid="{00000000-0005-0000-0000-0000844B0000}"/>
    <cellStyle name="Normal 6 3 2 3 2 6 2 4 2" xfId="35371" xr:uid="{00000000-0005-0000-0000-0000854B0000}"/>
    <cellStyle name="Normal 6 3 2 3 2 6 2 5" xfId="24775" xr:uid="{00000000-0005-0000-0000-0000864B0000}"/>
    <cellStyle name="Normal 6 3 2 3 2 6 3" xfId="9966" xr:uid="{00000000-0005-0000-0000-0000874B0000}"/>
    <cellStyle name="Normal 6 3 2 3 2 6 3 2" xfId="9967" xr:uid="{00000000-0005-0000-0000-0000884B0000}"/>
    <cellStyle name="Normal 6 3 2 3 2 6 3 2 2" xfId="9968" xr:uid="{00000000-0005-0000-0000-0000894B0000}"/>
    <cellStyle name="Normal 6 3 2 3 2 6 3 2 2 2" xfId="39906" xr:uid="{00000000-0005-0000-0000-00008A4B0000}"/>
    <cellStyle name="Normal 6 3 2 3 2 6 3 2 3" xfId="29888" xr:uid="{00000000-0005-0000-0000-00008B4B0000}"/>
    <cellStyle name="Normal 6 3 2 3 2 6 3 3" xfId="9969" xr:uid="{00000000-0005-0000-0000-00008C4B0000}"/>
    <cellStyle name="Normal 6 3 2 3 2 6 3 3 2" xfId="9970" xr:uid="{00000000-0005-0000-0000-00008D4B0000}"/>
    <cellStyle name="Normal 6 3 2 3 2 6 3 3 2 2" xfId="39907" xr:uid="{00000000-0005-0000-0000-00008E4B0000}"/>
    <cellStyle name="Normal 6 3 2 3 2 6 3 3 3" xfId="29889" xr:uid="{00000000-0005-0000-0000-00008F4B0000}"/>
    <cellStyle name="Normal 6 3 2 3 2 6 3 4" xfId="9971" xr:uid="{00000000-0005-0000-0000-0000904B0000}"/>
    <cellStyle name="Normal 6 3 2 3 2 6 3 4 2" xfId="35372" xr:uid="{00000000-0005-0000-0000-0000914B0000}"/>
    <cellStyle name="Normal 6 3 2 3 2 6 3 5" xfId="24776" xr:uid="{00000000-0005-0000-0000-0000924B0000}"/>
    <cellStyle name="Normal 6 3 2 3 2 6 4" xfId="9972" xr:uid="{00000000-0005-0000-0000-0000934B0000}"/>
    <cellStyle name="Normal 6 3 2 3 2 6 4 2" xfId="9973" xr:uid="{00000000-0005-0000-0000-0000944B0000}"/>
    <cellStyle name="Normal 6 3 2 3 2 6 4 2 2" xfId="39908" xr:uid="{00000000-0005-0000-0000-0000954B0000}"/>
    <cellStyle name="Normal 6 3 2 3 2 6 4 3" xfId="29890" xr:uid="{00000000-0005-0000-0000-0000964B0000}"/>
    <cellStyle name="Normal 6 3 2 3 2 6 5" xfId="9974" xr:uid="{00000000-0005-0000-0000-0000974B0000}"/>
    <cellStyle name="Normal 6 3 2 3 2 6 5 2" xfId="9975" xr:uid="{00000000-0005-0000-0000-0000984B0000}"/>
    <cellStyle name="Normal 6 3 2 3 2 6 5 2 2" xfId="39909" xr:uid="{00000000-0005-0000-0000-0000994B0000}"/>
    <cellStyle name="Normal 6 3 2 3 2 6 5 3" xfId="29891" xr:uid="{00000000-0005-0000-0000-00009A4B0000}"/>
    <cellStyle name="Normal 6 3 2 3 2 6 6" xfId="9976" xr:uid="{00000000-0005-0000-0000-00009B4B0000}"/>
    <cellStyle name="Normal 6 3 2 3 2 6 6 2" xfId="35370" xr:uid="{00000000-0005-0000-0000-00009C4B0000}"/>
    <cellStyle name="Normal 6 3 2 3 2 6 7" xfId="24774" xr:uid="{00000000-0005-0000-0000-00009D4B0000}"/>
    <cellStyle name="Normal 6 3 2 3 2 7" xfId="9977" xr:uid="{00000000-0005-0000-0000-00009E4B0000}"/>
    <cellStyle name="Normal 6 3 2 3 2 7 2" xfId="9978" xr:uid="{00000000-0005-0000-0000-00009F4B0000}"/>
    <cellStyle name="Normal 6 3 2 3 2 7 2 2" xfId="9979" xr:uid="{00000000-0005-0000-0000-0000A04B0000}"/>
    <cellStyle name="Normal 6 3 2 3 2 7 2 2 2" xfId="39910" xr:uid="{00000000-0005-0000-0000-0000A14B0000}"/>
    <cellStyle name="Normal 6 3 2 3 2 7 2 3" xfId="29892" xr:uid="{00000000-0005-0000-0000-0000A24B0000}"/>
    <cellStyle name="Normal 6 3 2 3 2 7 3" xfId="9980" xr:uid="{00000000-0005-0000-0000-0000A34B0000}"/>
    <cellStyle name="Normal 6 3 2 3 2 7 3 2" xfId="9981" xr:uid="{00000000-0005-0000-0000-0000A44B0000}"/>
    <cellStyle name="Normal 6 3 2 3 2 7 3 2 2" xfId="39911" xr:uid="{00000000-0005-0000-0000-0000A54B0000}"/>
    <cellStyle name="Normal 6 3 2 3 2 7 3 3" xfId="29893" xr:uid="{00000000-0005-0000-0000-0000A64B0000}"/>
    <cellStyle name="Normal 6 3 2 3 2 7 4" xfId="9982" xr:uid="{00000000-0005-0000-0000-0000A74B0000}"/>
    <cellStyle name="Normal 6 3 2 3 2 7 4 2" xfId="35373" xr:uid="{00000000-0005-0000-0000-0000A84B0000}"/>
    <cellStyle name="Normal 6 3 2 3 2 7 5" xfId="24777" xr:uid="{00000000-0005-0000-0000-0000A94B0000}"/>
    <cellStyle name="Normal 6 3 2 3 2 8" xfId="9983" xr:uid="{00000000-0005-0000-0000-0000AA4B0000}"/>
    <cellStyle name="Normal 6 3 2 3 2 8 2" xfId="9984" xr:uid="{00000000-0005-0000-0000-0000AB4B0000}"/>
    <cellStyle name="Normal 6 3 2 3 2 8 2 2" xfId="9985" xr:uid="{00000000-0005-0000-0000-0000AC4B0000}"/>
    <cellStyle name="Normal 6 3 2 3 2 8 2 2 2" xfId="39912" xr:uid="{00000000-0005-0000-0000-0000AD4B0000}"/>
    <cellStyle name="Normal 6 3 2 3 2 8 2 3" xfId="29894" xr:uid="{00000000-0005-0000-0000-0000AE4B0000}"/>
    <cellStyle name="Normal 6 3 2 3 2 8 3" xfId="9986" xr:uid="{00000000-0005-0000-0000-0000AF4B0000}"/>
    <cellStyle name="Normal 6 3 2 3 2 8 3 2" xfId="9987" xr:uid="{00000000-0005-0000-0000-0000B04B0000}"/>
    <cellStyle name="Normal 6 3 2 3 2 8 3 2 2" xfId="39913" xr:uid="{00000000-0005-0000-0000-0000B14B0000}"/>
    <cellStyle name="Normal 6 3 2 3 2 8 3 3" xfId="29895" xr:uid="{00000000-0005-0000-0000-0000B24B0000}"/>
    <cellStyle name="Normal 6 3 2 3 2 8 4" xfId="9988" xr:uid="{00000000-0005-0000-0000-0000B34B0000}"/>
    <cellStyle name="Normal 6 3 2 3 2 8 4 2" xfId="35374" xr:uid="{00000000-0005-0000-0000-0000B44B0000}"/>
    <cellStyle name="Normal 6 3 2 3 2 8 5" xfId="24778" xr:uid="{00000000-0005-0000-0000-0000B54B0000}"/>
    <cellStyle name="Normal 6 3 2 3 2 9" xfId="9989" xr:uid="{00000000-0005-0000-0000-0000B64B0000}"/>
    <cellStyle name="Normal 6 3 2 3 2 9 2" xfId="9990" xr:uid="{00000000-0005-0000-0000-0000B74B0000}"/>
    <cellStyle name="Normal 6 3 2 3 2 9 2 2" xfId="39914" xr:uid="{00000000-0005-0000-0000-0000B84B0000}"/>
    <cellStyle name="Normal 6 3 2 3 2 9 3" xfId="29896" xr:uid="{00000000-0005-0000-0000-0000B94B0000}"/>
    <cellStyle name="Normal 6 3 2 3 3" xfId="9991" xr:uid="{00000000-0005-0000-0000-0000BA4B0000}"/>
    <cellStyle name="Normal 6 3 2 3 3 10" xfId="24779" xr:uid="{00000000-0005-0000-0000-0000BB4B0000}"/>
    <cellStyle name="Normal 6 3 2 3 3 2" xfId="9992" xr:uid="{00000000-0005-0000-0000-0000BC4B0000}"/>
    <cellStyle name="Normal 6 3 2 3 3 2 2" xfId="9993" xr:uid="{00000000-0005-0000-0000-0000BD4B0000}"/>
    <cellStyle name="Normal 6 3 2 3 3 2 2 2" xfId="9994" xr:uid="{00000000-0005-0000-0000-0000BE4B0000}"/>
    <cellStyle name="Normal 6 3 2 3 3 2 2 2 2" xfId="9995" xr:uid="{00000000-0005-0000-0000-0000BF4B0000}"/>
    <cellStyle name="Normal 6 3 2 3 3 2 2 2 2 2" xfId="9996" xr:uid="{00000000-0005-0000-0000-0000C04B0000}"/>
    <cellStyle name="Normal 6 3 2 3 3 2 2 2 2 2 2" xfId="39915" xr:uid="{00000000-0005-0000-0000-0000C14B0000}"/>
    <cellStyle name="Normal 6 3 2 3 3 2 2 2 2 3" xfId="29897" xr:uid="{00000000-0005-0000-0000-0000C24B0000}"/>
    <cellStyle name="Normal 6 3 2 3 3 2 2 2 3" xfId="9997" xr:uid="{00000000-0005-0000-0000-0000C34B0000}"/>
    <cellStyle name="Normal 6 3 2 3 3 2 2 2 3 2" xfId="9998" xr:uid="{00000000-0005-0000-0000-0000C44B0000}"/>
    <cellStyle name="Normal 6 3 2 3 3 2 2 2 3 2 2" xfId="39916" xr:uid="{00000000-0005-0000-0000-0000C54B0000}"/>
    <cellStyle name="Normal 6 3 2 3 3 2 2 2 3 3" xfId="29898" xr:uid="{00000000-0005-0000-0000-0000C64B0000}"/>
    <cellStyle name="Normal 6 3 2 3 3 2 2 2 4" xfId="9999" xr:uid="{00000000-0005-0000-0000-0000C74B0000}"/>
    <cellStyle name="Normal 6 3 2 3 3 2 2 2 4 2" xfId="35378" xr:uid="{00000000-0005-0000-0000-0000C84B0000}"/>
    <cellStyle name="Normal 6 3 2 3 3 2 2 2 5" xfId="24782" xr:uid="{00000000-0005-0000-0000-0000C94B0000}"/>
    <cellStyle name="Normal 6 3 2 3 3 2 2 3" xfId="10000" xr:uid="{00000000-0005-0000-0000-0000CA4B0000}"/>
    <cellStyle name="Normal 6 3 2 3 3 2 2 3 2" xfId="10001" xr:uid="{00000000-0005-0000-0000-0000CB4B0000}"/>
    <cellStyle name="Normal 6 3 2 3 3 2 2 3 2 2" xfId="10002" xr:uid="{00000000-0005-0000-0000-0000CC4B0000}"/>
    <cellStyle name="Normal 6 3 2 3 3 2 2 3 2 2 2" xfId="39917" xr:uid="{00000000-0005-0000-0000-0000CD4B0000}"/>
    <cellStyle name="Normal 6 3 2 3 3 2 2 3 2 3" xfId="29899" xr:uid="{00000000-0005-0000-0000-0000CE4B0000}"/>
    <cellStyle name="Normal 6 3 2 3 3 2 2 3 3" xfId="10003" xr:uid="{00000000-0005-0000-0000-0000CF4B0000}"/>
    <cellStyle name="Normal 6 3 2 3 3 2 2 3 3 2" xfId="10004" xr:uid="{00000000-0005-0000-0000-0000D04B0000}"/>
    <cellStyle name="Normal 6 3 2 3 3 2 2 3 3 2 2" xfId="39918" xr:uid="{00000000-0005-0000-0000-0000D14B0000}"/>
    <cellStyle name="Normal 6 3 2 3 3 2 2 3 3 3" xfId="29900" xr:uid="{00000000-0005-0000-0000-0000D24B0000}"/>
    <cellStyle name="Normal 6 3 2 3 3 2 2 3 4" xfId="10005" xr:uid="{00000000-0005-0000-0000-0000D34B0000}"/>
    <cellStyle name="Normal 6 3 2 3 3 2 2 3 4 2" xfId="35379" xr:uid="{00000000-0005-0000-0000-0000D44B0000}"/>
    <cellStyle name="Normal 6 3 2 3 3 2 2 3 5" xfId="24783" xr:uid="{00000000-0005-0000-0000-0000D54B0000}"/>
    <cellStyle name="Normal 6 3 2 3 3 2 2 4" xfId="10006" xr:uid="{00000000-0005-0000-0000-0000D64B0000}"/>
    <cellStyle name="Normal 6 3 2 3 3 2 2 4 2" xfId="10007" xr:uid="{00000000-0005-0000-0000-0000D74B0000}"/>
    <cellStyle name="Normal 6 3 2 3 3 2 2 4 2 2" xfId="39919" xr:uid="{00000000-0005-0000-0000-0000D84B0000}"/>
    <cellStyle name="Normal 6 3 2 3 3 2 2 4 3" xfId="29901" xr:uid="{00000000-0005-0000-0000-0000D94B0000}"/>
    <cellStyle name="Normal 6 3 2 3 3 2 2 5" xfId="10008" xr:uid="{00000000-0005-0000-0000-0000DA4B0000}"/>
    <cellStyle name="Normal 6 3 2 3 3 2 2 5 2" xfId="10009" xr:uid="{00000000-0005-0000-0000-0000DB4B0000}"/>
    <cellStyle name="Normal 6 3 2 3 3 2 2 5 2 2" xfId="39920" xr:uid="{00000000-0005-0000-0000-0000DC4B0000}"/>
    <cellStyle name="Normal 6 3 2 3 3 2 2 5 3" xfId="29902" xr:uid="{00000000-0005-0000-0000-0000DD4B0000}"/>
    <cellStyle name="Normal 6 3 2 3 3 2 2 6" xfId="10010" xr:uid="{00000000-0005-0000-0000-0000DE4B0000}"/>
    <cellStyle name="Normal 6 3 2 3 3 2 2 6 2" xfId="35377" xr:uid="{00000000-0005-0000-0000-0000DF4B0000}"/>
    <cellStyle name="Normal 6 3 2 3 3 2 2 7" xfId="24781" xr:uid="{00000000-0005-0000-0000-0000E04B0000}"/>
    <cellStyle name="Normal 6 3 2 3 3 2 3" xfId="10011" xr:uid="{00000000-0005-0000-0000-0000E14B0000}"/>
    <cellStyle name="Normal 6 3 2 3 3 2 3 2" xfId="10012" xr:uid="{00000000-0005-0000-0000-0000E24B0000}"/>
    <cellStyle name="Normal 6 3 2 3 3 2 3 2 2" xfId="10013" xr:uid="{00000000-0005-0000-0000-0000E34B0000}"/>
    <cellStyle name="Normal 6 3 2 3 3 2 3 2 2 2" xfId="39921" xr:uid="{00000000-0005-0000-0000-0000E44B0000}"/>
    <cellStyle name="Normal 6 3 2 3 3 2 3 2 3" xfId="29903" xr:uid="{00000000-0005-0000-0000-0000E54B0000}"/>
    <cellStyle name="Normal 6 3 2 3 3 2 3 3" xfId="10014" xr:uid="{00000000-0005-0000-0000-0000E64B0000}"/>
    <cellStyle name="Normal 6 3 2 3 3 2 3 3 2" xfId="10015" xr:uid="{00000000-0005-0000-0000-0000E74B0000}"/>
    <cellStyle name="Normal 6 3 2 3 3 2 3 3 2 2" xfId="39922" xr:uid="{00000000-0005-0000-0000-0000E84B0000}"/>
    <cellStyle name="Normal 6 3 2 3 3 2 3 3 3" xfId="29904" xr:uid="{00000000-0005-0000-0000-0000E94B0000}"/>
    <cellStyle name="Normal 6 3 2 3 3 2 3 4" xfId="10016" xr:uid="{00000000-0005-0000-0000-0000EA4B0000}"/>
    <cellStyle name="Normal 6 3 2 3 3 2 3 4 2" xfId="35380" xr:uid="{00000000-0005-0000-0000-0000EB4B0000}"/>
    <cellStyle name="Normal 6 3 2 3 3 2 3 5" xfId="24784" xr:uid="{00000000-0005-0000-0000-0000EC4B0000}"/>
    <cellStyle name="Normal 6 3 2 3 3 2 4" xfId="10017" xr:uid="{00000000-0005-0000-0000-0000ED4B0000}"/>
    <cellStyle name="Normal 6 3 2 3 3 2 4 2" xfId="10018" xr:uid="{00000000-0005-0000-0000-0000EE4B0000}"/>
    <cellStyle name="Normal 6 3 2 3 3 2 4 2 2" xfId="10019" xr:uid="{00000000-0005-0000-0000-0000EF4B0000}"/>
    <cellStyle name="Normal 6 3 2 3 3 2 4 2 2 2" xfId="39923" xr:uid="{00000000-0005-0000-0000-0000F04B0000}"/>
    <cellStyle name="Normal 6 3 2 3 3 2 4 2 3" xfId="29905" xr:uid="{00000000-0005-0000-0000-0000F14B0000}"/>
    <cellStyle name="Normal 6 3 2 3 3 2 4 3" xfId="10020" xr:uid="{00000000-0005-0000-0000-0000F24B0000}"/>
    <cellStyle name="Normal 6 3 2 3 3 2 4 3 2" xfId="10021" xr:uid="{00000000-0005-0000-0000-0000F34B0000}"/>
    <cellStyle name="Normal 6 3 2 3 3 2 4 3 2 2" xfId="39924" xr:uid="{00000000-0005-0000-0000-0000F44B0000}"/>
    <cellStyle name="Normal 6 3 2 3 3 2 4 3 3" xfId="29906" xr:uid="{00000000-0005-0000-0000-0000F54B0000}"/>
    <cellStyle name="Normal 6 3 2 3 3 2 4 4" xfId="10022" xr:uid="{00000000-0005-0000-0000-0000F64B0000}"/>
    <cellStyle name="Normal 6 3 2 3 3 2 4 4 2" xfId="35381" xr:uid="{00000000-0005-0000-0000-0000F74B0000}"/>
    <cellStyle name="Normal 6 3 2 3 3 2 4 5" xfId="24785" xr:uid="{00000000-0005-0000-0000-0000F84B0000}"/>
    <cellStyle name="Normal 6 3 2 3 3 2 5" xfId="10023" xr:uid="{00000000-0005-0000-0000-0000F94B0000}"/>
    <cellStyle name="Normal 6 3 2 3 3 2 5 2" xfId="10024" xr:uid="{00000000-0005-0000-0000-0000FA4B0000}"/>
    <cellStyle name="Normal 6 3 2 3 3 2 5 2 2" xfId="39925" xr:uid="{00000000-0005-0000-0000-0000FB4B0000}"/>
    <cellStyle name="Normal 6 3 2 3 3 2 5 3" xfId="29907" xr:uid="{00000000-0005-0000-0000-0000FC4B0000}"/>
    <cellStyle name="Normal 6 3 2 3 3 2 6" xfId="10025" xr:uid="{00000000-0005-0000-0000-0000FD4B0000}"/>
    <cellStyle name="Normal 6 3 2 3 3 2 6 2" xfId="10026" xr:uid="{00000000-0005-0000-0000-0000FE4B0000}"/>
    <cellStyle name="Normal 6 3 2 3 3 2 6 2 2" xfId="39926" xr:uid="{00000000-0005-0000-0000-0000FF4B0000}"/>
    <cellStyle name="Normal 6 3 2 3 3 2 6 3" xfId="29908" xr:uid="{00000000-0005-0000-0000-0000004C0000}"/>
    <cellStyle name="Normal 6 3 2 3 3 2 7" xfId="10027" xr:uid="{00000000-0005-0000-0000-0000014C0000}"/>
    <cellStyle name="Normal 6 3 2 3 3 2 7 2" xfId="35376" xr:uid="{00000000-0005-0000-0000-0000024C0000}"/>
    <cellStyle name="Normal 6 3 2 3 3 2 8" xfId="24780" xr:uid="{00000000-0005-0000-0000-0000034C0000}"/>
    <cellStyle name="Normal 6 3 2 3 3 3" xfId="10028" xr:uid="{00000000-0005-0000-0000-0000044C0000}"/>
    <cellStyle name="Normal 6 3 2 3 3 3 2" xfId="10029" xr:uid="{00000000-0005-0000-0000-0000054C0000}"/>
    <cellStyle name="Normal 6 3 2 3 3 3 2 2" xfId="10030" xr:uid="{00000000-0005-0000-0000-0000064C0000}"/>
    <cellStyle name="Normal 6 3 2 3 3 3 2 2 2" xfId="10031" xr:uid="{00000000-0005-0000-0000-0000074C0000}"/>
    <cellStyle name="Normal 6 3 2 3 3 3 2 2 2 2" xfId="10032" xr:uid="{00000000-0005-0000-0000-0000084C0000}"/>
    <cellStyle name="Normal 6 3 2 3 3 3 2 2 2 2 2" xfId="39927" xr:uid="{00000000-0005-0000-0000-0000094C0000}"/>
    <cellStyle name="Normal 6 3 2 3 3 3 2 2 2 3" xfId="29909" xr:uid="{00000000-0005-0000-0000-00000A4C0000}"/>
    <cellStyle name="Normal 6 3 2 3 3 3 2 2 3" xfId="10033" xr:uid="{00000000-0005-0000-0000-00000B4C0000}"/>
    <cellStyle name="Normal 6 3 2 3 3 3 2 2 3 2" xfId="10034" xr:uid="{00000000-0005-0000-0000-00000C4C0000}"/>
    <cellStyle name="Normal 6 3 2 3 3 3 2 2 3 2 2" xfId="39928" xr:uid="{00000000-0005-0000-0000-00000D4C0000}"/>
    <cellStyle name="Normal 6 3 2 3 3 3 2 2 3 3" xfId="29910" xr:uid="{00000000-0005-0000-0000-00000E4C0000}"/>
    <cellStyle name="Normal 6 3 2 3 3 3 2 2 4" xfId="10035" xr:uid="{00000000-0005-0000-0000-00000F4C0000}"/>
    <cellStyle name="Normal 6 3 2 3 3 3 2 2 4 2" xfId="35384" xr:uid="{00000000-0005-0000-0000-0000104C0000}"/>
    <cellStyle name="Normal 6 3 2 3 3 3 2 2 5" xfId="24788" xr:uid="{00000000-0005-0000-0000-0000114C0000}"/>
    <cellStyle name="Normal 6 3 2 3 3 3 2 3" xfId="10036" xr:uid="{00000000-0005-0000-0000-0000124C0000}"/>
    <cellStyle name="Normal 6 3 2 3 3 3 2 3 2" xfId="10037" xr:uid="{00000000-0005-0000-0000-0000134C0000}"/>
    <cellStyle name="Normal 6 3 2 3 3 3 2 3 2 2" xfId="10038" xr:uid="{00000000-0005-0000-0000-0000144C0000}"/>
    <cellStyle name="Normal 6 3 2 3 3 3 2 3 2 2 2" xfId="39929" xr:uid="{00000000-0005-0000-0000-0000154C0000}"/>
    <cellStyle name="Normal 6 3 2 3 3 3 2 3 2 3" xfId="29911" xr:uid="{00000000-0005-0000-0000-0000164C0000}"/>
    <cellStyle name="Normal 6 3 2 3 3 3 2 3 3" xfId="10039" xr:uid="{00000000-0005-0000-0000-0000174C0000}"/>
    <cellStyle name="Normal 6 3 2 3 3 3 2 3 3 2" xfId="10040" xr:uid="{00000000-0005-0000-0000-0000184C0000}"/>
    <cellStyle name="Normal 6 3 2 3 3 3 2 3 3 2 2" xfId="39930" xr:uid="{00000000-0005-0000-0000-0000194C0000}"/>
    <cellStyle name="Normal 6 3 2 3 3 3 2 3 3 3" xfId="29912" xr:uid="{00000000-0005-0000-0000-00001A4C0000}"/>
    <cellStyle name="Normal 6 3 2 3 3 3 2 3 4" xfId="10041" xr:uid="{00000000-0005-0000-0000-00001B4C0000}"/>
    <cellStyle name="Normal 6 3 2 3 3 3 2 3 4 2" xfId="35385" xr:uid="{00000000-0005-0000-0000-00001C4C0000}"/>
    <cellStyle name="Normal 6 3 2 3 3 3 2 3 5" xfId="24789" xr:uid="{00000000-0005-0000-0000-00001D4C0000}"/>
    <cellStyle name="Normal 6 3 2 3 3 3 2 4" xfId="10042" xr:uid="{00000000-0005-0000-0000-00001E4C0000}"/>
    <cellStyle name="Normal 6 3 2 3 3 3 2 4 2" xfId="10043" xr:uid="{00000000-0005-0000-0000-00001F4C0000}"/>
    <cellStyle name="Normal 6 3 2 3 3 3 2 4 2 2" xfId="39931" xr:uid="{00000000-0005-0000-0000-0000204C0000}"/>
    <cellStyle name="Normal 6 3 2 3 3 3 2 4 3" xfId="29913" xr:uid="{00000000-0005-0000-0000-0000214C0000}"/>
    <cellStyle name="Normal 6 3 2 3 3 3 2 5" xfId="10044" xr:uid="{00000000-0005-0000-0000-0000224C0000}"/>
    <cellStyle name="Normal 6 3 2 3 3 3 2 5 2" xfId="10045" xr:uid="{00000000-0005-0000-0000-0000234C0000}"/>
    <cellStyle name="Normal 6 3 2 3 3 3 2 5 2 2" xfId="39932" xr:uid="{00000000-0005-0000-0000-0000244C0000}"/>
    <cellStyle name="Normal 6 3 2 3 3 3 2 5 3" xfId="29914" xr:uid="{00000000-0005-0000-0000-0000254C0000}"/>
    <cellStyle name="Normal 6 3 2 3 3 3 2 6" xfId="10046" xr:uid="{00000000-0005-0000-0000-0000264C0000}"/>
    <cellStyle name="Normal 6 3 2 3 3 3 2 6 2" xfId="35383" xr:uid="{00000000-0005-0000-0000-0000274C0000}"/>
    <cellStyle name="Normal 6 3 2 3 3 3 2 7" xfId="24787" xr:uid="{00000000-0005-0000-0000-0000284C0000}"/>
    <cellStyle name="Normal 6 3 2 3 3 3 3" xfId="10047" xr:uid="{00000000-0005-0000-0000-0000294C0000}"/>
    <cellStyle name="Normal 6 3 2 3 3 3 3 2" xfId="10048" xr:uid="{00000000-0005-0000-0000-00002A4C0000}"/>
    <cellStyle name="Normal 6 3 2 3 3 3 3 2 2" xfId="10049" xr:uid="{00000000-0005-0000-0000-00002B4C0000}"/>
    <cellStyle name="Normal 6 3 2 3 3 3 3 2 2 2" xfId="39933" xr:uid="{00000000-0005-0000-0000-00002C4C0000}"/>
    <cellStyle name="Normal 6 3 2 3 3 3 3 2 3" xfId="29915" xr:uid="{00000000-0005-0000-0000-00002D4C0000}"/>
    <cellStyle name="Normal 6 3 2 3 3 3 3 3" xfId="10050" xr:uid="{00000000-0005-0000-0000-00002E4C0000}"/>
    <cellStyle name="Normal 6 3 2 3 3 3 3 3 2" xfId="10051" xr:uid="{00000000-0005-0000-0000-00002F4C0000}"/>
    <cellStyle name="Normal 6 3 2 3 3 3 3 3 2 2" xfId="39934" xr:uid="{00000000-0005-0000-0000-0000304C0000}"/>
    <cellStyle name="Normal 6 3 2 3 3 3 3 3 3" xfId="29916" xr:uid="{00000000-0005-0000-0000-0000314C0000}"/>
    <cellStyle name="Normal 6 3 2 3 3 3 3 4" xfId="10052" xr:uid="{00000000-0005-0000-0000-0000324C0000}"/>
    <cellStyle name="Normal 6 3 2 3 3 3 3 4 2" xfId="35386" xr:uid="{00000000-0005-0000-0000-0000334C0000}"/>
    <cellStyle name="Normal 6 3 2 3 3 3 3 5" xfId="24790" xr:uid="{00000000-0005-0000-0000-0000344C0000}"/>
    <cellStyle name="Normal 6 3 2 3 3 3 4" xfId="10053" xr:uid="{00000000-0005-0000-0000-0000354C0000}"/>
    <cellStyle name="Normal 6 3 2 3 3 3 4 2" xfId="10054" xr:uid="{00000000-0005-0000-0000-0000364C0000}"/>
    <cellStyle name="Normal 6 3 2 3 3 3 4 2 2" xfId="10055" xr:uid="{00000000-0005-0000-0000-0000374C0000}"/>
    <cellStyle name="Normal 6 3 2 3 3 3 4 2 2 2" xfId="39935" xr:uid="{00000000-0005-0000-0000-0000384C0000}"/>
    <cellStyle name="Normal 6 3 2 3 3 3 4 2 3" xfId="29917" xr:uid="{00000000-0005-0000-0000-0000394C0000}"/>
    <cellStyle name="Normal 6 3 2 3 3 3 4 3" xfId="10056" xr:uid="{00000000-0005-0000-0000-00003A4C0000}"/>
    <cellStyle name="Normal 6 3 2 3 3 3 4 3 2" xfId="10057" xr:uid="{00000000-0005-0000-0000-00003B4C0000}"/>
    <cellStyle name="Normal 6 3 2 3 3 3 4 3 2 2" xfId="39936" xr:uid="{00000000-0005-0000-0000-00003C4C0000}"/>
    <cellStyle name="Normal 6 3 2 3 3 3 4 3 3" xfId="29918" xr:uid="{00000000-0005-0000-0000-00003D4C0000}"/>
    <cellStyle name="Normal 6 3 2 3 3 3 4 4" xfId="10058" xr:uid="{00000000-0005-0000-0000-00003E4C0000}"/>
    <cellStyle name="Normal 6 3 2 3 3 3 4 4 2" xfId="35387" xr:uid="{00000000-0005-0000-0000-00003F4C0000}"/>
    <cellStyle name="Normal 6 3 2 3 3 3 4 5" xfId="24791" xr:uid="{00000000-0005-0000-0000-0000404C0000}"/>
    <cellStyle name="Normal 6 3 2 3 3 3 5" xfId="10059" xr:uid="{00000000-0005-0000-0000-0000414C0000}"/>
    <cellStyle name="Normal 6 3 2 3 3 3 5 2" xfId="10060" xr:uid="{00000000-0005-0000-0000-0000424C0000}"/>
    <cellStyle name="Normal 6 3 2 3 3 3 5 2 2" xfId="39937" xr:uid="{00000000-0005-0000-0000-0000434C0000}"/>
    <cellStyle name="Normal 6 3 2 3 3 3 5 3" xfId="29919" xr:uid="{00000000-0005-0000-0000-0000444C0000}"/>
    <cellStyle name="Normal 6 3 2 3 3 3 6" xfId="10061" xr:uid="{00000000-0005-0000-0000-0000454C0000}"/>
    <cellStyle name="Normal 6 3 2 3 3 3 6 2" xfId="10062" xr:uid="{00000000-0005-0000-0000-0000464C0000}"/>
    <cellStyle name="Normal 6 3 2 3 3 3 6 2 2" xfId="39938" xr:uid="{00000000-0005-0000-0000-0000474C0000}"/>
    <cellStyle name="Normal 6 3 2 3 3 3 6 3" xfId="29920" xr:uid="{00000000-0005-0000-0000-0000484C0000}"/>
    <cellStyle name="Normal 6 3 2 3 3 3 7" xfId="10063" xr:uid="{00000000-0005-0000-0000-0000494C0000}"/>
    <cellStyle name="Normal 6 3 2 3 3 3 7 2" xfId="35382" xr:uid="{00000000-0005-0000-0000-00004A4C0000}"/>
    <cellStyle name="Normal 6 3 2 3 3 3 8" xfId="24786" xr:uid="{00000000-0005-0000-0000-00004B4C0000}"/>
    <cellStyle name="Normal 6 3 2 3 3 4" xfId="10064" xr:uid="{00000000-0005-0000-0000-00004C4C0000}"/>
    <cellStyle name="Normal 6 3 2 3 3 4 2" xfId="10065" xr:uid="{00000000-0005-0000-0000-00004D4C0000}"/>
    <cellStyle name="Normal 6 3 2 3 3 4 2 2" xfId="10066" xr:uid="{00000000-0005-0000-0000-00004E4C0000}"/>
    <cellStyle name="Normal 6 3 2 3 3 4 2 2 2" xfId="10067" xr:uid="{00000000-0005-0000-0000-00004F4C0000}"/>
    <cellStyle name="Normal 6 3 2 3 3 4 2 2 2 2" xfId="39939" xr:uid="{00000000-0005-0000-0000-0000504C0000}"/>
    <cellStyle name="Normal 6 3 2 3 3 4 2 2 3" xfId="29921" xr:uid="{00000000-0005-0000-0000-0000514C0000}"/>
    <cellStyle name="Normal 6 3 2 3 3 4 2 3" xfId="10068" xr:uid="{00000000-0005-0000-0000-0000524C0000}"/>
    <cellStyle name="Normal 6 3 2 3 3 4 2 3 2" xfId="10069" xr:uid="{00000000-0005-0000-0000-0000534C0000}"/>
    <cellStyle name="Normal 6 3 2 3 3 4 2 3 2 2" xfId="39940" xr:uid="{00000000-0005-0000-0000-0000544C0000}"/>
    <cellStyle name="Normal 6 3 2 3 3 4 2 3 3" xfId="29922" xr:uid="{00000000-0005-0000-0000-0000554C0000}"/>
    <cellStyle name="Normal 6 3 2 3 3 4 2 4" xfId="10070" xr:uid="{00000000-0005-0000-0000-0000564C0000}"/>
    <cellStyle name="Normal 6 3 2 3 3 4 2 4 2" xfId="35389" xr:uid="{00000000-0005-0000-0000-0000574C0000}"/>
    <cellStyle name="Normal 6 3 2 3 3 4 2 5" xfId="24793" xr:uid="{00000000-0005-0000-0000-0000584C0000}"/>
    <cellStyle name="Normal 6 3 2 3 3 4 3" xfId="10071" xr:uid="{00000000-0005-0000-0000-0000594C0000}"/>
    <cellStyle name="Normal 6 3 2 3 3 4 3 2" xfId="10072" xr:uid="{00000000-0005-0000-0000-00005A4C0000}"/>
    <cellStyle name="Normal 6 3 2 3 3 4 3 2 2" xfId="10073" xr:uid="{00000000-0005-0000-0000-00005B4C0000}"/>
    <cellStyle name="Normal 6 3 2 3 3 4 3 2 2 2" xfId="39941" xr:uid="{00000000-0005-0000-0000-00005C4C0000}"/>
    <cellStyle name="Normal 6 3 2 3 3 4 3 2 3" xfId="29923" xr:uid="{00000000-0005-0000-0000-00005D4C0000}"/>
    <cellStyle name="Normal 6 3 2 3 3 4 3 3" xfId="10074" xr:uid="{00000000-0005-0000-0000-00005E4C0000}"/>
    <cellStyle name="Normal 6 3 2 3 3 4 3 3 2" xfId="10075" xr:uid="{00000000-0005-0000-0000-00005F4C0000}"/>
    <cellStyle name="Normal 6 3 2 3 3 4 3 3 2 2" xfId="39942" xr:uid="{00000000-0005-0000-0000-0000604C0000}"/>
    <cellStyle name="Normal 6 3 2 3 3 4 3 3 3" xfId="29924" xr:uid="{00000000-0005-0000-0000-0000614C0000}"/>
    <cellStyle name="Normal 6 3 2 3 3 4 3 4" xfId="10076" xr:uid="{00000000-0005-0000-0000-0000624C0000}"/>
    <cellStyle name="Normal 6 3 2 3 3 4 3 4 2" xfId="35390" xr:uid="{00000000-0005-0000-0000-0000634C0000}"/>
    <cellStyle name="Normal 6 3 2 3 3 4 3 5" xfId="24794" xr:uid="{00000000-0005-0000-0000-0000644C0000}"/>
    <cellStyle name="Normal 6 3 2 3 3 4 4" xfId="10077" xr:uid="{00000000-0005-0000-0000-0000654C0000}"/>
    <cellStyle name="Normal 6 3 2 3 3 4 4 2" xfId="10078" xr:uid="{00000000-0005-0000-0000-0000664C0000}"/>
    <cellStyle name="Normal 6 3 2 3 3 4 4 2 2" xfId="39943" xr:uid="{00000000-0005-0000-0000-0000674C0000}"/>
    <cellStyle name="Normal 6 3 2 3 3 4 4 3" xfId="29925" xr:uid="{00000000-0005-0000-0000-0000684C0000}"/>
    <cellStyle name="Normal 6 3 2 3 3 4 5" xfId="10079" xr:uid="{00000000-0005-0000-0000-0000694C0000}"/>
    <cellStyle name="Normal 6 3 2 3 3 4 5 2" xfId="10080" xr:uid="{00000000-0005-0000-0000-00006A4C0000}"/>
    <cellStyle name="Normal 6 3 2 3 3 4 5 2 2" xfId="39944" xr:uid="{00000000-0005-0000-0000-00006B4C0000}"/>
    <cellStyle name="Normal 6 3 2 3 3 4 5 3" xfId="29926" xr:uid="{00000000-0005-0000-0000-00006C4C0000}"/>
    <cellStyle name="Normal 6 3 2 3 3 4 6" xfId="10081" xr:uid="{00000000-0005-0000-0000-00006D4C0000}"/>
    <cellStyle name="Normal 6 3 2 3 3 4 6 2" xfId="35388" xr:uid="{00000000-0005-0000-0000-00006E4C0000}"/>
    <cellStyle name="Normal 6 3 2 3 3 4 7" xfId="24792" xr:uid="{00000000-0005-0000-0000-00006F4C0000}"/>
    <cellStyle name="Normal 6 3 2 3 3 5" xfId="10082" xr:uid="{00000000-0005-0000-0000-0000704C0000}"/>
    <cellStyle name="Normal 6 3 2 3 3 5 2" xfId="10083" xr:uid="{00000000-0005-0000-0000-0000714C0000}"/>
    <cellStyle name="Normal 6 3 2 3 3 5 2 2" xfId="10084" xr:uid="{00000000-0005-0000-0000-0000724C0000}"/>
    <cellStyle name="Normal 6 3 2 3 3 5 2 2 2" xfId="39945" xr:uid="{00000000-0005-0000-0000-0000734C0000}"/>
    <cellStyle name="Normal 6 3 2 3 3 5 2 3" xfId="29927" xr:uid="{00000000-0005-0000-0000-0000744C0000}"/>
    <cellStyle name="Normal 6 3 2 3 3 5 3" xfId="10085" xr:uid="{00000000-0005-0000-0000-0000754C0000}"/>
    <cellStyle name="Normal 6 3 2 3 3 5 3 2" xfId="10086" xr:uid="{00000000-0005-0000-0000-0000764C0000}"/>
    <cellStyle name="Normal 6 3 2 3 3 5 3 2 2" xfId="39946" xr:uid="{00000000-0005-0000-0000-0000774C0000}"/>
    <cellStyle name="Normal 6 3 2 3 3 5 3 3" xfId="29928" xr:uid="{00000000-0005-0000-0000-0000784C0000}"/>
    <cellStyle name="Normal 6 3 2 3 3 5 4" xfId="10087" xr:uid="{00000000-0005-0000-0000-0000794C0000}"/>
    <cellStyle name="Normal 6 3 2 3 3 5 4 2" xfId="35391" xr:uid="{00000000-0005-0000-0000-00007A4C0000}"/>
    <cellStyle name="Normal 6 3 2 3 3 5 5" xfId="24795" xr:uid="{00000000-0005-0000-0000-00007B4C0000}"/>
    <cellStyle name="Normal 6 3 2 3 3 6" xfId="10088" xr:uid="{00000000-0005-0000-0000-00007C4C0000}"/>
    <cellStyle name="Normal 6 3 2 3 3 6 2" xfId="10089" xr:uid="{00000000-0005-0000-0000-00007D4C0000}"/>
    <cellStyle name="Normal 6 3 2 3 3 6 2 2" xfId="10090" xr:uid="{00000000-0005-0000-0000-00007E4C0000}"/>
    <cellStyle name="Normal 6 3 2 3 3 6 2 2 2" xfId="39947" xr:uid="{00000000-0005-0000-0000-00007F4C0000}"/>
    <cellStyle name="Normal 6 3 2 3 3 6 2 3" xfId="29929" xr:uid="{00000000-0005-0000-0000-0000804C0000}"/>
    <cellStyle name="Normal 6 3 2 3 3 6 3" xfId="10091" xr:uid="{00000000-0005-0000-0000-0000814C0000}"/>
    <cellStyle name="Normal 6 3 2 3 3 6 3 2" xfId="10092" xr:uid="{00000000-0005-0000-0000-0000824C0000}"/>
    <cellStyle name="Normal 6 3 2 3 3 6 3 2 2" xfId="39948" xr:uid="{00000000-0005-0000-0000-0000834C0000}"/>
    <cellStyle name="Normal 6 3 2 3 3 6 3 3" xfId="29930" xr:uid="{00000000-0005-0000-0000-0000844C0000}"/>
    <cellStyle name="Normal 6 3 2 3 3 6 4" xfId="10093" xr:uid="{00000000-0005-0000-0000-0000854C0000}"/>
    <cellStyle name="Normal 6 3 2 3 3 6 4 2" xfId="35392" xr:uid="{00000000-0005-0000-0000-0000864C0000}"/>
    <cellStyle name="Normal 6 3 2 3 3 6 5" xfId="24796" xr:uid="{00000000-0005-0000-0000-0000874C0000}"/>
    <cellStyle name="Normal 6 3 2 3 3 7" xfId="10094" xr:uid="{00000000-0005-0000-0000-0000884C0000}"/>
    <cellStyle name="Normal 6 3 2 3 3 7 2" xfId="10095" xr:uid="{00000000-0005-0000-0000-0000894C0000}"/>
    <cellStyle name="Normal 6 3 2 3 3 7 2 2" xfId="39949" xr:uid="{00000000-0005-0000-0000-00008A4C0000}"/>
    <cellStyle name="Normal 6 3 2 3 3 7 3" xfId="29931" xr:uid="{00000000-0005-0000-0000-00008B4C0000}"/>
    <cellStyle name="Normal 6 3 2 3 3 8" xfId="10096" xr:uid="{00000000-0005-0000-0000-00008C4C0000}"/>
    <cellStyle name="Normal 6 3 2 3 3 8 2" xfId="10097" xr:uid="{00000000-0005-0000-0000-00008D4C0000}"/>
    <cellStyle name="Normal 6 3 2 3 3 8 2 2" xfId="39950" xr:uid="{00000000-0005-0000-0000-00008E4C0000}"/>
    <cellStyle name="Normal 6 3 2 3 3 8 3" xfId="29932" xr:uid="{00000000-0005-0000-0000-00008F4C0000}"/>
    <cellStyle name="Normal 6 3 2 3 3 9" xfId="10098" xr:uid="{00000000-0005-0000-0000-0000904C0000}"/>
    <cellStyle name="Normal 6 3 2 3 3 9 2" xfId="35375" xr:uid="{00000000-0005-0000-0000-0000914C0000}"/>
    <cellStyle name="Normal 6 3 2 3 4" xfId="10099" xr:uid="{00000000-0005-0000-0000-0000924C0000}"/>
    <cellStyle name="Normal 6 3 2 3 4 2" xfId="10100" xr:uid="{00000000-0005-0000-0000-0000934C0000}"/>
    <cellStyle name="Normal 6 3 2 3 4 2 2" xfId="10101" xr:uid="{00000000-0005-0000-0000-0000944C0000}"/>
    <cellStyle name="Normal 6 3 2 3 4 2 2 2" xfId="10102" xr:uid="{00000000-0005-0000-0000-0000954C0000}"/>
    <cellStyle name="Normal 6 3 2 3 4 2 2 2 2" xfId="10103" xr:uid="{00000000-0005-0000-0000-0000964C0000}"/>
    <cellStyle name="Normal 6 3 2 3 4 2 2 2 2 2" xfId="39951" xr:uid="{00000000-0005-0000-0000-0000974C0000}"/>
    <cellStyle name="Normal 6 3 2 3 4 2 2 2 3" xfId="29933" xr:uid="{00000000-0005-0000-0000-0000984C0000}"/>
    <cellStyle name="Normal 6 3 2 3 4 2 2 3" xfId="10104" xr:uid="{00000000-0005-0000-0000-0000994C0000}"/>
    <cellStyle name="Normal 6 3 2 3 4 2 2 3 2" xfId="10105" xr:uid="{00000000-0005-0000-0000-00009A4C0000}"/>
    <cellStyle name="Normal 6 3 2 3 4 2 2 3 2 2" xfId="39952" xr:uid="{00000000-0005-0000-0000-00009B4C0000}"/>
    <cellStyle name="Normal 6 3 2 3 4 2 2 3 3" xfId="29934" xr:uid="{00000000-0005-0000-0000-00009C4C0000}"/>
    <cellStyle name="Normal 6 3 2 3 4 2 2 4" xfId="10106" xr:uid="{00000000-0005-0000-0000-00009D4C0000}"/>
    <cellStyle name="Normal 6 3 2 3 4 2 2 4 2" xfId="35395" xr:uid="{00000000-0005-0000-0000-00009E4C0000}"/>
    <cellStyle name="Normal 6 3 2 3 4 2 2 5" xfId="24799" xr:uid="{00000000-0005-0000-0000-00009F4C0000}"/>
    <cellStyle name="Normal 6 3 2 3 4 2 3" xfId="10107" xr:uid="{00000000-0005-0000-0000-0000A04C0000}"/>
    <cellStyle name="Normal 6 3 2 3 4 2 3 2" xfId="10108" xr:uid="{00000000-0005-0000-0000-0000A14C0000}"/>
    <cellStyle name="Normal 6 3 2 3 4 2 3 2 2" xfId="10109" xr:uid="{00000000-0005-0000-0000-0000A24C0000}"/>
    <cellStyle name="Normal 6 3 2 3 4 2 3 2 2 2" xfId="39953" xr:uid="{00000000-0005-0000-0000-0000A34C0000}"/>
    <cellStyle name="Normal 6 3 2 3 4 2 3 2 3" xfId="29935" xr:uid="{00000000-0005-0000-0000-0000A44C0000}"/>
    <cellStyle name="Normal 6 3 2 3 4 2 3 3" xfId="10110" xr:uid="{00000000-0005-0000-0000-0000A54C0000}"/>
    <cellStyle name="Normal 6 3 2 3 4 2 3 3 2" xfId="10111" xr:uid="{00000000-0005-0000-0000-0000A64C0000}"/>
    <cellStyle name="Normal 6 3 2 3 4 2 3 3 2 2" xfId="39954" xr:uid="{00000000-0005-0000-0000-0000A74C0000}"/>
    <cellStyle name="Normal 6 3 2 3 4 2 3 3 3" xfId="29936" xr:uid="{00000000-0005-0000-0000-0000A84C0000}"/>
    <cellStyle name="Normal 6 3 2 3 4 2 3 4" xfId="10112" xr:uid="{00000000-0005-0000-0000-0000A94C0000}"/>
    <cellStyle name="Normal 6 3 2 3 4 2 3 4 2" xfId="35396" xr:uid="{00000000-0005-0000-0000-0000AA4C0000}"/>
    <cellStyle name="Normal 6 3 2 3 4 2 3 5" xfId="24800" xr:uid="{00000000-0005-0000-0000-0000AB4C0000}"/>
    <cellStyle name="Normal 6 3 2 3 4 2 4" xfId="10113" xr:uid="{00000000-0005-0000-0000-0000AC4C0000}"/>
    <cellStyle name="Normal 6 3 2 3 4 2 4 2" xfId="10114" xr:uid="{00000000-0005-0000-0000-0000AD4C0000}"/>
    <cellStyle name="Normal 6 3 2 3 4 2 4 2 2" xfId="39955" xr:uid="{00000000-0005-0000-0000-0000AE4C0000}"/>
    <cellStyle name="Normal 6 3 2 3 4 2 4 3" xfId="29937" xr:uid="{00000000-0005-0000-0000-0000AF4C0000}"/>
    <cellStyle name="Normal 6 3 2 3 4 2 5" xfId="10115" xr:uid="{00000000-0005-0000-0000-0000B04C0000}"/>
    <cellStyle name="Normal 6 3 2 3 4 2 5 2" xfId="10116" xr:uid="{00000000-0005-0000-0000-0000B14C0000}"/>
    <cellStyle name="Normal 6 3 2 3 4 2 5 2 2" xfId="39956" xr:uid="{00000000-0005-0000-0000-0000B24C0000}"/>
    <cellStyle name="Normal 6 3 2 3 4 2 5 3" xfId="29938" xr:uid="{00000000-0005-0000-0000-0000B34C0000}"/>
    <cellStyle name="Normal 6 3 2 3 4 2 6" xfId="10117" xr:uid="{00000000-0005-0000-0000-0000B44C0000}"/>
    <cellStyle name="Normal 6 3 2 3 4 2 6 2" xfId="35394" xr:uid="{00000000-0005-0000-0000-0000B54C0000}"/>
    <cellStyle name="Normal 6 3 2 3 4 2 7" xfId="24798" xr:uid="{00000000-0005-0000-0000-0000B64C0000}"/>
    <cellStyle name="Normal 6 3 2 3 4 3" xfId="10118" xr:uid="{00000000-0005-0000-0000-0000B74C0000}"/>
    <cellStyle name="Normal 6 3 2 3 4 3 2" xfId="10119" xr:uid="{00000000-0005-0000-0000-0000B84C0000}"/>
    <cellStyle name="Normal 6 3 2 3 4 3 2 2" xfId="10120" xr:uid="{00000000-0005-0000-0000-0000B94C0000}"/>
    <cellStyle name="Normal 6 3 2 3 4 3 2 2 2" xfId="39957" xr:uid="{00000000-0005-0000-0000-0000BA4C0000}"/>
    <cellStyle name="Normal 6 3 2 3 4 3 2 3" xfId="29939" xr:uid="{00000000-0005-0000-0000-0000BB4C0000}"/>
    <cellStyle name="Normal 6 3 2 3 4 3 3" xfId="10121" xr:uid="{00000000-0005-0000-0000-0000BC4C0000}"/>
    <cellStyle name="Normal 6 3 2 3 4 3 3 2" xfId="10122" xr:uid="{00000000-0005-0000-0000-0000BD4C0000}"/>
    <cellStyle name="Normal 6 3 2 3 4 3 3 2 2" xfId="39958" xr:uid="{00000000-0005-0000-0000-0000BE4C0000}"/>
    <cellStyle name="Normal 6 3 2 3 4 3 3 3" xfId="29940" xr:uid="{00000000-0005-0000-0000-0000BF4C0000}"/>
    <cellStyle name="Normal 6 3 2 3 4 3 4" xfId="10123" xr:uid="{00000000-0005-0000-0000-0000C04C0000}"/>
    <cellStyle name="Normal 6 3 2 3 4 3 4 2" xfId="35397" xr:uid="{00000000-0005-0000-0000-0000C14C0000}"/>
    <cellStyle name="Normal 6 3 2 3 4 3 5" xfId="24801" xr:uid="{00000000-0005-0000-0000-0000C24C0000}"/>
    <cellStyle name="Normal 6 3 2 3 4 4" xfId="10124" xr:uid="{00000000-0005-0000-0000-0000C34C0000}"/>
    <cellStyle name="Normal 6 3 2 3 4 4 2" xfId="10125" xr:uid="{00000000-0005-0000-0000-0000C44C0000}"/>
    <cellStyle name="Normal 6 3 2 3 4 4 2 2" xfId="10126" xr:uid="{00000000-0005-0000-0000-0000C54C0000}"/>
    <cellStyle name="Normal 6 3 2 3 4 4 2 2 2" xfId="39959" xr:uid="{00000000-0005-0000-0000-0000C64C0000}"/>
    <cellStyle name="Normal 6 3 2 3 4 4 2 3" xfId="29941" xr:uid="{00000000-0005-0000-0000-0000C74C0000}"/>
    <cellStyle name="Normal 6 3 2 3 4 4 3" xfId="10127" xr:uid="{00000000-0005-0000-0000-0000C84C0000}"/>
    <cellStyle name="Normal 6 3 2 3 4 4 3 2" xfId="10128" xr:uid="{00000000-0005-0000-0000-0000C94C0000}"/>
    <cellStyle name="Normal 6 3 2 3 4 4 3 2 2" xfId="39960" xr:uid="{00000000-0005-0000-0000-0000CA4C0000}"/>
    <cellStyle name="Normal 6 3 2 3 4 4 3 3" xfId="29942" xr:uid="{00000000-0005-0000-0000-0000CB4C0000}"/>
    <cellStyle name="Normal 6 3 2 3 4 4 4" xfId="10129" xr:uid="{00000000-0005-0000-0000-0000CC4C0000}"/>
    <cellStyle name="Normal 6 3 2 3 4 4 4 2" xfId="35398" xr:uid="{00000000-0005-0000-0000-0000CD4C0000}"/>
    <cellStyle name="Normal 6 3 2 3 4 4 5" xfId="24802" xr:uid="{00000000-0005-0000-0000-0000CE4C0000}"/>
    <cellStyle name="Normal 6 3 2 3 4 5" xfId="10130" xr:uid="{00000000-0005-0000-0000-0000CF4C0000}"/>
    <cellStyle name="Normal 6 3 2 3 4 5 2" xfId="10131" xr:uid="{00000000-0005-0000-0000-0000D04C0000}"/>
    <cellStyle name="Normal 6 3 2 3 4 5 2 2" xfId="39961" xr:uid="{00000000-0005-0000-0000-0000D14C0000}"/>
    <cellStyle name="Normal 6 3 2 3 4 5 3" xfId="29943" xr:uid="{00000000-0005-0000-0000-0000D24C0000}"/>
    <cellStyle name="Normal 6 3 2 3 4 6" xfId="10132" xr:uid="{00000000-0005-0000-0000-0000D34C0000}"/>
    <cellStyle name="Normal 6 3 2 3 4 6 2" xfId="10133" xr:uid="{00000000-0005-0000-0000-0000D44C0000}"/>
    <cellStyle name="Normal 6 3 2 3 4 6 2 2" xfId="39962" xr:uid="{00000000-0005-0000-0000-0000D54C0000}"/>
    <cellStyle name="Normal 6 3 2 3 4 6 3" xfId="29944" xr:uid="{00000000-0005-0000-0000-0000D64C0000}"/>
    <cellStyle name="Normal 6 3 2 3 4 7" xfId="10134" xr:uid="{00000000-0005-0000-0000-0000D74C0000}"/>
    <cellStyle name="Normal 6 3 2 3 4 7 2" xfId="35393" xr:uid="{00000000-0005-0000-0000-0000D84C0000}"/>
    <cellStyle name="Normal 6 3 2 3 4 8" xfId="24797" xr:uid="{00000000-0005-0000-0000-0000D94C0000}"/>
    <cellStyle name="Normal 6 3 2 3 5" xfId="10135" xr:uid="{00000000-0005-0000-0000-0000DA4C0000}"/>
    <cellStyle name="Normal 6 3 2 3 5 2" xfId="10136" xr:uid="{00000000-0005-0000-0000-0000DB4C0000}"/>
    <cellStyle name="Normal 6 3 2 3 5 2 2" xfId="10137" xr:uid="{00000000-0005-0000-0000-0000DC4C0000}"/>
    <cellStyle name="Normal 6 3 2 3 5 2 2 2" xfId="10138" xr:uid="{00000000-0005-0000-0000-0000DD4C0000}"/>
    <cellStyle name="Normal 6 3 2 3 5 2 2 2 2" xfId="10139" xr:uid="{00000000-0005-0000-0000-0000DE4C0000}"/>
    <cellStyle name="Normal 6 3 2 3 5 2 2 2 2 2" xfId="39963" xr:uid="{00000000-0005-0000-0000-0000DF4C0000}"/>
    <cellStyle name="Normal 6 3 2 3 5 2 2 2 3" xfId="29945" xr:uid="{00000000-0005-0000-0000-0000E04C0000}"/>
    <cellStyle name="Normal 6 3 2 3 5 2 2 3" xfId="10140" xr:uid="{00000000-0005-0000-0000-0000E14C0000}"/>
    <cellStyle name="Normal 6 3 2 3 5 2 2 3 2" xfId="10141" xr:uid="{00000000-0005-0000-0000-0000E24C0000}"/>
    <cellStyle name="Normal 6 3 2 3 5 2 2 3 2 2" xfId="39964" xr:uid="{00000000-0005-0000-0000-0000E34C0000}"/>
    <cellStyle name="Normal 6 3 2 3 5 2 2 3 3" xfId="29946" xr:uid="{00000000-0005-0000-0000-0000E44C0000}"/>
    <cellStyle name="Normal 6 3 2 3 5 2 2 4" xfId="10142" xr:uid="{00000000-0005-0000-0000-0000E54C0000}"/>
    <cellStyle name="Normal 6 3 2 3 5 2 2 4 2" xfId="35401" xr:uid="{00000000-0005-0000-0000-0000E64C0000}"/>
    <cellStyle name="Normal 6 3 2 3 5 2 2 5" xfId="24805" xr:uid="{00000000-0005-0000-0000-0000E74C0000}"/>
    <cellStyle name="Normal 6 3 2 3 5 2 3" xfId="10143" xr:uid="{00000000-0005-0000-0000-0000E84C0000}"/>
    <cellStyle name="Normal 6 3 2 3 5 2 3 2" xfId="10144" xr:uid="{00000000-0005-0000-0000-0000E94C0000}"/>
    <cellStyle name="Normal 6 3 2 3 5 2 3 2 2" xfId="10145" xr:uid="{00000000-0005-0000-0000-0000EA4C0000}"/>
    <cellStyle name="Normal 6 3 2 3 5 2 3 2 2 2" xfId="39965" xr:uid="{00000000-0005-0000-0000-0000EB4C0000}"/>
    <cellStyle name="Normal 6 3 2 3 5 2 3 2 3" xfId="29947" xr:uid="{00000000-0005-0000-0000-0000EC4C0000}"/>
    <cellStyle name="Normal 6 3 2 3 5 2 3 3" xfId="10146" xr:uid="{00000000-0005-0000-0000-0000ED4C0000}"/>
    <cellStyle name="Normal 6 3 2 3 5 2 3 3 2" xfId="10147" xr:uid="{00000000-0005-0000-0000-0000EE4C0000}"/>
    <cellStyle name="Normal 6 3 2 3 5 2 3 3 2 2" xfId="39966" xr:uid="{00000000-0005-0000-0000-0000EF4C0000}"/>
    <cellStyle name="Normal 6 3 2 3 5 2 3 3 3" xfId="29948" xr:uid="{00000000-0005-0000-0000-0000F04C0000}"/>
    <cellStyle name="Normal 6 3 2 3 5 2 3 4" xfId="10148" xr:uid="{00000000-0005-0000-0000-0000F14C0000}"/>
    <cellStyle name="Normal 6 3 2 3 5 2 3 4 2" xfId="35402" xr:uid="{00000000-0005-0000-0000-0000F24C0000}"/>
    <cellStyle name="Normal 6 3 2 3 5 2 3 5" xfId="24806" xr:uid="{00000000-0005-0000-0000-0000F34C0000}"/>
    <cellStyle name="Normal 6 3 2 3 5 2 4" xfId="10149" xr:uid="{00000000-0005-0000-0000-0000F44C0000}"/>
    <cellStyle name="Normal 6 3 2 3 5 2 4 2" xfId="10150" xr:uid="{00000000-0005-0000-0000-0000F54C0000}"/>
    <cellStyle name="Normal 6 3 2 3 5 2 4 2 2" xfId="39967" xr:uid="{00000000-0005-0000-0000-0000F64C0000}"/>
    <cellStyle name="Normal 6 3 2 3 5 2 4 3" xfId="29949" xr:uid="{00000000-0005-0000-0000-0000F74C0000}"/>
    <cellStyle name="Normal 6 3 2 3 5 2 5" xfId="10151" xr:uid="{00000000-0005-0000-0000-0000F84C0000}"/>
    <cellStyle name="Normal 6 3 2 3 5 2 5 2" xfId="10152" xr:uid="{00000000-0005-0000-0000-0000F94C0000}"/>
    <cellStyle name="Normal 6 3 2 3 5 2 5 2 2" xfId="39968" xr:uid="{00000000-0005-0000-0000-0000FA4C0000}"/>
    <cellStyle name="Normal 6 3 2 3 5 2 5 3" xfId="29950" xr:uid="{00000000-0005-0000-0000-0000FB4C0000}"/>
    <cellStyle name="Normal 6 3 2 3 5 2 6" xfId="10153" xr:uid="{00000000-0005-0000-0000-0000FC4C0000}"/>
    <cellStyle name="Normal 6 3 2 3 5 2 6 2" xfId="35400" xr:uid="{00000000-0005-0000-0000-0000FD4C0000}"/>
    <cellStyle name="Normal 6 3 2 3 5 2 7" xfId="24804" xr:uid="{00000000-0005-0000-0000-0000FE4C0000}"/>
    <cellStyle name="Normal 6 3 2 3 5 3" xfId="10154" xr:uid="{00000000-0005-0000-0000-0000FF4C0000}"/>
    <cellStyle name="Normal 6 3 2 3 5 3 2" xfId="10155" xr:uid="{00000000-0005-0000-0000-0000004D0000}"/>
    <cellStyle name="Normal 6 3 2 3 5 3 2 2" xfId="10156" xr:uid="{00000000-0005-0000-0000-0000014D0000}"/>
    <cellStyle name="Normal 6 3 2 3 5 3 2 2 2" xfId="39969" xr:uid="{00000000-0005-0000-0000-0000024D0000}"/>
    <cellStyle name="Normal 6 3 2 3 5 3 2 3" xfId="29951" xr:uid="{00000000-0005-0000-0000-0000034D0000}"/>
    <cellStyle name="Normal 6 3 2 3 5 3 3" xfId="10157" xr:uid="{00000000-0005-0000-0000-0000044D0000}"/>
    <cellStyle name="Normal 6 3 2 3 5 3 3 2" xfId="10158" xr:uid="{00000000-0005-0000-0000-0000054D0000}"/>
    <cellStyle name="Normal 6 3 2 3 5 3 3 2 2" xfId="39970" xr:uid="{00000000-0005-0000-0000-0000064D0000}"/>
    <cellStyle name="Normal 6 3 2 3 5 3 3 3" xfId="29952" xr:uid="{00000000-0005-0000-0000-0000074D0000}"/>
    <cellStyle name="Normal 6 3 2 3 5 3 4" xfId="10159" xr:uid="{00000000-0005-0000-0000-0000084D0000}"/>
    <cellStyle name="Normal 6 3 2 3 5 3 4 2" xfId="35403" xr:uid="{00000000-0005-0000-0000-0000094D0000}"/>
    <cellStyle name="Normal 6 3 2 3 5 3 5" xfId="24807" xr:uid="{00000000-0005-0000-0000-00000A4D0000}"/>
    <cellStyle name="Normal 6 3 2 3 5 4" xfId="10160" xr:uid="{00000000-0005-0000-0000-00000B4D0000}"/>
    <cellStyle name="Normal 6 3 2 3 5 4 2" xfId="10161" xr:uid="{00000000-0005-0000-0000-00000C4D0000}"/>
    <cellStyle name="Normal 6 3 2 3 5 4 2 2" xfId="10162" xr:uid="{00000000-0005-0000-0000-00000D4D0000}"/>
    <cellStyle name="Normal 6 3 2 3 5 4 2 2 2" xfId="39971" xr:uid="{00000000-0005-0000-0000-00000E4D0000}"/>
    <cellStyle name="Normal 6 3 2 3 5 4 2 3" xfId="29953" xr:uid="{00000000-0005-0000-0000-00000F4D0000}"/>
    <cellStyle name="Normal 6 3 2 3 5 4 3" xfId="10163" xr:uid="{00000000-0005-0000-0000-0000104D0000}"/>
    <cellStyle name="Normal 6 3 2 3 5 4 3 2" xfId="10164" xr:uid="{00000000-0005-0000-0000-0000114D0000}"/>
    <cellStyle name="Normal 6 3 2 3 5 4 3 2 2" xfId="39972" xr:uid="{00000000-0005-0000-0000-0000124D0000}"/>
    <cellStyle name="Normal 6 3 2 3 5 4 3 3" xfId="29954" xr:uid="{00000000-0005-0000-0000-0000134D0000}"/>
    <cellStyle name="Normal 6 3 2 3 5 4 4" xfId="10165" xr:uid="{00000000-0005-0000-0000-0000144D0000}"/>
    <cellStyle name="Normal 6 3 2 3 5 4 4 2" xfId="35404" xr:uid="{00000000-0005-0000-0000-0000154D0000}"/>
    <cellStyle name="Normal 6 3 2 3 5 4 5" xfId="24808" xr:uid="{00000000-0005-0000-0000-0000164D0000}"/>
    <cellStyle name="Normal 6 3 2 3 5 5" xfId="10166" xr:uid="{00000000-0005-0000-0000-0000174D0000}"/>
    <cellStyle name="Normal 6 3 2 3 5 5 2" xfId="10167" xr:uid="{00000000-0005-0000-0000-0000184D0000}"/>
    <cellStyle name="Normal 6 3 2 3 5 5 2 2" xfId="39973" xr:uid="{00000000-0005-0000-0000-0000194D0000}"/>
    <cellStyle name="Normal 6 3 2 3 5 5 3" xfId="29955" xr:uid="{00000000-0005-0000-0000-00001A4D0000}"/>
    <cellStyle name="Normal 6 3 2 3 5 6" xfId="10168" xr:uid="{00000000-0005-0000-0000-00001B4D0000}"/>
    <cellStyle name="Normal 6 3 2 3 5 6 2" xfId="10169" xr:uid="{00000000-0005-0000-0000-00001C4D0000}"/>
    <cellStyle name="Normal 6 3 2 3 5 6 2 2" xfId="39974" xr:uid="{00000000-0005-0000-0000-00001D4D0000}"/>
    <cellStyle name="Normal 6 3 2 3 5 6 3" xfId="29956" xr:uid="{00000000-0005-0000-0000-00001E4D0000}"/>
    <cellStyle name="Normal 6 3 2 3 5 7" xfId="10170" xr:uid="{00000000-0005-0000-0000-00001F4D0000}"/>
    <cellStyle name="Normal 6 3 2 3 5 7 2" xfId="35399" xr:uid="{00000000-0005-0000-0000-0000204D0000}"/>
    <cellStyle name="Normal 6 3 2 3 5 8" xfId="24803" xr:uid="{00000000-0005-0000-0000-0000214D0000}"/>
    <cellStyle name="Normal 6 3 2 3 6" xfId="10171" xr:uid="{00000000-0005-0000-0000-0000224D0000}"/>
    <cellStyle name="Normal 6 3 2 3 6 2" xfId="10172" xr:uid="{00000000-0005-0000-0000-0000234D0000}"/>
    <cellStyle name="Normal 6 3 2 3 6 2 2" xfId="10173" xr:uid="{00000000-0005-0000-0000-0000244D0000}"/>
    <cellStyle name="Normal 6 3 2 3 6 2 2 2" xfId="10174" xr:uid="{00000000-0005-0000-0000-0000254D0000}"/>
    <cellStyle name="Normal 6 3 2 3 6 2 2 2 2" xfId="10175" xr:uid="{00000000-0005-0000-0000-0000264D0000}"/>
    <cellStyle name="Normal 6 3 2 3 6 2 2 2 2 2" xfId="39975" xr:uid="{00000000-0005-0000-0000-0000274D0000}"/>
    <cellStyle name="Normal 6 3 2 3 6 2 2 2 3" xfId="29957" xr:uid="{00000000-0005-0000-0000-0000284D0000}"/>
    <cellStyle name="Normal 6 3 2 3 6 2 2 3" xfId="10176" xr:uid="{00000000-0005-0000-0000-0000294D0000}"/>
    <cellStyle name="Normal 6 3 2 3 6 2 2 3 2" xfId="10177" xr:uid="{00000000-0005-0000-0000-00002A4D0000}"/>
    <cellStyle name="Normal 6 3 2 3 6 2 2 3 2 2" xfId="39976" xr:uid="{00000000-0005-0000-0000-00002B4D0000}"/>
    <cellStyle name="Normal 6 3 2 3 6 2 2 3 3" xfId="29958" xr:uid="{00000000-0005-0000-0000-00002C4D0000}"/>
    <cellStyle name="Normal 6 3 2 3 6 2 2 4" xfId="10178" xr:uid="{00000000-0005-0000-0000-00002D4D0000}"/>
    <cellStyle name="Normal 6 3 2 3 6 2 2 4 2" xfId="35407" xr:uid="{00000000-0005-0000-0000-00002E4D0000}"/>
    <cellStyle name="Normal 6 3 2 3 6 2 2 5" xfId="24811" xr:uid="{00000000-0005-0000-0000-00002F4D0000}"/>
    <cellStyle name="Normal 6 3 2 3 6 2 3" xfId="10179" xr:uid="{00000000-0005-0000-0000-0000304D0000}"/>
    <cellStyle name="Normal 6 3 2 3 6 2 3 2" xfId="10180" xr:uid="{00000000-0005-0000-0000-0000314D0000}"/>
    <cellStyle name="Normal 6 3 2 3 6 2 3 2 2" xfId="10181" xr:uid="{00000000-0005-0000-0000-0000324D0000}"/>
    <cellStyle name="Normal 6 3 2 3 6 2 3 2 2 2" xfId="39977" xr:uid="{00000000-0005-0000-0000-0000334D0000}"/>
    <cellStyle name="Normal 6 3 2 3 6 2 3 2 3" xfId="29959" xr:uid="{00000000-0005-0000-0000-0000344D0000}"/>
    <cellStyle name="Normal 6 3 2 3 6 2 3 3" xfId="10182" xr:uid="{00000000-0005-0000-0000-0000354D0000}"/>
    <cellStyle name="Normal 6 3 2 3 6 2 3 3 2" xfId="10183" xr:uid="{00000000-0005-0000-0000-0000364D0000}"/>
    <cellStyle name="Normal 6 3 2 3 6 2 3 3 2 2" xfId="39978" xr:uid="{00000000-0005-0000-0000-0000374D0000}"/>
    <cellStyle name="Normal 6 3 2 3 6 2 3 3 3" xfId="29960" xr:uid="{00000000-0005-0000-0000-0000384D0000}"/>
    <cellStyle name="Normal 6 3 2 3 6 2 3 4" xfId="10184" xr:uid="{00000000-0005-0000-0000-0000394D0000}"/>
    <cellStyle name="Normal 6 3 2 3 6 2 3 4 2" xfId="35408" xr:uid="{00000000-0005-0000-0000-00003A4D0000}"/>
    <cellStyle name="Normal 6 3 2 3 6 2 3 5" xfId="24812" xr:uid="{00000000-0005-0000-0000-00003B4D0000}"/>
    <cellStyle name="Normal 6 3 2 3 6 2 4" xfId="10185" xr:uid="{00000000-0005-0000-0000-00003C4D0000}"/>
    <cellStyle name="Normal 6 3 2 3 6 2 4 2" xfId="10186" xr:uid="{00000000-0005-0000-0000-00003D4D0000}"/>
    <cellStyle name="Normal 6 3 2 3 6 2 4 2 2" xfId="39979" xr:uid="{00000000-0005-0000-0000-00003E4D0000}"/>
    <cellStyle name="Normal 6 3 2 3 6 2 4 3" xfId="29961" xr:uid="{00000000-0005-0000-0000-00003F4D0000}"/>
    <cellStyle name="Normal 6 3 2 3 6 2 5" xfId="10187" xr:uid="{00000000-0005-0000-0000-0000404D0000}"/>
    <cellStyle name="Normal 6 3 2 3 6 2 5 2" xfId="10188" xr:uid="{00000000-0005-0000-0000-0000414D0000}"/>
    <cellStyle name="Normal 6 3 2 3 6 2 5 2 2" xfId="39980" xr:uid="{00000000-0005-0000-0000-0000424D0000}"/>
    <cellStyle name="Normal 6 3 2 3 6 2 5 3" xfId="29962" xr:uid="{00000000-0005-0000-0000-0000434D0000}"/>
    <cellStyle name="Normal 6 3 2 3 6 2 6" xfId="10189" xr:uid="{00000000-0005-0000-0000-0000444D0000}"/>
    <cellStyle name="Normal 6 3 2 3 6 2 6 2" xfId="35406" xr:uid="{00000000-0005-0000-0000-0000454D0000}"/>
    <cellStyle name="Normal 6 3 2 3 6 2 7" xfId="24810" xr:uid="{00000000-0005-0000-0000-0000464D0000}"/>
    <cellStyle name="Normal 6 3 2 3 6 3" xfId="10190" xr:uid="{00000000-0005-0000-0000-0000474D0000}"/>
    <cellStyle name="Normal 6 3 2 3 6 3 2" xfId="10191" xr:uid="{00000000-0005-0000-0000-0000484D0000}"/>
    <cellStyle name="Normal 6 3 2 3 6 3 2 2" xfId="10192" xr:uid="{00000000-0005-0000-0000-0000494D0000}"/>
    <cellStyle name="Normal 6 3 2 3 6 3 2 2 2" xfId="39981" xr:uid="{00000000-0005-0000-0000-00004A4D0000}"/>
    <cellStyle name="Normal 6 3 2 3 6 3 2 3" xfId="29963" xr:uid="{00000000-0005-0000-0000-00004B4D0000}"/>
    <cellStyle name="Normal 6 3 2 3 6 3 3" xfId="10193" xr:uid="{00000000-0005-0000-0000-00004C4D0000}"/>
    <cellStyle name="Normal 6 3 2 3 6 3 3 2" xfId="10194" xr:uid="{00000000-0005-0000-0000-00004D4D0000}"/>
    <cellStyle name="Normal 6 3 2 3 6 3 3 2 2" xfId="39982" xr:uid="{00000000-0005-0000-0000-00004E4D0000}"/>
    <cellStyle name="Normal 6 3 2 3 6 3 3 3" xfId="29964" xr:uid="{00000000-0005-0000-0000-00004F4D0000}"/>
    <cellStyle name="Normal 6 3 2 3 6 3 4" xfId="10195" xr:uid="{00000000-0005-0000-0000-0000504D0000}"/>
    <cellStyle name="Normal 6 3 2 3 6 3 4 2" xfId="35409" xr:uid="{00000000-0005-0000-0000-0000514D0000}"/>
    <cellStyle name="Normal 6 3 2 3 6 3 5" xfId="24813" xr:uid="{00000000-0005-0000-0000-0000524D0000}"/>
    <cellStyle name="Normal 6 3 2 3 6 4" xfId="10196" xr:uid="{00000000-0005-0000-0000-0000534D0000}"/>
    <cellStyle name="Normal 6 3 2 3 6 4 2" xfId="10197" xr:uid="{00000000-0005-0000-0000-0000544D0000}"/>
    <cellStyle name="Normal 6 3 2 3 6 4 2 2" xfId="10198" xr:uid="{00000000-0005-0000-0000-0000554D0000}"/>
    <cellStyle name="Normal 6 3 2 3 6 4 2 2 2" xfId="39983" xr:uid="{00000000-0005-0000-0000-0000564D0000}"/>
    <cellStyle name="Normal 6 3 2 3 6 4 2 3" xfId="29965" xr:uid="{00000000-0005-0000-0000-0000574D0000}"/>
    <cellStyle name="Normal 6 3 2 3 6 4 3" xfId="10199" xr:uid="{00000000-0005-0000-0000-0000584D0000}"/>
    <cellStyle name="Normal 6 3 2 3 6 4 3 2" xfId="10200" xr:uid="{00000000-0005-0000-0000-0000594D0000}"/>
    <cellStyle name="Normal 6 3 2 3 6 4 3 2 2" xfId="39984" xr:uid="{00000000-0005-0000-0000-00005A4D0000}"/>
    <cellStyle name="Normal 6 3 2 3 6 4 3 3" xfId="29966" xr:uid="{00000000-0005-0000-0000-00005B4D0000}"/>
    <cellStyle name="Normal 6 3 2 3 6 4 4" xfId="10201" xr:uid="{00000000-0005-0000-0000-00005C4D0000}"/>
    <cellStyle name="Normal 6 3 2 3 6 4 4 2" xfId="35410" xr:uid="{00000000-0005-0000-0000-00005D4D0000}"/>
    <cellStyle name="Normal 6 3 2 3 6 4 5" xfId="24814" xr:uid="{00000000-0005-0000-0000-00005E4D0000}"/>
    <cellStyle name="Normal 6 3 2 3 6 5" xfId="10202" xr:uid="{00000000-0005-0000-0000-00005F4D0000}"/>
    <cellStyle name="Normal 6 3 2 3 6 5 2" xfId="10203" xr:uid="{00000000-0005-0000-0000-0000604D0000}"/>
    <cellStyle name="Normal 6 3 2 3 6 5 2 2" xfId="39985" xr:uid="{00000000-0005-0000-0000-0000614D0000}"/>
    <cellStyle name="Normal 6 3 2 3 6 5 3" xfId="29967" xr:uid="{00000000-0005-0000-0000-0000624D0000}"/>
    <cellStyle name="Normal 6 3 2 3 6 6" xfId="10204" xr:uid="{00000000-0005-0000-0000-0000634D0000}"/>
    <cellStyle name="Normal 6 3 2 3 6 6 2" xfId="10205" xr:uid="{00000000-0005-0000-0000-0000644D0000}"/>
    <cellStyle name="Normal 6 3 2 3 6 6 2 2" xfId="39986" xr:uid="{00000000-0005-0000-0000-0000654D0000}"/>
    <cellStyle name="Normal 6 3 2 3 6 6 3" xfId="29968" xr:uid="{00000000-0005-0000-0000-0000664D0000}"/>
    <cellStyle name="Normal 6 3 2 3 6 7" xfId="10206" xr:uid="{00000000-0005-0000-0000-0000674D0000}"/>
    <cellStyle name="Normal 6 3 2 3 6 7 2" xfId="35405" xr:uid="{00000000-0005-0000-0000-0000684D0000}"/>
    <cellStyle name="Normal 6 3 2 3 6 8" xfId="24809" xr:uid="{00000000-0005-0000-0000-0000694D0000}"/>
    <cellStyle name="Normal 6 3 2 3 7" xfId="10207" xr:uid="{00000000-0005-0000-0000-00006A4D0000}"/>
    <cellStyle name="Normal 6 3 2 3 7 2" xfId="10208" xr:uid="{00000000-0005-0000-0000-00006B4D0000}"/>
    <cellStyle name="Normal 6 3 2 3 7 2 2" xfId="10209" xr:uid="{00000000-0005-0000-0000-00006C4D0000}"/>
    <cellStyle name="Normal 6 3 2 3 7 2 2 2" xfId="10210" xr:uid="{00000000-0005-0000-0000-00006D4D0000}"/>
    <cellStyle name="Normal 6 3 2 3 7 2 2 2 2" xfId="39987" xr:uid="{00000000-0005-0000-0000-00006E4D0000}"/>
    <cellStyle name="Normal 6 3 2 3 7 2 2 3" xfId="29969" xr:uid="{00000000-0005-0000-0000-00006F4D0000}"/>
    <cellStyle name="Normal 6 3 2 3 7 2 3" xfId="10211" xr:uid="{00000000-0005-0000-0000-0000704D0000}"/>
    <cellStyle name="Normal 6 3 2 3 7 2 3 2" xfId="10212" xr:uid="{00000000-0005-0000-0000-0000714D0000}"/>
    <cellStyle name="Normal 6 3 2 3 7 2 3 2 2" xfId="39988" xr:uid="{00000000-0005-0000-0000-0000724D0000}"/>
    <cellStyle name="Normal 6 3 2 3 7 2 3 3" xfId="29970" xr:uid="{00000000-0005-0000-0000-0000734D0000}"/>
    <cellStyle name="Normal 6 3 2 3 7 2 4" xfId="10213" xr:uid="{00000000-0005-0000-0000-0000744D0000}"/>
    <cellStyle name="Normal 6 3 2 3 7 2 4 2" xfId="35412" xr:uid="{00000000-0005-0000-0000-0000754D0000}"/>
    <cellStyle name="Normal 6 3 2 3 7 2 5" xfId="24816" xr:uid="{00000000-0005-0000-0000-0000764D0000}"/>
    <cellStyle name="Normal 6 3 2 3 7 3" xfId="10214" xr:uid="{00000000-0005-0000-0000-0000774D0000}"/>
    <cellStyle name="Normal 6 3 2 3 7 3 2" xfId="10215" xr:uid="{00000000-0005-0000-0000-0000784D0000}"/>
    <cellStyle name="Normal 6 3 2 3 7 3 2 2" xfId="10216" xr:uid="{00000000-0005-0000-0000-0000794D0000}"/>
    <cellStyle name="Normal 6 3 2 3 7 3 2 2 2" xfId="39989" xr:uid="{00000000-0005-0000-0000-00007A4D0000}"/>
    <cellStyle name="Normal 6 3 2 3 7 3 2 3" xfId="29971" xr:uid="{00000000-0005-0000-0000-00007B4D0000}"/>
    <cellStyle name="Normal 6 3 2 3 7 3 3" xfId="10217" xr:uid="{00000000-0005-0000-0000-00007C4D0000}"/>
    <cellStyle name="Normal 6 3 2 3 7 3 3 2" xfId="10218" xr:uid="{00000000-0005-0000-0000-00007D4D0000}"/>
    <cellStyle name="Normal 6 3 2 3 7 3 3 2 2" xfId="39990" xr:uid="{00000000-0005-0000-0000-00007E4D0000}"/>
    <cellStyle name="Normal 6 3 2 3 7 3 3 3" xfId="29972" xr:uid="{00000000-0005-0000-0000-00007F4D0000}"/>
    <cellStyle name="Normal 6 3 2 3 7 3 4" xfId="10219" xr:uid="{00000000-0005-0000-0000-0000804D0000}"/>
    <cellStyle name="Normal 6 3 2 3 7 3 4 2" xfId="35413" xr:uid="{00000000-0005-0000-0000-0000814D0000}"/>
    <cellStyle name="Normal 6 3 2 3 7 3 5" xfId="24817" xr:uid="{00000000-0005-0000-0000-0000824D0000}"/>
    <cellStyle name="Normal 6 3 2 3 7 4" xfId="10220" xr:uid="{00000000-0005-0000-0000-0000834D0000}"/>
    <cellStyle name="Normal 6 3 2 3 7 4 2" xfId="10221" xr:uid="{00000000-0005-0000-0000-0000844D0000}"/>
    <cellStyle name="Normal 6 3 2 3 7 4 2 2" xfId="39991" xr:uid="{00000000-0005-0000-0000-0000854D0000}"/>
    <cellStyle name="Normal 6 3 2 3 7 4 3" xfId="29973" xr:uid="{00000000-0005-0000-0000-0000864D0000}"/>
    <cellStyle name="Normal 6 3 2 3 7 5" xfId="10222" xr:uid="{00000000-0005-0000-0000-0000874D0000}"/>
    <cellStyle name="Normal 6 3 2 3 7 5 2" xfId="10223" xr:uid="{00000000-0005-0000-0000-0000884D0000}"/>
    <cellStyle name="Normal 6 3 2 3 7 5 2 2" xfId="39992" xr:uid="{00000000-0005-0000-0000-0000894D0000}"/>
    <cellStyle name="Normal 6 3 2 3 7 5 3" xfId="29974" xr:uid="{00000000-0005-0000-0000-00008A4D0000}"/>
    <cellStyle name="Normal 6 3 2 3 7 6" xfId="10224" xr:uid="{00000000-0005-0000-0000-00008B4D0000}"/>
    <cellStyle name="Normal 6 3 2 3 7 6 2" xfId="35411" xr:uid="{00000000-0005-0000-0000-00008C4D0000}"/>
    <cellStyle name="Normal 6 3 2 3 7 7" xfId="24815" xr:uid="{00000000-0005-0000-0000-00008D4D0000}"/>
    <cellStyle name="Normal 6 3 2 3 8" xfId="10225" xr:uid="{00000000-0005-0000-0000-00008E4D0000}"/>
    <cellStyle name="Normal 6 3 2 3 8 2" xfId="10226" xr:uid="{00000000-0005-0000-0000-00008F4D0000}"/>
    <cellStyle name="Normal 6 3 2 3 8 2 2" xfId="10227" xr:uid="{00000000-0005-0000-0000-0000904D0000}"/>
    <cellStyle name="Normal 6 3 2 3 8 2 2 2" xfId="39993" xr:uid="{00000000-0005-0000-0000-0000914D0000}"/>
    <cellStyle name="Normal 6 3 2 3 8 2 3" xfId="29975" xr:uid="{00000000-0005-0000-0000-0000924D0000}"/>
    <cellStyle name="Normal 6 3 2 3 8 3" xfId="10228" xr:uid="{00000000-0005-0000-0000-0000934D0000}"/>
    <cellStyle name="Normal 6 3 2 3 8 3 2" xfId="10229" xr:uid="{00000000-0005-0000-0000-0000944D0000}"/>
    <cellStyle name="Normal 6 3 2 3 8 3 2 2" xfId="39994" xr:uid="{00000000-0005-0000-0000-0000954D0000}"/>
    <cellStyle name="Normal 6 3 2 3 8 3 3" xfId="29976" xr:uid="{00000000-0005-0000-0000-0000964D0000}"/>
    <cellStyle name="Normal 6 3 2 3 8 4" xfId="10230" xr:uid="{00000000-0005-0000-0000-0000974D0000}"/>
    <cellStyle name="Normal 6 3 2 3 8 4 2" xfId="35414" xr:uid="{00000000-0005-0000-0000-0000984D0000}"/>
    <cellStyle name="Normal 6 3 2 3 8 5" xfId="24818" xr:uid="{00000000-0005-0000-0000-0000994D0000}"/>
    <cellStyle name="Normal 6 3 2 3 9" xfId="10231" xr:uid="{00000000-0005-0000-0000-00009A4D0000}"/>
    <cellStyle name="Normal 6 3 2 3 9 2" xfId="10232" xr:uid="{00000000-0005-0000-0000-00009B4D0000}"/>
    <cellStyle name="Normal 6 3 2 3 9 2 2" xfId="10233" xr:uid="{00000000-0005-0000-0000-00009C4D0000}"/>
    <cellStyle name="Normal 6 3 2 3 9 2 2 2" xfId="39995" xr:uid="{00000000-0005-0000-0000-00009D4D0000}"/>
    <cellStyle name="Normal 6 3 2 3 9 2 3" xfId="29977" xr:uid="{00000000-0005-0000-0000-00009E4D0000}"/>
    <cellStyle name="Normal 6 3 2 3 9 3" xfId="10234" xr:uid="{00000000-0005-0000-0000-00009F4D0000}"/>
    <cellStyle name="Normal 6 3 2 3 9 3 2" xfId="10235" xr:uid="{00000000-0005-0000-0000-0000A04D0000}"/>
    <cellStyle name="Normal 6 3 2 3 9 3 2 2" xfId="39996" xr:uid="{00000000-0005-0000-0000-0000A14D0000}"/>
    <cellStyle name="Normal 6 3 2 3 9 3 3" xfId="29978" xr:uid="{00000000-0005-0000-0000-0000A24D0000}"/>
    <cellStyle name="Normal 6 3 2 3 9 4" xfId="10236" xr:uid="{00000000-0005-0000-0000-0000A34D0000}"/>
    <cellStyle name="Normal 6 3 2 3 9 4 2" xfId="35415" xr:uid="{00000000-0005-0000-0000-0000A44D0000}"/>
    <cellStyle name="Normal 6 3 2 3 9 5" xfId="24819" xr:uid="{00000000-0005-0000-0000-0000A54D0000}"/>
    <cellStyle name="Normal 6 3 2 4" xfId="10237" xr:uid="{00000000-0005-0000-0000-0000A64D0000}"/>
    <cellStyle name="Normal 6 3 2 4 10" xfId="10238" xr:uid="{00000000-0005-0000-0000-0000A74D0000}"/>
    <cellStyle name="Normal 6 3 2 4 10 2" xfId="10239" xr:uid="{00000000-0005-0000-0000-0000A84D0000}"/>
    <cellStyle name="Normal 6 3 2 4 10 2 2" xfId="39997" xr:uid="{00000000-0005-0000-0000-0000A94D0000}"/>
    <cellStyle name="Normal 6 3 2 4 10 3" xfId="29979" xr:uid="{00000000-0005-0000-0000-0000AA4D0000}"/>
    <cellStyle name="Normal 6 3 2 4 11" xfId="10240" xr:uid="{00000000-0005-0000-0000-0000AB4D0000}"/>
    <cellStyle name="Normal 6 3 2 4 11 2" xfId="10241" xr:uid="{00000000-0005-0000-0000-0000AC4D0000}"/>
    <cellStyle name="Normal 6 3 2 4 11 2 2" xfId="39998" xr:uid="{00000000-0005-0000-0000-0000AD4D0000}"/>
    <cellStyle name="Normal 6 3 2 4 11 3" xfId="29980" xr:uid="{00000000-0005-0000-0000-0000AE4D0000}"/>
    <cellStyle name="Normal 6 3 2 4 12" xfId="10242" xr:uid="{00000000-0005-0000-0000-0000AF4D0000}"/>
    <cellStyle name="Normal 6 3 2 4 12 2" xfId="35416" xr:uid="{00000000-0005-0000-0000-0000B04D0000}"/>
    <cellStyle name="Normal 6 3 2 4 13" xfId="24820" xr:uid="{00000000-0005-0000-0000-0000B14D0000}"/>
    <cellStyle name="Normal 6 3 2 4 14" xfId="46413" xr:uid="{00000000-0005-0000-0000-0000B24D0000}"/>
    <cellStyle name="Normal 6 3 2 4 2" xfId="10243" xr:uid="{00000000-0005-0000-0000-0000B34D0000}"/>
    <cellStyle name="Normal 6 3 2 4 2 10" xfId="10244" xr:uid="{00000000-0005-0000-0000-0000B44D0000}"/>
    <cellStyle name="Normal 6 3 2 4 2 10 2" xfId="10245" xr:uid="{00000000-0005-0000-0000-0000B54D0000}"/>
    <cellStyle name="Normal 6 3 2 4 2 10 2 2" xfId="39999" xr:uid="{00000000-0005-0000-0000-0000B64D0000}"/>
    <cellStyle name="Normal 6 3 2 4 2 10 3" xfId="29981" xr:uid="{00000000-0005-0000-0000-0000B74D0000}"/>
    <cellStyle name="Normal 6 3 2 4 2 11" xfId="10246" xr:uid="{00000000-0005-0000-0000-0000B84D0000}"/>
    <cellStyle name="Normal 6 3 2 4 2 11 2" xfId="35417" xr:uid="{00000000-0005-0000-0000-0000B94D0000}"/>
    <cellStyle name="Normal 6 3 2 4 2 12" xfId="24821" xr:uid="{00000000-0005-0000-0000-0000BA4D0000}"/>
    <cellStyle name="Normal 6 3 2 4 2 2" xfId="10247" xr:uid="{00000000-0005-0000-0000-0000BB4D0000}"/>
    <cellStyle name="Normal 6 3 2 4 2 2 10" xfId="24822" xr:uid="{00000000-0005-0000-0000-0000BC4D0000}"/>
    <cellStyle name="Normal 6 3 2 4 2 2 2" xfId="10248" xr:uid="{00000000-0005-0000-0000-0000BD4D0000}"/>
    <cellStyle name="Normal 6 3 2 4 2 2 2 2" xfId="10249" xr:uid="{00000000-0005-0000-0000-0000BE4D0000}"/>
    <cellStyle name="Normal 6 3 2 4 2 2 2 2 2" xfId="10250" xr:uid="{00000000-0005-0000-0000-0000BF4D0000}"/>
    <cellStyle name="Normal 6 3 2 4 2 2 2 2 2 2" xfId="10251" xr:uid="{00000000-0005-0000-0000-0000C04D0000}"/>
    <cellStyle name="Normal 6 3 2 4 2 2 2 2 2 2 2" xfId="10252" xr:uid="{00000000-0005-0000-0000-0000C14D0000}"/>
    <cellStyle name="Normal 6 3 2 4 2 2 2 2 2 2 2 2" xfId="40000" xr:uid="{00000000-0005-0000-0000-0000C24D0000}"/>
    <cellStyle name="Normal 6 3 2 4 2 2 2 2 2 2 3" xfId="29982" xr:uid="{00000000-0005-0000-0000-0000C34D0000}"/>
    <cellStyle name="Normal 6 3 2 4 2 2 2 2 2 3" xfId="10253" xr:uid="{00000000-0005-0000-0000-0000C44D0000}"/>
    <cellStyle name="Normal 6 3 2 4 2 2 2 2 2 3 2" xfId="10254" xr:uid="{00000000-0005-0000-0000-0000C54D0000}"/>
    <cellStyle name="Normal 6 3 2 4 2 2 2 2 2 3 2 2" xfId="40001" xr:uid="{00000000-0005-0000-0000-0000C64D0000}"/>
    <cellStyle name="Normal 6 3 2 4 2 2 2 2 2 3 3" xfId="29983" xr:uid="{00000000-0005-0000-0000-0000C74D0000}"/>
    <cellStyle name="Normal 6 3 2 4 2 2 2 2 2 4" xfId="10255" xr:uid="{00000000-0005-0000-0000-0000C84D0000}"/>
    <cellStyle name="Normal 6 3 2 4 2 2 2 2 2 4 2" xfId="35421" xr:uid="{00000000-0005-0000-0000-0000C94D0000}"/>
    <cellStyle name="Normal 6 3 2 4 2 2 2 2 2 5" xfId="24825" xr:uid="{00000000-0005-0000-0000-0000CA4D0000}"/>
    <cellStyle name="Normal 6 3 2 4 2 2 2 2 3" xfId="10256" xr:uid="{00000000-0005-0000-0000-0000CB4D0000}"/>
    <cellStyle name="Normal 6 3 2 4 2 2 2 2 3 2" xfId="10257" xr:uid="{00000000-0005-0000-0000-0000CC4D0000}"/>
    <cellStyle name="Normal 6 3 2 4 2 2 2 2 3 2 2" xfId="10258" xr:uid="{00000000-0005-0000-0000-0000CD4D0000}"/>
    <cellStyle name="Normal 6 3 2 4 2 2 2 2 3 2 2 2" xfId="40002" xr:uid="{00000000-0005-0000-0000-0000CE4D0000}"/>
    <cellStyle name="Normal 6 3 2 4 2 2 2 2 3 2 3" xfId="29984" xr:uid="{00000000-0005-0000-0000-0000CF4D0000}"/>
    <cellStyle name="Normal 6 3 2 4 2 2 2 2 3 3" xfId="10259" xr:uid="{00000000-0005-0000-0000-0000D04D0000}"/>
    <cellStyle name="Normal 6 3 2 4 2 2 2 2 3 3 2" xfId="10260" xr:uid="{00000000-0005-0000-0000-0000D14D0000}"/>
    <cellStyle name="Normal 6 3 2 4 2 2 2 2 3 3 2 2" xfId="40003" xr:uid="{00000000-0005-0000-0000-0000D24D0000}"/>
    <cellStyle name="Normal 6 3 2 4 2 2 2 2 3 3 3" xfId="29985" xr:uid="{00000000-0005-0000-0000-0000D34D0000}"/>
    <cellStyle name="Normal 6 3 2 4 2 2 2 2 3 4" xfId="10261" xr:uid="{00000000-0005-0000-0000-0000D44D0000}"/>
    <cellStyle name="Normal 6 3 2 4 2 2 2 2 3 4 2" xfId="35422" xr:uid="{00000000-0005-0000-0000-0000D54D0000}"/>
    <cellStyle name="Normal 6 3 2 4 2 2 2 2 3 5" xfId="24826" xr:uid="{00000000-0005-0000-0000-0000D64D0000}"/>
    <cellStyle name="Normal 6 3 2 4 2 2 2 2 4" xfId="10262" xr:uid="{00000000-0005-0000-0000-0000D74D0000}"/>
    <cellStyle name="Normal 6 3 2 4 2 2 2 2 4 2" xfId="10263" xr:uid="{00000000-0005-0000-0000-0000D84D0000}"/>
    <cellStyle name="Normal 6 3 2 4 2 2 2 2 4 2 2" xfId="40004" xr:uid="{00000000-0005-0000-0000-0000D94D0000}"/>
    <cellStyle name="Normal 6 3 2 4 2 2 2 2 4 3" xfId="29986" xr:uid="{00000000-0005-0000-0000-0000DA4D0000}"/>
    <cellStyle name="Normal 6 3 2 4 2 2 2 2 5" xfId="10264" xr:uid="{00000000-0005-0000-0000-0000DB4D0000}"/>
    <cellStyle name="Normal 6 3 2 4 2 2 2 2 5 2" xfId="10265" xr:uid="{00000000-0005-0000-0000-0000DC4D0000}"/>
    <cellStyle name="Normal 6 3 2 4 2 2 2 2 5 2 2" xfId="40005" xr:uid="{00000000-0005-0000-0000-0000DD4D0000}"/>
    <cellStyle name="Normal 6 3 2 4 2 2 2 2 5 3" xfId="29987" xr:uid="{00000000-0005-0000-0000-0000DE4D0000}"/>
    <cellStyle name="Normal 6 3 2 4 2 2 2 2 6" xfId="10266" xr:uid="{00000000-0005-0000-0000-0000DF4D0000}"/>
    <cellStyle name="Normal 6 3 2 4 2 2 2 2 6 2" xfId="35420" xr:uid="{00000000-0005-0000-0000-0000E04D0000}"/>
    <cellStyle name="Normal 6 3 2 4 2 2 2 2 7" xfId="24824" xr:uid="{00000000-0005-0000-0000-0000E14D0000}"/>
    <cellStyle name="Normal 6 3 2 4 2 2 2 3" xfId="10267" xr:uid="{00000000-0005-0000-0000-0000E24D0000}"/>
    <cellStyle name="Normal 6 3 2 4 2 2 2 3 2" xfId="10268" xr:uid="{00000000-0005-0000-0000-0000E34D0000}"/>
    <cellStyle name="Normal 6 3 2 4 2 2 2 3 2 2" xfId="10269" xr:uid="{00000000-0005-0000-0000-0000E44D0000}"/>
    <cellStyle name="Normal 6 3 2 4 2 2 2 3 2 2 2" xfId="40006" xr:uid="{00000000-0005-0000-0000-0000E54D0000}"/>
    <cellStyle name="Normal 6 3 2 4 2 2 2 3 2 3" xfId="29988" xr:uid="{00000000-0005-0000-0000-0000E64D0000}"/>
    <cellStyle name="Normal 6 3 2 4 2 2 2 3 3" xfId="10270" xr:uid="{00000000-0005-0000-0000-0000E74D0000}"/>
    <cellStyle name="Normal 6 3 2 4 2 2 2 3 3 2" xfId="10271" xr:uid="{00000000-0005-0000-0000-0000E84D0000}"/>
    <cellStyle name="Normal 6 3 2 4 2 2 2 3 3 2 2" xfId="40007" xr:uid="{00000000-0005-0000-0000-0000E94D0000}"/>
    <cellStyle name="Normal 6 3 2 4 2 2 2 3 3 3" xfId="29989" xr:uid="{00000000-0005-0000-0000-0000EA4D0000}"/>
    <cellStyle name="Normal 6 3 2 4 2 2 2 3 4" xfId="10272" xr:uid="{00000000-0005-0000-0000-0000EB4D0000}"/>
    <cellStyle name="Normal 6 3 2 4 2 2 2 3 4 2" xfId="35423" xr:uid="{00000000-0005-0000-0000-0000EC4D0000}"/>
    <cellStyle name="Normal 6 3 2 4 2 2 2 3 5" xfId="24827" xr:uid="{00000000-0005-0000-0000-0000ED4D0000}"/>
    <cellStyle name="Normal 6 3 2 4 2 2 2 4" xfId="10273" xr:uid="{00000000-0005-0000-0000-0000EE4D0000}"/>
    <cellStyle name="Normal 6 3 2 4 2 2 2 4 2" xfId="10274" xr:uid="{00000000-0005-0000-0000-0000EF4D0000}"/>
    <cellStyle name="Normal 6 3 2 4 2 2 2 4 2 2" xfId="10275" xr:uid="{00000000-0005-0000-0000-0000F04D0000}"/>
    <cellStyle name="Normal 6 3 2 4 2 2 2 4 2 2 2" xfId="40008" xr:uid="{00000000-0005-0000-0000-0000F14D0000}"/>
    <cellStyle name="Normal 6 3 2 4 2 2 2 4 2 3" xfId="29990" xr:uid="{00000000-0005-0000-0000-0000F24D0000}"/>
    <cellStyle name="Normal 6 3 2 4 2 2 2 4 3" xfId="10276" xr:uid="{00000000-0005-0000-0000-0000F34D0000}"/>
    <cellStyle name="Normal 6 3 2 4 2 2 2 4 3 2" xfId="10277" xr:uid="{00000000-0005-0000-0000-0000F44D0000}"/>
    <cellStyle name="Normal 6 3 2 4 2 2 2 4 3 2 2" xfId="40009" xr:uid="{00000000-0005-0000-0000-0000F54D0000}"/>
    <cellStyle name="Normal 6 3 2 4 2 2 2 4 3 3" xfId="29991" xr:uid="{00000000-0005-0000-0000-0000F64D0000}"/>
    <cellStyle name="Normal 6 3 2 4 2 2 2 4 4" xfId="10278" xr:uid="{00000000-0005-0000-0000-0000F74D0000}"/>
    <cellStyle name="Normal 6 3 2 4 2 2 2 4 4 2" xfId="35424" xr:uid="{00000000-0005-0000-0000-0000F84D0000}"/>
    <cellStyle name="Normal 6 3 2 4 2 2 2 4 5" xfId="24828" xr:uid="{00000000-0005-0000-0000-0000F94D0000}"/>
    <cellStyle name="Normal 6 3 2 4 2 2 2 5" xfId="10279" xr:uid="{00000000-0005-0000-0000-0000FA4D0000}"/>
    <cellStyle name="Normal 6 3 2 4 2 2 2 5 2" xfId="10280" xr:uid="{00000000-0005-0000-0000-0000FB4D0000}"/>
    <cellStyle name="Normal 6 3 2 4 2 2 2 5 2 2" xfId="40010" xr:uid="{00000000-0005-0000-0000-0000FC4D0000}"/>
    <cellStyle name="Normal 6 3 2 4 2 2 2 5 3" xfId="29992" xr:uid="{00000000-0005-0000-0000-0000FD4D0000}"/>
    <cellStyle name="Normal 6 3 2 4 2 2 2 6" xfId="10281" xr:uid="{00000000-0005-0000-0000-0000FE4D0000}"/>
    <cellStyle name="Normal 6 3 2 4 2 2 2 6 2" xfId="10282" xr:uid="{00000000-0005-0000-0000-0000FF4D0000}"/>
    <cellStyle name="Normal 6 3 2 4 2 2 2 6 2 2" xfId="40011" xr:uid="{00000000-0005-0000-0000-0000004E0000}"/>
    <cellStyle name="Normal 6 3 2 4 2 2 2 6 3" xfId="29993" xr:uid="{00000000-0005-0000-0000-0000014E0000}"/>
    <cellStyle name="Normal 6 3 2 4 2 2 2 7" xfId="10283" xr:uid="{00000000-0005-0000-0000-0000024E0000}"/>
    <cellStyle name="Normal 6 3 2 4 2 2 2 7 2" xfId="35419" xr:uid="{00000000-0005-0000-0000-0000034E0000}"/>
    <cellStyle name="Normal 6 3 2 4 2 2 2 8" xfId="24823" xr:uid="{00000000-0005-0000-0000-0000044E0000}"/>
    <cellStyle name="Normal 6 3 2 4 2 2 3" xfId="10284" xr:uid="{00000000-0005-0000-0000-0000054E0000}"/>
    <cellStyle name="Normal 6 3 2 4 2 2 3 2" xfId="10285" xr:uid="{00000000-0005-0000-0000-0000064E0000}"/>
    <cellStyle name="Normal 6 3 2 4 2 2 3 2 2" xfId="10286" xr:uid="{00000000-0005-0000-0000-0000074E0000}"/>
    <cellStyle name="Normal 6 3 2 4 2 2 3 2 2 2" xfId="10287" xr:uid="{00000000-0005-0000-0000-0000084E0000}"/>
    <cellStyle name="Normal 6 3 2 4 2 2 3 2 2 2 2" xfId="10288" xr:uid="{00000000-0005-0000-0000-0000094E0000}"/>
    <cellStyle name="Normal 6 3 2 4 2 2 3 2 2 2 2 2" xfId="40012" xr:uid="{00000000-0005-0000-0000-00000A4E0000}"/>
    <cellStyle name="Normal 6 3 2 4 2 2 3 2 2 2 3" xfId="29994" xr:uid="{00000000-0005-0000-0000-00000B4E0000}"/>
    <cellStyle name="Normal 6 3 2 4 2 2 3 2 2 3" xfId="10289" xr:uid="{00000000-0005-0000-0000-00000C4E0000}"/>
    <cellStyle name="Normal 6 3 2 4 2 2 3 2 2 3 2" xfId="10290" xr:uid="{00000000-0005-0000-0000-00000D4E0000}"/>
    <cellStyle name="Normal 6 3 2 4 2 2 3 2 2 3 2 2" xfId="40013" xr:uid="{00000000-0005-0000-0000-00000E4E0000}"/>
    <cellStyle name="Normal 6 3 2 4 2 2 3 2 2 3 3" xfId="29995" xr:uid="{00000000-0005-0000-0000-00000F4E0000}"/>
    <cellStyle name="Normal 6 3 2 4 2 2 3 2 2 4" xfId="10291" xr:uid="{00000000-0005-0000-0000-0000104E0000}"/>
    <cellStyle name="Normal 6 3 2 4 2 2 3 2 2 4 2" xfId="35427" xr:uid="{00000000-0005-0000-0000-0000114E0000}"/>
    <cellStyle name="Normal 6 3 2 4 2 2 3 2 2 5" xfId="24831" xr:uid="{00000000-0005-0000-0000-0000124E0000}"/>
    <cellStyle name="Normal 6 3 2 4 2 2 3 2 3" xfId="10292" xr:uid="{00000000-0005-0000-0000-0000134E0000}"/>
    <cellStyle name="Normal 6 3 2 4 2 2 3 2 3 2" xfId="10293" xr:uid="{00000000-0005-0000-0000-0000144E0000}"/>
    <cellStyle name="Normal 6 3 2 4 2 2 3 2 3 2 2" xfId="10294" xr:uid="{00000000-0005-0000-0000-0000154E0000}"/>
    <cellStyle name="Normal 6 3 2 4 2 2 3 2 3 2 2 2" xfId="40014" xr:uid="{00000000-0005-0000-0000-0000164E0000}"/>
    <cellStyle name="Normal 6 3 2 4 2 2 3 2 3 2 3" xfId="29996" xr:uid="{00000000-0005-0000-0000-0000174E0000}"/>
    <cellStyle name="Normal 6 3 2 4 2 2 3 2 3 3" xfId="10295" xr:uid="{00000000-0005-0000-0000-0000184E0000}"/>
    <cellStyle name="Normal 6 3 2 4 2 2 3 2 3 3 2" xfId="10296" xr:uid="{00000000-0005-0000-0000-0000194E0000}"/>
    <cellStyle name="Normal 6 3 2 4 2 2 3 2 3 3 2 2" xfId="40015" xr:uid="{00000000-0005-0000-0000-00001A4E0000}"/>
    <cellStyle name="Normal 6 3 2 4 2 2 3 2 3 3 3" xfId="29997" xr:uid="{00000000-0005-0000-0000-00001B4E0000}"/>
    <cellStyle name="Normal 6 3 2 4 2 2 3 2 3 4" xfId="10297" xr:uid="{00000000-0005-0000-0000-00001C4E0000}"/>
    <cellStyle name="Normal 6 3 2 4 2 2 3 2 3 4 2" xfId="35428" xr:uid="{00000000-0005-0000-0000-00001D4E0000}"/>
    <cellStyle name="Normal 6 3 2 4 2 2 3 2 3 5" xfId="24832" xr:uid="{00000000-0005-0000-0000-00001E4E0000}"/>
    <cellStyle name="Normal 6 3 2 4 2 2 3 2 4" xfId="10298" xr:uid="{00000000-0005-0000-0000-00001F4E0000}"/>
    <cellStyle name="Normal 6 3 2 4 2 2 3 2 4 2" xfId="10299" xr:uid="{00000000-0005-0000-0000-0000204E0000}"/>
    <cellStyle name="Normal 6 3 2 4 2 2 3 2 4 2 2" xfId="40016" xr:uid="{00000000-0005-0000-0000-0000214E0000}"/>
    <cellStyle name="Normal 6 3 2 4 2 2 3 2 4 3" xfId="29998" xr:uid="{00000000-0005-0000-0000-0000224E0000}"/>
    <cellStyle name="Normal 6 3 2 4 2 2 3 2 5" xfId="10300" xr:uid="{00000000-0005-0000-0000-0000234E0000}"/>
    <cellStyle name="Normal 6 3 2 4 2 2 3 2 5 2" xfId="10301" xr:uid="{00000000-0005-0000-0000-0000244E0000}"/>
    <cellStyle name="Normal 6 3 2 4 2 2 3 2 5 2 2" xfId="40017" xr:uid="{00000000-0005-0000-0000-0000254E0000}"/>
    <cellStyle name="Normal 6 3 2 4 2 2 3 2 5 3" xfId="29999" xr:uid="{00000000-0005-0000-0000-0000264E0000}"/>
    <cellStyle name="Normal 6 3 2 4 2 2 3 2 6" xfId="10302" xr:uid="{00000000-0005-0000-0000-0000274E0000}"/>
    <cellStyle name="Normal 6 3 2 4 2 2 3 2 6 2" xfId="35426" xr:uid="{00000000-0005-0000-0000-0000284E0000}"/>
    <cellStyle name="Normal 6 3 2 4 2 2 3 2 7" xfId="24830" xr:uid="{00000000-0005-0000-0000-0000294E0000}"/>
    <cellStyle name="Normal 6 3 2 4 2 2 3 3" xfId="10303" xr:uid="{00000000-0005-0000-0000-00002A4E0000}"/>
    <cellStyle name="Normal 6 3 2 4 2 2 3 3 2" xfId="10304" xr:uid="{00000000-0005-0000-0000-00002B4E0000}"/>
    <cellStyle name="Normal 6 3 2 4 2 2 3 3 2 2" xfId="10305" xr:uid="{00000000-0005-0000-0000-00002C4E0000}"/>
    <cellStyle name="Normal 6 3 2 4 2 2 3 3 2 2 2" xfId="40018" xr:uid="{00000000-0005-0000-0000-00002D4E0000}"/>
    <cellStyle name="Normal 6 3 2 4 2 2 3 3 2 3" xfId="30000" xr:uid="{00000000-0005-0000-0000-00002E4E0000}"/>
    <cellStyle name="Normal 6 3 2 4 2 2 3 3 3" xfId="10306" xr:uid="{00000000-0005-0000-0000-00002F4E0000}"/>
    <cellStyle name="Normal 6 3 2 4 2 2 3 3 3 2" xfId="10307" xr:uid="{00000000-0005-0000-0000-0000304E0000}"/>
    <cellStyle name="Normal 6 3 2 4 2 2 3 3 3 2 2" xfId="40019" xr:uid="{00000000-0005-0000-0000-0000314E0000}"/>
    <cellStyle name="Normal 6 3 2 4 2 2 3 3 3 3" xfId="30001" xr:uid="{00000000-0005-0000-0000-0000324E0000}"/>
    <cellStyle name="Normal 6 3 2 4 2 2 3 3 4" xfId="10308" xr:uid="{00000000-0005-0000-0000-0000334E0000}"/>
    <cellStyle name="Normal 6 3 2 4 2 2 3 3 4 2" xfId="35429" xr:uid="{00000000-0005-0000-0000-0000344E0000}"/>
    <cellStyle name="Normal 6 3 2 4 2 2 3 3 5" xfId="24833" xr:uid="{00000000-0005-0000-0000-0000354E0000}"/>
    <cellStyle name="Normal 6 3 2 4 2 2 3 4" xfId="10309" xr:uid="{00000000-0005-0000-0000-0000364E0000}"/>
    <cellStyle name="Normal 6 3 2 4 2 2 3 4 2" xfId="10310" xr:uid="{00000000-0005-0000-0000-0000374E0000}"/>
    <cellStyle name="Normal 6 3 2 4 2 2 3 4 2 2" xfId="10311" xr:uid="{00000000-0005-0000-0000-0000384E0000}"/>
    <cellStyle name="Normal 6 3 2 4 2 2 3 4 2 2 2" xfId="40020" xr:uid="{00000000-0005-0000-0000-0000394E0000}"/>
    <cellStyle name="Normal 6 3 2 4 2 2 3 4 2 3" xfId="30002" xr:uid="{00000000-0005-0000-0000-00003A4E0000}"/>
    <cellStyle name="Normal 6 3 2 4 2 2 3 4 3" xfId="10312" xr:uid="{00000000-0005-0000-0000-00003B4E0000}"/>
    <cellStyle name="Normal 6 3 2 4 2 2 3 4 3 2" xfId="10313" xr:uid="{00000000-0005-0000-0000-00003C4E0000}"/>
    <cellStyle name="Normal 6 3 2 4 2 2 3 4 3 2 2" xfId="40021" xr:uid="{00000000-0005-0000-0000-00003D4E0000}"/>
    <cellStyle name="Normal 6 3 2 4 2 2 3 4 3 3" xfId="30003" xr:uid="{00000000-0005-0000-0000-00003E4E0000}"/>
    <cellStyle name="Normal 6 3 2 4 2 2 3 4 4" xfId="10314" xr:uid="{00000000-0005-0000-0000-00003F4E0000}"/>
    <cellStyle name="Normal 6 3 2 4 2 2 3 4 4 2" xfId="35430" xr:uid="{00000000-0005-0000-0000-0000404E0000}"/>
    <cellStyle name="Normal 6 3 2 4 2 2 3 4 5" xfId="24834" xr:uid="{00000000-0005-0000-0000-0000414E0000}"/>
    <cellStyle name="Normal 6 3 2 4 2 2 3 5" xfId="10315" xr:uid="{00000000-0005-0000-0000-0000424E0000}"/>
    <cellStyle name="Normal 6 3 2 4 2 2 3 5 2" xfId="10316" xr:uid="{00000000-0005-0000-0000-0000434E0000}"/>
    <cellStyle name="Normal 6 3 2 4 2 2 3 5 2 2" xfId="40022" xr:uid="{00000000-0005-0000-0000-0000444E0000}"/>
    <cellStyle name="Normal 6 3 2 4 2 2 3 5 3" xfId="30004" xr:uid="{00000000-0005-0000-0000-0000454E0000}"/>
    <cellStyle name="Normal 6 3 2 4 2 2 3 6" xfId="10317" xr:uid="{00000000-0005-0000-0000-0000464E0000}"/>
    <cellStyle name="Normal 6 3 2 4 2 2 3 6 2" xfId="10318" xr:uid="{00000000-0005-0000-0000-0000474E0000}"/>
    <cellStyle name="Normal 6 3 2 4 2 2 3 6 2 2" xfId="40023" xr:uid="{00000000-0005-0000-0000-0000484E0000}"/>
    <cellStyle name="Normal 6 3 2 4 2 2 3 6 3" xfId="30005" xr:uid="{00000000-0005-0000-0000-0000494E0000}"/>
    <cellStyle name="Normal 6 3 2 4 2 2 3 7" xfId="10319" xr:uid="{00000000-0005-0000-0000-00004A4E0000}"/>
    <cellStyle name="Normal 6 3 2 4 2 2 3 7 2" xfId="35425" xr:uid="{00000000-0005-0000-0000-00004B4E0000}"/>
    <cellStyle name="Normal 6 3 2 4 2 2 3 8" xfId="24829" xr:uid="{00000000-0005-0000-0000-00004C4E0000}"/>
    <cellStyle name="Normal 6 3 2 4 2 2 4" xfId="10320" xr:uid="{00000000-0005-0000-0000-00004D4E0000}"/>
    <cellStyle name="Normal 6 3 2 4 2 2 4 2" xfId="10321" xr:uid="{00000000-0005-0000-0000-00004E4E0000}"/>
    <cellStyle name="Normal 6 3 2 4 2 2 4 2 2" xfId="10322" xr:uid="{00000000-0005-0000-0000-00004F4E0000}"/>
    <cellStyle name="Normal 6 3 2 4 2 2 4 2 2 2" xfId="10323" xr:uid="{00000000-0005-0000-0000-0000504E0000}"/>
    <cellStyle name="Normal 6 3 2 4 2 2 4 2 2 2 2" xfId="40024" xr:uid="{00000000-0005-0000-0000-0000514E0000}"/>
    <cellStyle name="Normal 6 3 2 4 2 2 4 2 2 3" xfId="30006" xr:uid="{00000000-0005-0000-0000-0000524E0000}"/>
    <cellStyle name="Normal 6 3 2 4 2 2 4 2 3" xfId="10324" xr:uid="{00000000-0005-0000-0000-0000534E0000}"/>
    <cellStyle name="Normal 6 3 2 4 2 2 4 2 3 2" xfId="10325" xr:uid="{00000000-0005-0000-0000-0000544E0000}"/>
    <cellStyle name="Normal 6 3 2 4 2 2 4 2 3 2 2" xfId="40025" xr:uid="{00000000-0005-0000-0000-0000554E0000}"/>
    <cellStyle name="Normal 6 3 2 4 2 2 4 2 3 3" xfId="30007" xr:uid="{00000000-0005-0000-0000-0000564E0000}"/>
    <cellStyle name="Normal 6 3 2 4 2 2 4 2 4" xfId="10326" xr:uid="{00000000-0005-0000-0000-0000574E0000}"/>
    <cellStyle name="Normal 6 3 2 4 2 2 4 2 4 2" xfId="35432" xr:uid="{00000000-0005-0000-0000-0000584E0000}"/>
    <cellStyle name="Normal 6 3 2 4 2 2 4 2 5" xfId="24836" xr:uid="{00000000-0005-0000-0000-0000594E0000}"/>
    <cellStyle name="Normal 6 3 2 4 2 2 4 3" xfId="10327" xr:uid="{00000000-0005-0000-0000-00005A4E0000}"/>
    <cellStyle name="Normal 6 3 2 4 2 2 4 3 2" xfId="10328" xr:uid="{00000000-0005-0000-0000-00005B4E0000}"/>
    <cellStyle name="Normal 6 3 2 4 2 2 4 3 2 2" xfId="10329" xr:uid="{00000000-0005-0000-0000-00005C4E0000}"/>
    <cellStyle name="Normal 6 3 2 4 2 2 4 3 2 2 2" xfId="40026" xr:uid="{00000000-0005-0000-0000-00005D4E0000}"/>
    <cellStyle name="Normal 6 3 2 4 2 2 4 3 2 3" xfId="30008" xr:uid="{00000000-0005-0000-0000-00005E4E0000}"/>
    <cellStyle name="Normal 6 3 2 4 2 2 4 3 3" xfId="10330" xr:uid="{00000000-0005-0000-0000-00005F4E0000}"/>
    <cellStyle name="Normal 6 3 2 4 2 2 4 3 3 2" xfId="10331" xr:uid="{00000000-0005-0000-0000-0000604E0000}"/>
    <cellStyle name="Normal 6 3 2 4 2 2 4 3 3 2 2" xfId="40027" xr:uid="{00000000-0005-0000-0000-0000614E0000}"/>
    <cellStyle name="Normal 6 3 2 4 2 2 4 3 3 3" xfId="30009" xr:uid="{00000000-0005-0000-0000-0000624E0000}"/>
    <cellStyle name="Normal 6 3 2 4 2 2 4 3 4" xfId="10332" xr:uid="{00000000-0005-0000-0000-0000634E0000}"/>
    <cellStyle name="Normal 6 3 2 4 2 2 4 3 4 2" xfId="35433" xr:uid="{00000000-0005-0000-0000-0000644E0000}"/>
    <cellStyle name="Normal 6 3 2 4 2 2 4 3 5" xfId="24837" xr:uid="{00000000-0005-0000-0000-0000654E0000}"/>
    <cellStyle name="Normal 6 3 2 4 2 2 4 4" xfId="10333" xr:uid="{00000000-0005-0000-0000-0000664E0000}"/>
    <cellStyle name="Normal 6 3 2 4 2 2 4 4 2" xfId="10334" xr:uid="{00000000-0005-0000-0000-0000674E0000}"/>
    <cellStyle name="Normal 6 3 2 4 2 2 4 4 2 2" xfId="40028" xr:uid="{00000000-0005-0000-0000-0000684E0000}"/>
    <cellStyle name="Normal 6 3 2 4 2 2 4 4 3" xfId="30010" xr:uid="{00000000-0005-0000-0000-0000694E0000}"/>
    <cellStyle name="Normal 6 3 2 4 2 2 4 5" xfId="10335" xr:uid="{00000000-0005-0000-0000-00006A4E0000}"/>
    <cellStyle name="Normal 6 3 2 4 2 2 4 5 2" xfId="10336" xr:uid="{00000000-0005-0000-0000-00006B4E0000}"/>
    <cellStyle name="Normal 6 3 2 4 2 2 4 5 2 2" xfId="40029" xr:uid="{00000000-0005-0000-0000-00006C4E0000}"/>
    <cellStyle name="Normal 6 3 2 4 2 2 4 5 3" xfId="30011" xr:uid="{00000000-0005-0000-0000-00006D4E0000}"/>
    <cellStyle name="Normal 6 3 2 4 2 2 4 6" xfId="10337" xr:uid="{00000000-0005-0000-0000-00006E4E0000}"/>
    <cellStyle name="Normal 6 3 2 4 2 2 4 6 2" xfId="35431" xr:uid="{00000000-0005-0000-0000-00006F4E0000}"/>
    <cellStyle name="Normal 6 3 2 4 2 2 4 7" xfId="24835" xr:uid="{00000000-0005-0000-0000-0000704E0000}"/>
    <cellStyle name="Normal 6 3 2 4 2 2 5" xfId="10338" xr:uid="{00000000-0005-0000-0000-0000714E0000}"/>
    <cellStyle name="Normal 6 3 2 4 2 2 5 2" xfId="10339" xr:uid="{00000000-0005-0000-0000-0000724E0000}"/>
    <cellStyle name="Normal 6 3 2 4 2 2 5 2 2" xfId="10340" xr:uid="{00000000-0005-0000-0000-0000734E0000}"/>
    <cellStyle name="Normal 6 3 2 4 2 2 5 2 2 2" xfId="40030" xr:uid="{00000000-0005-0000-0000-0000744E0000}"/>
    <cellStyle name="Normal 6 3 2 4 2 2 5 2 3" xfId="30012" xr:uid="{00000000-0005-0000-0000-0000754E0000}"/>
    <cellStyle name="Normal 6 3 2 4 2 2 5 3" xfId="10341" xr:uid="{00000000-0005-0000-0000-0000764E0000}"/>
    <cellStyle name="Normal 6 3 2 4 2 2 5 3 2" xfId="10342" xr:uid="{00000000-0005-0000-0000-0000774E0000}"/>
    <cellStyle name="Normal 6 3 2 4 2 2 5 3 2 2" xfId="40031" xr:uid="{00000000-0005-0000-0000-0000784E0000}"/>
    <cellStyle name="Normal 6 3 2 4 2 2 5 3 3" xfId="30013" xr:uid="{00000000-0005-0000-0000-0000794E0000}"/>
    <cellStyle name="Normal 6 3 2 4 2 2 5 4" xfId="10343" xr:uid="{00000000-0005-0000-0000-00007A4E0000}"/>
    <cellStyle name="Normal 6 3 2 4 2 2 5 4 2" xfId="35434" xr:uid="{00000000-0005-0000-0000-00007B4E0000}"/>
    <cellStyle name="Normal 6 3 2 4 2 2 5 5" xfId="24838" xr:uid="{00000000-0005-0000-0000-00007C4E0000}"/>
    <cellStyle name="Normal 6 3 2 4 2 2 6" xfId="10344" xr:uid="{00000000-0005-0000-0000-00007D4E0000}"/>
    <cellStyle name="Normal 6 3 2 4 2 2 6 2" xfId="10345" xr:uid="{00000000-0005-0000-0000-00007E4E0000}"/>
    <cellStyle name="Normal 6 3 2 4 2 2 6 2 2" xfId="10346" xr:uid="{00000000-0005-0000-0000-00007F4E0000}"/>
    <cellStyle name="Normal 6 3 2 4 2 2 6 2 2 2" xfId="40032" xr:uid="{00000000-0005-0000-0000-0000804E0000}"/>
    <cellStyle name="Normal 6 3 2 4 2 2 6 2 3" xfId="30014" xr:uid="{00000000-0005-0000-0000-0000814E0000}"/>
    <cellStyle name="Normal 6 3 2 4 2 2 6 3" xfId="10347" xr:uid="{00000000-0005-0000-0000-0000824E0000}"/>
    <cellStyle name="Normal 6 3 2 4 2 2 6 3 2" xfId="10348" xr:uid="{00000000-0005-0000-0000-0000834E0000}"/>
    <cellStyle name="Normal 6 3 2 4 2 2 6 3 2 2" xfId="40033" xr:uid="{00000000-0005-0000-0000-0000844E0000}"/>
    <cellStyle name="Normal 6 3 2 4 2 2 6 3 3" xfId="30015" xr:uid="{00000000-0005-0000-0000-0000854E0000}"/>
    <cellStyle name="Normal 6 3 2 4 2 2 6 4" xfId="10349" xr:uid="{00000000-0005-0000-0000-0000864E0000}"/>
    <cellStyle name="Normal 6 3 2 4 2 2 6 4 2" xfId="35435" xr:uid="{00000000-0005-0000-0000-0000874E0000}"/>
    <cellStyle name="Normal 6 3 2 4 2 2 6 5" xfId="24839" xr:uid="{00000000-0005-0000-0000-0000884E0000}"/>
    <cellStyle name="Normal 6 3 2 4 2 2 7" xfId="10350" xr:uid="{00000000-0005-0000-0000-0000894E0000}"/>
    <cellStyle name="Normal 6 3 2 4 2 2 7 2" xfId="10351" xr:uid="{00000000-0005-0000-0000-00008A4E0000}"/>
    <cellStyle name="Normal 6 3 2 4 2 2 7 2 2" xfId="40034" xr:uid="{00000000-0005-0000-0000-00008B4E0000}"/>
    <cellStyle name="Normal 6 3 2 4 2 2 7 3" xfId="30016" xr:uid="{00000000-0005-0000-0000-00008C4E0000}"/>
    <cellStyle name="Normal 6 3 2 4 2 2 8" xfId="10352" xr:uid="{00000000-0005-0000-0000-00008D4E0000}"/>
    <cellStyle name="Normal 6 3 2 4 2 2 8 2" xfId="10353" xr:uid="{00000000-0005-0000-0000-00008E4E0000}"/>
    <cellStyle name="Normal 6 3 2 4 2 2 8 2 2" xfId="40035" xr:uid="{00000000-0005-0000-0000-00008F4E0000}"/>
    <cellStyle name="Normal 6 3 2 4 2 2 8 3" xfId="30017" xr:uid="{00000000-0005-0000-0000-0000904E0000}"/>
    <cellStyle name="Normal 6 3 2 4 2 2 9" xfId="10354" xr:uid="{00000000-0005-0000-0000-0000914E0000}"/>
    <cellStyle name="Normal 6 3 2 4 2 2 9 2" xfId="35418" xr:uid="{00000000-0005-0000-0000-0000924E0000}"/>
    <cellStyle name="Normal 6 3 2 4 2 3" xfId="10355" xr:uid="{00000000-0005-0000-0000-0000934E0000}"/>
    <cellStyle name="Normal 6 3 2 4 2 3 2" xfId="10356" xr:uid="{00000000-0005-0000-0000-0000944E0000}"/>
    <cellStyle name="Normal 6 3 2 4 2 3 2 2" xfId="10357" xr:uid="{00000000-0005-0000-0000-0000954E0000}"/>
    <cellStyle name="Normal 6 3 2 4 2 3 2 2 2" xfId="10358" xr:uid="{00000000-0005-0000-0000-0000964E0000}"/>
    <cellStyle name="Normal 6 3 2 4 2 3 2 2 2 2" xfId="10359" xr:uid="{00000000-0005-0000-0000-0000974E0000}"/>
    <cellStyle name="Normal 6 3 2 4 2 3 2 2 2 2 2" xfId="40036" xr:uid="{00000000-0005-0000-0000-0000984E0000}"/>
    <cellStyle name="Normal 6 3 2 4 2 3 2 2 2 3" xfId="30018" xr:uid="{00000000-0005-0000-0000-0000994E0000}"/>
    <cellStyle name="Normal 6 3 2 4 2 3 2 2 3" xfId="10360" xr:uid="{00000000-0005-0000-0000-00009A4E0000}"/>
    <cellStyle name="Normal 6 3 2 4 2 3 2 2 3 2" xfId="10361" xr:uid="{00000000-0005-0000-0000-00009B4E0000}"/>
    <cellStyle name="Normal 6 3 2 4 2 3 2 2 3 2 2" xfId="40037" xr:uid="{00000000-0005-0000-0000-00009C4E0000}"/>
    <cellStyle name="Normal 6 3 2 4 2 3 2 2 3 3" xfId="30019" xr:uid="{00000000-0005-0000-0000-00009D4E0000}"/>
    <cellStyle name="Normal 6 3 2 4 2 3 2 2 4" xfId="10362" xr:uid="{00000000-0005-0000-0000-00009E4E0000}"/>
    <cellStyle name="Normal 6 3 2 4 2 3 2 2 4 2" xfId="35438" xr:uid="{00000000-0005-0000-0000-00009F4E0000}"/>
    <cellStyle name="Normal 6 3 2 4 2 3 2 2 5" xfId="24842" xr:uid="{00000000-0005-0000-0000-0000A04E0000}"/>
    <cellStyle name="Normal 6 3 2 4 2 3 2 3" xfId="10363" xr:uid="{00000000-0005-0000-0000-0000A14E0000}"/>
    <cellStyle name="Normal 6 3 2 4 2 3 2 3 2" xfId="10364" xr:uid="{00000000-0005-0000-0000-0000A24E0000}"/>
    <cellStyle name="Normal 6 3 2 4 2 3 2 3 2 2" xfId="10365" xr:uid="{00000000-0005-0000-0000-0000A34E0000}"/>
    <cellStyle name="Normal 6 3 2 4 2 3 2 3 2 2 2" xfId="40038" xr:uid="{00000000-0005-0000-0000-0000A44E0000}"/>
    <cellStyle name="Normal 6 3 2 4 2 3 2 3 2 3" xfId="30020" xr:uid="{00000000-0005-0000-0000-0000A54E0000}"/>
    <cellStyle name="Normal 6 3 2 4 2 3 2 3 3" xfId="10366" xr:uid="{00000000-0005-0000-0000-0000A64E0000}"/>
    <cellStyle name="Normal 6 3 2 4 2 3 2 3 3 2" xfId="10367" xr:uid="{00000000-0005-0000-0000-0000A74E0000}"/>
    <cellStyle name="Normal 6 3 2 4 2 3 2 3 3 2 2" xfId="40039" xr:uid="{00000000-0005-0000-0000-0000A84E0000}"/>
    <cellStyle name="Normal 6 3 2 4 2 3 2 3 3 3" xfId="30021" xr:uid="{00000000-0005-0000-0000-0000A94E0000}"/>
    <cellStyle name="Normal 6 3 2 4 2 3 2 3 4" xfId="10368" xr:uid="{00000000-0005-0000-0000-0000AA4E0000}"/>
    <cellStyle name="Normal 6 3 2 4 2 3 2 3 4 2" xfId="35439" xr:uid="{00000000-0005-0000-0000-0000AB4E0000}"/>
    <cellStyle name="Normal 6 3 2 4 2 3 2 3 5" xfId="24843" xr:uid="{00000000-0005-0000-0000-0000AC4E0000}"/>
    <cellStyle name="Normal 6 3 2 4 2 3 2 4" xfId="10369" xr:uid="{00000000-0005-0000-0000-0000AD4E0000}"/>
    <cellStyle name="Normal 6 3 2 4 2 3 2 4 2" xfId="10370" xr:uid="{00000000-0005-0000-0000-0000AE4E0000}"/>
    <cellStyle name="Normal 6 3 2 4 2 3 2 4 2 2" xfId="40040" xr:uid="{00000000-0005-0000-0000-0000AF4E0000}"/>
    <cellStyle name="Normal 6 3 2 4 2 3 2 4 3" xfId="30022" xr:uid="{00000000-0005-0000-0000-0000B04E0000}"/>
    <cellStyle name="Normal 6 3 2 4 2 3 2 5" xfId="10371" xr:uid="{00000000-0005-0000-0000-0000B14E0000}"/>
    <cellStyle name="Normal 6 3 2 4 2 3 2 5 2" xfId="10372" xr:uid="{00000000-0005-0000-0000-0000B24E0000}"/>
    <cellStyle name="Normal 6 3 2 4 2 3 2 5 2 2" xfId="40041" xr:uid="{00000000-0005-0000-0000-0000B34E0000}"/>
    <cellStyle name="Normal 6 3 2 4 2 3 2 5 3" xfId="30023" xr:uid="{00000000-0005-0000-0000-0000B44E0000}"/>
    <cellStyle name="Normal 6 3 2 4 2 3 2 6" xfId="10373" xr:uid="{00000000-0005-0000-0000-0000B54E0000}"/>
    <cellStyle name="Normal 6 3 2 4 2 3 2 6 2" xfId="35437" xr:uid="{00000000-0005-0000-0000-0000B64E0000}"/>
    <cellStyle name="Normal 6 3 2 4 2 3 2 7" xfId="24841" xr:uid="{00000000-0005-0000-0000-0000B74E0000}"/>
    <cellStyle name="Normal 6 3 2 4 2 3 3" xfId="10374" xr:uid="{00000000-0005-0000-0000-0000B84E0000}"/>
    <cellStyle name="Normal 6 3 2 4 2 3 3 2" xfId="10375" xr:uid="{00000000-0005-0000-0000-0000B94E0000}"/>
    <cellStyle name="Normal 6 3 2 4 2 3 3 2 2" xfId="10376" xr:uid="{00000000-0005-0000-0000-0000BA4E0000}"/>
    <cellStyle name="Normal 6 3 2 4 2 3 3 2 2 2" xfId="40042" xr:uid="{00000000-0005-0000-0000-0000BB4E0000}"/>
    <cellStyle name="Normal 6 3 2 4 2 3 3 2 3" xfId="30024" xr:uid="{00000000-0005-0000-0000-0000BC4E0000}"/>
    <cellStyle name="Normal 6 3 2 4 2 3 3 3" xfId="10377" xr:uid="{00000000-0005-0000-0000-0000BD4E0000}"/>
    <cellStyle name="Normal 6 3 2 4 2 3 3 3 2" xfId="10378" xr:uid="{00000000-0005-0000-0000-0000BE4E0000}"/>
    <cellStyle name="Normal 6 3 2 4 2 3 3 3 2 2" xfId="40043" xr:uid="{00000000-0005-0000-0000-0000BF4E0000}"/>
    <cellStyle name="Normal 6 3 2 4 2 3 3 3 3" xfId="30025" xr:uid="{00000000-0005-0000-0000-0000C04E0000}"/>
    <cellStyle name="Normal 6 3 2 4 2 3 3 4" xfId="10379" xr:uid="{00000000-0005-0000-0000-0000C14E0000}"/>
    <cellStyle name="Normal 6 3 2 4 2 3 3 4 2" xfId="35440" xr:uid="{00000000-0005-0000-0000-0000C24E0000}"/>
    <cellStyle name="Normal 6 3 2 4 2 3 3 5" xfId="24844" xr:uid="{00000000-0005-0000-0000-0000C34E0000}"/>
    <cellStyle name="Normal 6 3 2 4 2 3 4" xfId="10380" xr:uid="{00000000-0005-0000-0000-0000C44E0000}"/>
    <cellStyle name="Normal 6 3 2 4 2 3 4 2" xfId="10381" xr:uid="{00000000-0005-0000-0000-0000C54E0000}"/>
    <cellStyle name="Normal 6 3 2 4 2 3 4 2 2" xfId="10382" xr:uid="{00000000-0005-0000-0000-0000C64E0000}"/>
    <cellStyle name="Normal 6 3 2 4 2 3 4 2 2 2" xfId="40044" xr:uid="{00000000-0005-0000-0000-0000C74E0000}"/>
    <cellStyle name="Normal 6 3 2 4 2 3 4 2 3" xfId="30026" xr:uid="{00000000-0005-0000-0000-0000C84E0000}"/>
    <cellStyle name="Normal 6 3 2 4 2 3 4 3" xfId="10383" xr:uid="{00000000-0005-0000-0000-0000C94E0000}"/>
    <cellStyle name="Normal 6 3 2 4 2 3 4 3 2" xfId="10384" xr:uid="{00000000-0005-0000-0000-0000CA4E0000}"/>
    <cellStyle name="Normal 6 3 2 4 2 3 4 3 2 2" xfId="40045" xr:uid="{00000000-0005-0000-0000-0000CB4E0000}"/>
    <cellStyle name="Normal 6 3 2 4 2 3 4 3 3" xfId="30027" xr:uid="{00000000-0005-0000-0000-0000CC4E0000}"/>
    <cellStyle name="Normal 6 3 2 4 2 3 4 4" xfId="10385" xr:uid="{00000000-0005-0000-0000-0000CD4E0000}"/>
    <cellStyle name="Normal 6 3 2 4 2 3 4 4 2" xfId="35441" xr:uid="{00000000-0005-0000-0000-0000CE4E0000}"/>
    <cellStyle name="Normal 6 3 2 4 2 3 4 5" xfId="24845" xr:uid="{00000000-0005-0000-0000-0000CF4E0000}"/>
    <cellStyle name="Normal 6 3 2 4 2 3 5" xfId="10386" xr:uid="{00000000-0005-0000-0000-0000D04E0000}"/>
    <cellStyle name="Normal 6 3 2 4 2 3 5 2" xfId="10387" xr:uid="{00000000-0005-0000-0000-0000D14E0000}"/>
    <cellStyle name="Normal 6 3 2 4 2 3 5 2 2" xfId="40046" xr:uid="{00000000-0005-0000-0000-0000D24E0000}"/>
    <cellStyle name="Normal 6 3 2 4 2 3 5 3" xfId="30028" xr:uid="{00000000-0005-0000-0000-0000D34E0000}"/>
    <cellStyle name="Normal 6 3 2 4 2 3 6" xfId="10388" xr:uid="{00000000-0005-0000-0000-0000D44E0000}"/>
    <cellStyle name="Normal 6 3 2 4 2 3 6 2" xfId="10389" xr:uid="{00000000-0005-0000-0000-0000D54E0000}"/>
    <cellStyle name="Normal 6 3 2 4 2 3 6 2 2" xfId="40047" xr:uid="{00000000-0005-0000-0000-0000D64E0000}"/>
    <cellStyle name="Normal 6 3 2 4 2 3 6 3" xfId="30029" xr:uid="{00000000-0005-0000-0000-0000D74E0000}"/>
    <cellStyle name="Normal 6 3 2 4 2 3 7" xfId="10390" xr:uid="{00000000-0005-0000-0000-0000D84E0000}"/>
    <cellStyle name="Normal 6 3 2 4 2 3 7 2" xfId="35436" xr:uid="{00000000-0005-0000-0000-0000D94E0000}"/>
    <cellStyle name="Normal 6 3 2 4 2 3 8" xfId="24840" xr:uid="{00000000-0005-0000-0000-0000DA4E0000}"/>
    <cellStyle name="Normal 6 3 2 4 2 4" xfId="10391" xr:uid="{00000000-0005-0000-0000-0000DB4E0000}"/>
    <cellStyle name="Normal 6 3 2 4 2 4 2" xfId="10392" xr:uid="{00000000-0005-0000-0000-0000DC4E0000}"/>
    <cellStyle name="Normal 6 3 2 4 2 4 2 2" xfId="10393" xr:uid="{00000000-0005-0000-0000-0000DD4E0000}"/>
    <cellStyle name="Normal 6 3 2 4 2 4 2 2 2" xfId="10394" xr:uid="{00000000-0005-0000-0000-0000DE4E0000}"/>
    <cellStyle name="Normal 6 3 2 4 2 4 2 2 2 2" xfId="10395" xr:uid="{00000000-0005-0000-0000-0000DF4E0000}"/>
    <cellStyle name="Normal 6 3 2 4 2 4 2 2 2 2 2" xfId="40048" xr:uid="{00000000-0005-0000-0000-0000E04E0000}"/>
    <cellStyle name="Normal 6 3 2 4 2 4 2 2 2 3" xfId="30030" xr:uid="{00000000-0005-0000-0000-0000E14E0000}"/>
    <cellStyle name="Normal 6 3 2 4 2 4 2 2 3" xfId="10396" xr:uid="{00000000-0005-0000-0000-0000E24E0000}"/>
    <cellStyle name="Normal 6 3 2 4 2 4 2 2 3 2" xfId="10397" xr:uid="{00000000-0005-0000-0000-0000E34E0000}"/>
    <cellStyle name="Normal 6 3 2 4 2 4 2 2 3 2 2" xfId="40049" xr:uid="{00000000-0005-0000-0000-0000E44E0000}"/>
    <cellStyle name="Normal 6 3 2 4 2 4 2 2 3 3" xfId="30031" xr:uid="{00000000-0005-0000-0000-0000E54E0000}"/>
    <cellStyle name="Normal 6 3 2 4 2 4 2 2 4" xfId="10398" xr:uid="{00000000-0005-0000-0000-0000E64E0000}"/>
    <cellStyle name="Normal 6 3 2 4 2 4 2 2 4 2" xfId="35444" xr:uid="{00000000-0005-0000-0000-0000E74E0000}"/>
    <cellStyle name="Normal 6 3 2 4 2 4 2 2 5" xfId="24848" xr:uid="{00000000-0005-0000-0000-0000E84E0000}"/>
    <cellStyle name="Normal 6 3 2 4 2 4 2 3" xfId="10399" xr:uid="{00000000-0005-0000-0000-0000E94E0000}"/>
    <cellStyle name="Normal 6 3 2 4 2 4 2 3 2" xfId="10400" xr:uid="{00000000-0005-0000-0000-0000EA4E0000}"/>
    <cellStyle name="Normal 6 3 2 4 2 4 2 3 2 2" xfId="10401" xr:uid="{00000000-0005-0000-0000-0000EB4E0000}"/>
    <cellStyle name="Normal 6 3 2 4 2 4 2 3 2 2 2" xfId="40050" xr:uid="{00000000-0005-0000-0000-0000EC4E0000}"/>
    <cellStyle name="Normal 6 3 2 4 2 4 2 3 2 3" xfId="30032" xr:uid="{00000000-0005-0000-0000-0000ED4E0000}"/>
    <cellStyle name="Normal 6 3 2 4 2 4 2 3 3" xfId="10402" xr:uid="{00000000-0005-0000-0000-0000EE4E0000}"/>
    <cellStyle name="Normal 6 3 2 4 2 4 2 3 3 2" xfId="10403" xr:uid="{00000000-0005-0000-0000-0000EF4E0000}"/>
    <cellStyle name="Normal 6 3 2 4 2 4 2 3 3 2 2" xfId="40051" xr:uid="{00000000-0005-0000-0000-0000F04E0000}"/>
    <cellStyle name="Normal 6 3 2 4 2 4 2 3 3 3" xfId="30033" xr:uid="{00000000-0005-0000-0000-0000F14E0000}"/>
    <cellStyle name="Normal 6 3 2 4 2 4 2 3 4" xfId="10404" xr:uid="{00000000-0005-0000-0000-0000F24E0000}"/>
    <cellStyle name="Normal 6 3 2 4 2 4 2 3 4 2" xfId="35445" xr:uid="{00000000-0005-0000-0000-0000F34E0000}"/>
    <cellStyle name="Normal 6 3 2 4 2 4 2 3 5" xfId="24849" xr:uid="{00000000-0005-0000-0000-0000F44E0000}"/>
    <cellStyle name="Normal 6 3 2 4 2 4 2 4" xfId="10405" xr:uid="{00000000-0005-0000-0000-0000F54E0000}"/>
    <cellStyle name="Normal 6 3 2 4 2 4 2 4 2" xfId="10406" xr:uid="{00000000-0005-0000-0000-0000F64E0000}"/>
    <cellStyle name="Normal 6 3 2 4 2 4 2 4 2 2" xfId="40052" xr:uid="{00000000-0005-0000-0000-0000F74E0000}"/>
    <cellStyle name="Normal 6 3 2 4 2 4 2 4 3" xfId="30034" xr:uid="{00000000-0005-0000-0000-0000F84E0000}"/>
    <cellStyle name="Normal 6 3 2 4 2 4 2 5" xfId="10407" xr:uid="{00000000-0005-0000-0000-0000F94E0000}"/>
    <cellStyle name="Normal 6 3 2 4 2 4 2 5 2" xfId="10408" xr:uid="{00000000-0005-0000-0000-0000FA4E0000}"/>
    <cellStyle name="Normal 6 3 2 4 2 4 2 5 2 2" xfId="40053" xr:uid="{00000000-0005-0000-0000-0000FB4E0000}"/>
    <cellStyle name="Normal 6 3 2 4 2 4 2 5 3" xfId="30035" xr:uid="{00000000-0005-0000-0000-0000FC4E0000}"/>
    <cellStyle name="Normal 6 3 2 4 2 4 2 6" xfId="10409" xr:uid="{00000000-0005-0000-0000-0000FD4E0000}"/>
    <cellStyle name="Normal 6 3 2 4 2 4 2 6 2" xfId="35443" xr:uid="{00000000-0005-0000-0000-0000FE4E0000}"/>
    <cellStyle name="Normal 6 3 2 4 2 4 2 7" xfId="24847" xr:uid="{00000000-0005-0000-0000-0000FF4E0000}"/>
    <cellStyle name="Normal 6 3 2 4 2 4 3" xfId="10410" xr:uid="{00000000-0005-0000-0000-0000004F0000}"/>
    <cellStyle name="Normal 6 3 2 4 2 4 3 2" xfId="10411" xr:uid="{00000000-0005-0000-0000-0000014F0000}"/>
    <cellStyle name="Normal 6 3 2 4 2 4 3 2 2" xfId="10412" xr:uid="{00000000-0005-0000-0000-0000024F0000}"/>
    <cellStyle name="Normal 6 3 2 4 2 4 3 2 2 2" xfId="40054" xr:uid="{00000000-0005-0000-0000-0000034F0000}"/>
    <cellStyle name="Normal 6 3 2 4 2 4 3 2 3" xfId="30036" xr:uid="{00000000-0005-0000-0000-0000044F0000}"/>
    <cellStyle name="Normal 6 3 2 4 2 4 3 3" xfId="10413" xr:uid="{00000000-0005-0000-0000-0000054F0000}"/>
    <cellStyle name="Normal 6 3 2 4 2 4 3 3 2" xfId="10414" xr:uid="{00000000-0005-0000-0000-0000064F0000}"/>
    <cellStyle name="Normal 6 3 2 4 2 4 3 3 2 2" xfId="40055" xr:uid="{00000000-0005-0000-0000-0000074F0000}"/>
    <cellStyle name="Normal 6 3 2 4 2 4 3 3 3" xfId="30037" xr:uid="{00000000-0005-0000-0000-0000084F0000}"/>
    <cellStyle name="Normal 6 3 2 4 2 4 3 4" xfId="10415" xr:uid="{00000000-0005-0000-0000-0000094F0000}"/>
    <cellStyle name="Normal 6 3 2 4 2 4 3 4 2" xfId="35446" xr:uid="{00000000-0005-0000-0000-00000A4F0000}"/>
    <cellStyle name="Normal 6 3 2 4 2 4 3 5" xfId="24850" xr:uid="{00000000-0005-0000-0000-00000B4F0000}"/>
    <cellStyle name="Normal 6 3 2 4 2 4 4" xfId="10416" xr:uid="{00000000-0005-0000-0000-00000C4F0000}"/>
    <cellStyle name="Normal 6 3 2 4 2 4 4 2" xfId="10417" xr:uid="{00000000-0005-0000-0000-00000D4F0000}"/>
    <cellStyle name="Normal 6 3 2 4 2 4 4 2 2" xfId="10418" xr:uid="{00000000-0005-0000-0000-00000E4F0000}"/>
    <cellStyle name="Normal 6 3 2 4 2 4 4 2 2 2" xfId="40056" xr:uid="{00000000-0005-0000-0000-00000F4F0000}"/>
    <cellStyle name="Normal 6 3 2 4 2 4 4 2 3" xfId="30038" xr:uid="{00000000-0005-0000-0000-0000104F0000}"/>
    <cellStyle name="Normal 6 3 2 4 2 4 4 3" xfId="10419" xr:uid="{00000000-0005-0000-0000-0000114F0000}"/>
    <cellStyle name="Normal 6 3 2 4 2 4 4 3 2" xfId="10420" xr:uid="{00000000-0005-0000-0000-0000124F0000}"/>
    <cellStyle name="Normal 6 3 2 4 2 4 4 3 2 2" xfId="40057" xr:uid="{00000000-0005-0000-0000-0000134F0000}"/>
    <cellStyle name="Normal 6 3 2 4 2 4 4 3 3" xfId="30039" xr:uid="{00000000-0005-0000-0000-0000144F0000}"/>
    <cellStyle name="Normal 6 3 2 4 2 4 4 4" xfId="10421" xr:uid="{00000000-0005-0000-0000-0000154F0000}"/>
    <cellStyle name="Normal 6 3 2 4 2 4 4 4 2" xfId="35447" xr:uid="{00000000-0005-0000-0000-0000164F0000}"/>
    <cellStyle name="Normal 6 3 2 4 2 4 4 5" xfId="24851" xr:uid="{00000000-0005-0000-0000-0000174F0000}"/>
    <cellStyle name="Normal 6 3 2 4 2 4 5" xfId="10422" xr:uid="{00000000-0005-0000-0000-0000184F0000}"/>
    <cellStyle name="Normal 6 3 2 4 2 4 5 2" xfId="10423" xr:uid="{00000000-0005-0000-0000-0000194F0000}"/>
    <cellStyle name="Normal 6 3 2 4 2 4 5 2 2" xfId="40058" xr:uid="{00000000-0005-0000-0000-00001A4F0000}"/>
    <cellStyle name="Normal 6 3 2 4 2 4 5 3" xfId="30040" xr:uid="{00000000-0005-0000-0000-00001B4F0000}"/>
    <cellStyle name="Normal 6 3 2 4 2 4 6" xfId="10424" xr:uid="{00000000-0005-0000-0000-00001C4F0000}"/>
    <cellStyle name="Normal 6 3 2 4 2 4 6 2" xfId="10425" xr:uid="{00000000-0005-0000-0000-00001D4F0000}"/>
    <cellStyle name="Normal 6 3 2 4 2 4 6 2 2" xfId="40059" xr:uid="{00000000-0005-0000-0000-00001E4F0000}"/>
    <cellStyle name="Normal 6 3 2 4 2 4 6 3" xfId="30041" xr:uid="{00000000-0005-0000-0000-00001F4F0000}"/>
    <cellStyle name="Normal 6 3 2 4 2 4 7" xfId="10426" xr:uid="{00000000-0005-0000-0000-0000204F0000}"/>
    <cellStyle name="Normal 6 3 2 4 2 4 7 2" xfId="35442" xr:uid="{00000000-0005-0000-0000-0000214F0000}"/>
    <cellStyle name="Normal 6 3 2 4 2 4 8" xfId="24846" xr:uid="{00000000-0005-0000-0000-0000224F0000}"/>
    <cellStyle name="Normal 6 3 2 4 2 5" xfId="10427" xr:uid="{00000000-0005-0000-0000-0000234F0000}"/>
    <cellStyle name="Normal 6 3 2 4 2 5 2" xfId="10428" xr:uid="{00000000-0005-0000-0000-0000244F0000}"/>
    <cellStyle name="Normal 6 3 2 4 2 5 2 2" xfId="10429" xr:uid="{00000000-0005-0000-0000-0000254F0000}"/>
    <cellStyle name="Normal 6 3 2 4 2 5 2 2 2" xfId="10430" xr:uid="{00000000-0005-0000-0000-0000264F0000}"/>
    <cellStyle name="Normal 6 3 2 4 2 5 2 2 2 2" xfId="10431" xr:uid="{00000000-0005-0000-0000-0000274F0000}"/>
    <cellStyle name="Normal 6 3 2 4 2 5 2 2 2 2 2" xfId="40060" xr:uid="{00000000-0005-0000-0000-0000284F0000}"/>
    <cellStyle name="Normal 6 3 2 4 2 5 2 2 2 3" xfId="30042" xr:uid="{00000000-0005-0000-0000-0000294F0000}"/>
    <cellStyle name="Normal 6 3 2 4 2 5 2 2 3" xfId="10432" xr:uid="{00000000-0005-0000-0000-00002A4F0000}"/>
    <cellStyle name="Normal 6 3 2 4 2 5 2 2 3 2" xfId="10433" xr:uid="{00000000-0005-0000-0000-00002B4F0000}"/>
    <cellStyle name="Normal 6 3 2 4 2 5 2 2 3 2 2" xfId="40061" xr:uid="{00000000-0005-0000-0000-00002C4F0000}"/>
    <cellStyle name="Normal 6 3 2 4 2 5 2 2 3 3" xfId="30043" xr:uid="{00000000-0005-0000-0000-00002D4F0000}"/>
    <cellStyle name="Normal 6 3 2 4 2 5 2 2 4" xfId="10434" xr:uid="{00000000-0005-0000-0000-00002E4F0000}"/>
    <cellStyle name="Normal 6 3 2 4 2 5 2 2 4 2" xfId="35450" xr:uid="{00000000-0005-0000-0000-00002F4F0000}"/>
    <cellStyle name="Normal 6 3 2 4 2 5 2 2 5" xfId="24854" xr:uid="{00000000-0005-0000-0000-0000304F0000}"/>
    <cellStyle name="Normal 6 3 2 4 2 5 2 3" xfId="10435" xr:uid="{00000000-0005-0000-0000-0000314F0000}"/>
    <cellStyle name="Normal 6 3 2 4 2 5 2 3 2" xfId="10436" xr:uid="{00000000-0005-0000-0000-0000324F0000}"/>
    <cellStyle name="Normal 6 3 2 4 2 5 2 3 2 2" xfId="10437" xr:uid="{00000000-0005-0000-0000-0000334F0000}"/>
    <cellStyle name="Normal 6 3 2 4 2 5 2 3 2 2 2" xfId="40062" xr:uid="{00000000-0005-0000-0000-0000344F0000}"/>
    <cellStyle name="Normal 6 3 2 4 2 5 2 3 2 3" xfId="30044" xr:uid="{00000000-0005-0000-0000-0000354F0000}"/>
    <cellStyle name="Normal 6 3 2 4 2 5 2 3 3" xfId="10438" xr:uid="{00000000-0005-0000-0000-0000364F0000}"/>
    <cellStyle name="Normal 6 3 2 4 2 5 2 3 3 2" xfId="10439" xr:uid="{00000000-0005-0000-0000-0000374F0000}"/>
    <cellStyle name="Normal 6 3 2 4 2 5 2 3 3 2 2" xfId="40063" xr:uid="{00000000-0005-0000-0000-0000384F0000}"/>
    <cellStyle name="Normal 6 3 2 4 2 5 2 3 3 3" xfId="30045" xr:uid="{00000000-0005-0000-0000-0000394F0000}"/>
    <cellStyle name="Normal 6 3 2 4 2 5 2 3 4" xfId="10440" xr:uid="{00000000-0005-0000-0000-00003A4F0000}"/>
    <cellStyle name="Normal 6 3 2 4 2 5 2 3 4 2" xfId="35451" xr:uid="{00000000-0005-0000-0000-00003B4F0000}"/>
    <cellStyle name="Normal 6 3 2 4 2 5 2 3 5" xfId="24855" xr:uid="{00000000-0005-0000-0000-00003C4F0000}"/>
    <cellStyle name="Normal 6 3 2 4 2 5 2 4" xfId="10441" xr:uid="{00000000-0005-0000-0000-00003D4F0000}"/>
    <cellStyle name="Normal 6 3 2 4 2 5 2 4 2" xfId="10442" xr:uid="{00000000-0005-0000-0000-00003E4F0000}"/>
    <cellStyle name="Normal 6 3 2 4 2 5 2 4 2 2" xfId="40064" xr:uid="{00000000-0005-0000-0000-00003F4F0000}"/>
    <cellStyle name="Normal 6 3 2 4 2 5 2 4 3" xfId="30046" xr:uid="{00000000-0005-0000-0000-0000404F0000}"/>
    <cellStyle name="Normal 6 3 2 4 2 5 2 5" xfId="10443" xr:uid="{00000000-0005-0000-0000-0000414F0000}"/>
    <cellStyle name="Normal 6 3 2 4 2 5 2 5 2" xfId="10444" xr:uid="{00000000-0005-0000-0000-0000424F0000}"/>
    <cellStyle name="Normal 6 3 2 4 2 5 2 5 2 2" xfId="40065" xr:uid="{00000000-0005-0000-0000-0000434F0000}"/>
    <cellStyle name="Normal 6 3 2 4 2 5 2 5 3" xfId="30047" xr:uid="{00000000-0005-0000-0000-0000444F0000}"/>
    <cellStyle name="Normal 6 3 2 4 2 5 2 6" xfId="10445" xr:uid="{00000000-0005-0000-0000-0000454F0000}"/>
    <cellStyle name="Normal 6 3 2 4 2 5 2 6 2" xfId="35449" xr:uid="{00000000-0005-0000-0000-0000464F0000}"/>
    <cellStyle name="Normal 6 3 2 4 2 5 2 7" xfId="24853" xr:uid="{00000000-0005-0000-0000-0000474F0000}"/>
    <cellStyle name="Normal 6 3 2 4 2 5 3" xfId="10446" xr:uid="{00000000-0005-0000-0000-0000484F0000}"/>
    <cellStyle name="Normal 6 3 2 4 2 5 3 2" xfId="10447" xr:uid="{00000000-0005-0000-0000-0000494F0000}"/>
    <cellStyle name="Normal 6 3 2 4 2 5 3 2 2" xfId="10448" xr:uid="{00000000-0005-0000-0000-00004A4F0000}"/>
    <cellStyle name="Normal 6 3 2 4 2 5 3 2 2 2" xfId="40066" xr:uid="{00000000-0005-0000-0000-00004B4F0000}"/>
    <cellStyle name="Normal 6 3 2 4 2 5 3 2 3" xfId="30048" xr:uid="{00000000-0005-0000-0000-00004C4F0000}"/>
    <cellStyle name="Normal 6 3 2 4 2 5 3 3" xfId="10449" xr:uid="{00000000-0005-0000-0000-00004D4F0000}"/>
    <cellStyle name="Normal 6 3 2 4 2 5 3 3 2" xfId="10450" xr:uid="{00000000-0005-0000-0000-00004E4F0000}"/>
    <cellStyle name="Normal 6 3 2 4 2 5 3 3 2 2" xfId="40067" xr:uid="{00000000-0005-0000-0000-00004F4F0000}"/>
    <cellStyle name="Normal 6 3 2 4 2 5 3 3 3" xfId="30049" xr:uid="{00000000-0005-0000-0000-0000504F0000}"/>
    <cellStyle name="Normal 6 3 2 4 2 5 3 4" xfId="10451" xr:uid="{00000000-0005-0000-0000-0000514F0000}"/>
    <cellStyle name="Normal 6 3 2 4 2 5 3 4 2" xfId="35452" xr:uid="{00000000-0005-0000-0000-0000524F0000}"/>
    <cellStyle name="Normal 6 3 2 4 2 5 3 5" xfId="24856" xr:uid="{00000000-0005-0000-0000-0000534F0000}"/>
    <cellStyle name="Normal 6 3 2 4 2 5 4" xfId="10452" xr:uid="{00000000-0005-0000-0000-0000544F0000}"/>
    <cellStyle name="Normal 6 3 2 4 2 5 4 2" xfId="10453" xr:uid="{00000000-0005-0000-0000-0000554F0000}"/>
    <cellStyle name="Normal 6 3 2 4 2 5 4 2 2" xfId="10454" xr:uid="{00000000-0005-0000-0000-0000564F0000}"/>
    <cellStyle name="Normal 6 3 2 4 2 5 4 2 2 2" xfId="40068" xr:uid="{00000000-0005-0000-0000-0000574F0000}"/>
    <cellStyle name="Normal 6 3 2 4 2 5 4 2 3" xfId="30050" xr:uid="{00000000-0005-0000-0000-0000584F0000}"/>
    <cellStyle name="Normal 6 3 2 4 2 5 4 3" xfId="10455" xr:uid="{00000000-0005-0000-0000-0000594F0000}"/>
    <cellStyle name="Normal 6 3 2 4 2 5 4 3 2" xfId="10456" xr:uid="{00000000-0005-0000-0000-00005A4F0000}"/>
    <cellStyle name="Normal 6 3 2 4 2 5 4 3 2 2" xfId="40069" xr:uid="{00000000-0005-0000-0000-00005B4F0000}"/>
    <cellStyle name="Normal 6 3 2 4 2 5 4 3 3" xfId="30051" xr:uid="{00000000-0005-0000-0000-00005C4F0000}"/>
    <cellStyle name="Normal 6 3 2 4 2 5 4 4" xfId="10457" xr:uid="{00000000-0005-0000-0000-00005D4F0000}"/>
    <cellStyle name="Normal 6 3 2 4 2 5 4 4 2" xfId="35453" xr:uid="{00000000-0005-0000-0000-00005E4F0000}"/>
    <cellStyle name="Normal 6 3 2 4 2 5 4 5" xfId="24857" xr:uid="{00000000-0005-0000-0000-00005F4F0000}"/>
    <cellStyle name="Normal 6 3 2 4 2 5 5" xfId="10458" xr:uid="{00000000-0005-0000-0000-0000604F0000}"/>
    <cellStyle name="Normal 6 3 2 4 2 5 5 2" xfId="10459" xr:uid="{00000000-0005-0000-0000-0000614F0000}"/>
    <cellStyle name="Normal 6 3 2 4 2 5 5 2 2" xfId="40070" xr:uid="{00000000-0005-0000-0000-0000624F0000}"/>
    <cellStyle name="Normal 6 3 2 4 2 5 5 3" xfId="30052" xr:uid="{00000000-0005-0000-0000-0000634F0000}"/>
    <cellStyle name="Normal 6 3 2 4 2 5 6" xfId="10460" xr:uid="{00000000-0005-0000-0000-0000644F0000}"/>
    <cellStyle name="Normal 6 3 2 4 2 5 6 2" xfId="10461" xr:uid="{00000000-0005-0000-0000-0000654F0000}"/>
    <cellStyle name="Normal 6 3 2 4 2 5 6 2 2" xfId="40071" xr:uid="{00000000-0005-0000-0000-0000664F0000}"/>
    <cellStyle name="Normal 6 3 2 4 2 5 6 3" xfId="30053" xr:uid="{00000000-0005-0000-0000-0000674F0000}"/>
    <cellStyle name="Normal 6 3 2 4 2 5 7" xfId="10462" xr:uid="{00000000-0005-0000-0000-0000684F0000}"/>
    <cellStyle name="Normal 6 3 2 4 2 5 7 2" xfId="35448" xr:uid="{00000000-0005-0000-0000-0000694F0000}"/>
    <cellStyle name="Normal 6 3 2 4 2 5 8" xfId="24852" xr:uid="{00000000-0005-0000-0000-00006A4F0000}"/>
    <cellStyle name="Normal 6 3 2 4 2 6" xfId="10463" xr:uid="{00000000-0005-0000-0000-00006B4F0000}"/>
    <cellStyle name="Normal 6 3 2 4 2 6 2" xfId="10464" xr:uid="{00000000-0005-0000-0000-00006C4F0000}"/>
    <cellStyle name="Normal 6 3 2 4 2 6 2 2" xfId="10465" xr:uid="{00000000-0005-0000-0000-00006D4F0000}"/>
    <cellStyle name="Normal 6 3 2 4 2 6 2 2 2" xfId="10466" xr:uid="{00000000-0005-0000-0000-00006E4F0000}"/>
    <cellStyle name="Normal 6 3 2 4 2 6 2 2 2 2" xfId="40072" xr:uid="{00000000-0005-0000-0000-00006F4F0000}"/>
    <cellStyle name="Normal 6 3 2 4 2 6 2 2 3" xfId="30054" xr:uid="{00000000-0005-0000-0000-0000704F0000}"/>
    <cellStyle name="Normal 6 3 2 4 2 6 2 3" xfId="10467" xr:uid="{00000000-0005-0000-0000-0000714F0000}"/>
    <cellStyle name="Normal 6 3 2 4 2 6 2 3 2" xfId="10468" xr:uid="{00000000-0005-0000-0000-0000724F0000}"/>
    <cellStyle name="Normal 6 3 2 4 2 6 2 3 2 2" xfId="40073" xr:uid="{00000000-0005-0000-0000-0000734F0000}"/>
    <cellStyle name="Normal 6 3 2 4 2 6 2 3 3" xfId="30055" xr:uid="{00000000-0005-0000-0000-0000744F0000}"/>
    <cellStyle name="Normal 6 3 2 4 2 6 2 4" xfId="10469" xr:uid="{00000000-0005-0000-0000-0000754F0000}"/>
    <cellStyle name="Normal 6 3 2 4 2 6 2 4 2" xfId="35455" xr:uid="{00000000-0005-0000-0000-0000764F0000}"/>
    <cellStyle name="Normal 6 3 2 4 2 6 2 5" xfId="24859" xr:uid="{00000000-0005-0000-0000-0000774F0000}"/>
    <cellStyle name="Normal 6 3 2 4 2 6 3" xfId="10470" xr:uid="{00000000-0005-0000-0000-0000784F0000}"/>
    <cellStyle name="Normal 6 3 2 4 2 6 3 2" xfId="10471" xr:uid="{00000000-0005-0000-0000-0000794F0000}"/>
    <cellStyle name="Normal 6 3 2 4 2 6 3 2 2" xfId="10472" xr:uid="{00000000-0005-0000-0000-00007A4F0000}"/>
    <cellStyle name="Normal 6 3 2 4 2 6 3 2 2 2" xfId="40074" xr:uid="{00000000-0005-0000-0000-00007B4F0000}"/>
    <cellStyle name="Normal 6 3 2 4 2 6 3 2 3" xfId="30056" xr:uid="{00000000-0005-0000-0000-00007C4F0000}"/>
    <cellStyle name="Normal 6 3 2 4 2 6 3 3" xfId="10473" xr:uid="{00000000-0005-0000-0000-00007D4F0000}"/>
    <cellStyle name="Normal 6 3 2 4 2 6 3 3 2" xfId="10474" xr:uid="{00000000-0005-0000-0000-00007E4F0000}"/>
    <cellStyle name="Normal 6 3 2 4 2 6 3 3 2 2" xfId="40075" xr:uid="{00000000-0005-0000-0000-00007F4F0000}"/>
    <cellStyle name="Normal 6 3 2 4 2 6 3 3 3" xfId="30057" xr:uid="{00000000-0005-0000-0000-0000804F0000}"/>
    <cellStyle name="Normal 6 3 2 4 2 6 3 4" xfId="10475" xr:uid="{00000000-0005-0000-0000-0000814F0000}"/>
    <cellStyle name="Normal 6 3 2 4 2 6 3 4 2" xfId="35456" xr:uid="{00000000-0005-0000-0000-0000824F0000}"/>
    <cellStyle name="Normal 6 3 2 4 2 6 3 5" xfId="24860" xr:uid="{00000000-0005-0000-0000-0000834F0000}"/>
    <cellStyle name="Normal 6 3 2 4 2 6 4" xfId="10476" xr:uid="{00000000-0005-0000-0000-0000844F0000}"/>
    <cellStyle name="Normal 6 3 2 4 2 6 4 2" xfId="10477" xr:uid="{00000000-0005-0000-0000-0000854F0000}"/>
    <cellStyle name="Normal 6 3 2 4 2 6 4 2 2" xfId="40076" xr:uid="{00000000-0005-0000-0000-0000864F0000}"/>
    <cellStyle name="Normal 6 3 2 4 2 6 4 3" xfId="30058" xr:uid="{00000000-0005-0000-0000-0000874F0000}"/>
    <cellStyle name="Normal 6 3 2 4 2 6 5" xfId="10478" xr:uid="{00000000-0005-0000-0000-0000884F0000}"/>
    <cellStyle name="Normal 6 3 2 4 2 6 5 2" xfId="10479" xr:uid="{00000000-0005-0000-0000-0000894F0000}"/>
    <cellStyle name="Normal 6 3 2 4 2 6 5 2 2" xfId="40077" xr:uid="{00000000-0005-0000-0000-00008A4F0000}"/>
    <cellStyle name="Normal 6 3 2 4 2 6 5 3" xfId="30059" xr:uid="{00000000-0005-0000-0000-00008B4F0000}"/>
    <cellStyle name="Normal 6 3 2 4 2 6 6" xfId="10480" xr:uid="{00000000-0005-0000-0000-00008C4F0000}"/>
    <cellStyle name="Normal 6 3 2 4 2 6 6 2" xfId="35454" xr:uid="{00000000-0005-0000-0000-00008D4F0000}"/>
    <cellStyle name="Normal 6 3 2 4 2 6 7" xfId="24858" xr:uid="{00000000-0005-0000-0000-00008E4F0000}"/>
    <cellStyle name="Normal 6 3 2 4 2 7" xfId="10481" xr:uid="{00000000-0005-0000-0000-00008F4F0000}"/>
    <cellStyle name="Normal 6 3 2 4 2 7 2" xfId="10482" xr:uid="{00000000-0005-0000-0000-0000904F0000}"/>
    <cellStyle name="Normal 6 3 2 4 2 7 2 2" xfId="10483" xr:uid="{00000000-0005-0000-0000-0000914F0000}"/>
    <cellStyle name="Normal 6 3 2 4 2 7 2 2 2" xfId="40078" xr:uid="{00000000-0005-0000-0000-0000924F0000}"/>
    <cellStyle name="Normal 6 3 2 4 2 7 2 3" xfId="30060" xr:uid="{00000000-0005-0000-0000-0000934F0000}"/>
    <cellStyle name="Normal 6 3 2 4 2 7 3" xfId="10484" xr:uid="{00000000-0005-0000-0000-0000944F0000}"/>
    <cellStyle name="Normal 6 3 2 4 2 7 3 2" xfId="10485" xr:uid="{00000000-0005-0000-0000-0000954F0000}"/>
    <cellStyle name="Normal 6 3 2 4 2 7 3 2 2" xfId="40079" xr:uid="{00000000-0005-0000-0000-0000964F0000}"/>
    <cellStyle name="Normal 6 3 2 4 2 7 3 3" xfId="30061" xr:uid="{00000000-0005-0000-0000-0000974F0000}"/>
    <cellStyle name="Normal 6 3 2 4 2 7 4" xfId="10486" xr:uid="{00000000-0005-0000-0000-0000984F0000}"/>
    <cellStyle name="Normal 6 3 2 4 2 7 4 2" xfId="35457" xr:uid="{00000000-0005-0000-0000-0000994F0000}"/>
    <cellStyle name="Normal 6 3 2 4 2 7 5" xfId="24861" xr:uid="{00000000-0005-0000-0000-00009A4F0000}"/>
    <cellStyle name="Normal 6 3 2 4 2 8" xfId="10487" xr:uid="{00000000-0005-0000-0000-00009B4F0000}"/>
    <cellStyle name="Normal 6 3 2 4 2 8 2" xfId="10488" xr:uid="{00000000-0005-0000-0000-00009C4F0000}"/>
    <cellStyle name="Normal 6 3 2 4 2 8 2 2" xfId="10489" xr:uid="{00000000-0005-0000-0000-00009D4F0000}"/>
    <cellStyle name="Normal 6 3 2 4 2 8 2 2 2" xfId="40080" xr:uid="{00000000-0005-0000-0000-00009E4F0000}"/>
    <cellStyle name="Normal 6 3 2 4 2 8 2 3" xfId="30062" xr:uid="{00000000-0005-0000-0000-00009F4F0000}"/>
    <cellStyle name="Normal 6 3 2 4 2 8 3" xfId="10490" xr:uid="{00000000-0005-0000-0000-0000A04F0000}"/>
    <cellStyle name="Normal 6 3 2 4 2 8 3 2" xfId="10491" xr:uid="{00000000-0005-0000-0000-0000A14F0000}"/>
    <cellStyle name="Normal 6 3 2 4 2 8 3 2 2" xfId="40081" xr:uid="{00000000-0005-0000-0000-0000A24F0000}"/>
    <cellStyle name="Normal 6 3 2 4 2 8 3 3" xfId="30063" xr:uid="{00000000-0005-0000-0000-0000A34F0000}"/>
    <cellStyle name="Normal 6 3 2 4 2 8 4" xfId="10492" xr:uid="{00000000-0005-0000-0000-0000A44F0000}"/>
    <cellStyle name="Normal 6 3 2 4 2 8 4 2" xfId="35458" xr:uid="{00000000-0005-0000-0000-0000A54F0000}"/>
    <cellStyle name="Normal 6 3 2 4 2 8 5" xfId="24862" xr:uid="{00000000-0005-0000-0000-0000A64F0000}"/>
    <cellStyle name="Normal 6 3 2 4 2 9" xfId="10493" xr:uid="{00000000-0005-0000-0000-0000A74F0000}"/>
    <cellStyle name="Normal 6 3 2 4 2 9 2" xfId="10494" xr:uid="{00000000-0005-0000-0000-0000A84F0000}"/>
    <cellStyle name="Normal 6 3 2 4 2 9 2 2" xfId="40082" xr:uid="{00000000-0005-0000-0000-0000A94F0000}"/>
    <cellStyle name="Normal 6 3 2 4 2 9 3" xfId="30064" xr:uid="{00000000-0005-0000-0000-0000AA4F0000}"/>
    <cellStyle name="Normal 6 3 2 4 3" xfId="10495" xr:uid="{00000000-0005-0000-0000-0000AB4F0000}"/>
    <cellStyle name="Normal 6 3 2 4 3 10" xfId="24863" xr:uid="{00000000-0005-0000-0000-0000AC4F0000}"/>
    <cellStyle name="Normal 6 3 2 4 3 2" xfId="10496" xr:uid="{00000000-0005-0000-0000-0000AD4F0000}"/>
    <cellStyle name="Normal 6 3 2 4 3 2 2" xfId="10497" xr:uid="{00000000-0005-0000-0000-0000AE4F0000}"/>
    <cellStyle name="Normal 6 3 2 4 3 2 2 2" xfId="10498" xr:uid="{00000000-0005-0000-0000-0000AF4F0000}"/>
    <cellStyle name="Normal 6 3 2 4 3 2 2 2 2" xfId="10499" xr:uid="{00000000-0005-0000-0000-0000B04F0000}"/>
    <cellStyle name="Normal 6 3 2 4 3 2 2 2 2 2" xfId="10500" xr:uid="{00000000-0005-0000-0000-0000B14F0000}"/>
    <cellStyle name="Normal 6 3 2 4 3 2 2 2 2 2 2" xfId="40083" xr:uid="{00000000-0005-0000-0000-0000B24F0000}"/>
    <cellStyle name="Normal 6 3 2 4 3 2 2 2 2 3" xfId="30065" xr:uid="{00000000-0005-0000-0000-0000B34F0000}"/>
    <cellStyle name="Normal 6 3 2 4 3 2 2 2 3" xfId="10501" xr:uid="{00000000-0005-0000-0000-0000B44F0000}"/>
    <cellStyle name="Normal 6 3 2 4 3 2 2 2 3 2" xfId="10502" xr:uid="{00000000-0005-0000-0000-0000B54F0000}"/>
    <cellStyle name="Normal 6 3 2 4 3 2 2 2 3 2 2" xfId="40084" xr:uid="{00000000-0005-0000-0000-0000B64F0000}"/>
    <cellStyle name="Normal 6 3 2 4 3 2 2 2 3 3" xfId="30066" xr:uid="{00000000-0005-0000-0000-0000B74F0000}"/>
    <cellStyle name="Normal 6 3 2 4 3 2 2 2 4" xfId="10503" xr:uid="{00000000-0005-0000-0000-0000B84F0000}"/>
    <cellStyle name="Normal 6 3 2 4 3 2 2 2 4 2" xfId="35462" xr:uid="{00000000-0005-0000-0000-0000B94F0000}"/>
    <cellStyle name="Normal 6 3 2 4 3 2 2 2 5" xfId="24866" xr:uid="{00000000-0005-0000-0000-0000BA4F0000}"/>
    <cellStyle name="Normal 6 3 2 4 3 2 2 3" xfId="10504" xr:uid="{00000000-0005-0000-0000-0000BB4F0000}"/>
    <cellStyle name="Normal 6 3 2 4 3 2 2 3 2" xfId="10505" xr:uid="{00000000-0005-0000-0000-0000BC4F0000}"/>
    <cellStyle name="Normal 6 3 2 4 3 2 2 3 2 2" xfId="10506" xr:uid="{00000000-0005-0000-0000-0000BD4F0000}"/>
    <cellStyle name="Normal 6 3 2 4 3 2 2 3 2 2 2" xfId="40085" xr:uid="{00000000-0005-0000-0000-0000BE4F0000}"/>
    <cellStyle name="Normal 6 3 2 4 3 2 2 3 2 3" xfId="30067" xr:uid="{00000000-0005-0000-0000-0000BF4F0000}"/>
    <cellStyle name="Normal 6 3 2 4 3 2 2 3 3" xfId="10507" xr:uid="{00000000-0005-0000-0000-0000C04F0000}"/>
    <cellStyle name="Normal 6 3 2 4 3 2 2 3 3 2" xfId="10508" xr:uid="{00000000-0005-0000-0000-0000C14F0000}"/>
    <cellStyle name="Normal 6 3 2 4 3 2 2 3 3 2 2" xfId="40086" xr:uid="{00000000-0005-0000-0000-0000C24F0000}"/>
    <cellStyle name="Normal 6 3 2 4 3 2 2 3 3 3" xfId="30068" xr:uid="{00000000-0005-0000-0000-0000C34F0000}"/>
    <cellStyle name="Normal 6 3 2 4 3 2 2 3 4" xfId="10509" xr:uid="{00000000-0005-0000-0000-0000C44F0000}"/>
    <cellStyle name="Normal 6 3 2 4 3 2 2 3 4 2" xfId="35463" xr:uid="{00000000-0005-0000-0000-0000C54F0000}"/>
    <cellStyle name="Normal 6 3 2 4 3 2 2 3 5" xfId="24867" xr:uid="{00000000-0005-0000-0000-0000C64F0000}"/>
    <cellStyle name="Normal 6 3 2 4 3 2 2 4" xfId="10510" xr:uid="{00000000-0005-0000-0000-0000C74F0000}"/>
    <cellStyle name="Normal 6 3 2 4 3 2 2 4 2" xfId="10511" xr:uid="{00000000-0005-0000-0000-0000C84F0000}"/>
    <cellStyle name="Normal 6 3 2 4 3 2 2 4 2 2" xfId="40087" xr:uid="{00000000-0005-0000-0000-0000C94F0000}"/>
    <cellStyle name="Normal 6 3 2 4 3 2 2 4 3" xfId="30069" xr:uid="{00000000-0005-0000-0000-0000CA4F0000}"/>
    <cellStyle name="Normal 6 3 2 4 3 2 2 5" xfId="10512" xr:uid="{00000000-0005-0000-0000-0000CB4F0000}"/>
    <cellStyle name="Normal 6 3 2 4 3 2 2 5 2" xfId="10513" xr:uid="{00000000-0005-0000-0000-0000CC4F0000}"/>
    <cellStyle name="Normal 6 3 2 4 3 2 2 5 2 2" xfId="40088" xr:uid="{00000000-0005-0000-0000-0000CD4F0000}"/>
    <cellStyle name="Normal 6 3 2 4 3 2 2 5 3" xfId="30070" xr:uid="{00000000-0005-0000-0000-0000CE4F0000}"/>
    <cellStyle name="Normal 6 3 2 4 3 2 2 6" xfId="10514" xr:uid="{00000000-0005-0000-0000-0000CF4F0000}"/>
    <cellStyle name="Normal 6 3 2 4 3 2 2 6 2" xfId="35461" xr:uid="{00000000-0005-0000-0000-0000D04F0000}"/>
    <cellStyle name="Normal 6 3 2 4 3 2 2 7" xfId="24865" xr:uid="{00000000-0005-0000-0000-0000D14F0000}"/>
    <cellStyle name="Normal 6 3 2 4 3 2 3" xfId="10515" xr:uid="{00000000-0005-0000-0000-0000D24F0000}"/>
    <cellStyle name="Normal 6 3 2 4 3 2 3 2" xfId="10516" xr:uid="{00000000-0005-0000-0000-0000D34F0000}"/>
    <cellStyle name="Normal 6 3 2 4 3 2 3 2 2" xfId="10517" xr:uid="{00000000-0005-0000-0000-0000D44F0000}"/>
    <cellStyle name="Normal 6 3 2 4 3 2 3 2 2 2" xfId="40089" xr:uid="{00000000-0005-0000-0000-0000D54F0000}"/>
    <cellStyle name="Normal 6 3 2 4 3 2 3 2 3" xfId="30071" xr:uid="{00000000-0005-0000-0000-0000D64F0000}"/>
    <cellStyle name="Normal 6 3 2 4 3 2 3 3" xfId="10518" xr:uid="{00000000-0005-0000-0000-0000D74F0000}"/>
    <cellStyle name="Normal 6 3 2 4 3 2 3 3 2" xfId="10519" xr:uid="{00000000-0005-0000-0000-0000D84F0000}"/>
    <cellStyle name="Normal 6 3 2 4 3 2 3 3 2 2" xfId="40090" xr:uid="{00000000-0005-0000-0000-0000D94F0000}"/>
    <cellStyle name="Normal 6 3 2 4 3 2 3 3 3" xfId="30072" xr:uid="{00000000-0005-0000-0000-0000DA4F0000}"/>
    <cellStyle name="Normal 6 3 2 4 3 2 3 4" xfId="10520" xr:uid="{00000000-0005-0000-0000-0000DB4F0000}"/>
    <cellStyle name="Normal 6 3 2 4 3 2 3 4 2" xfId="35464" xr:uid="{00000000-0005-0000-0000-0000DC4F0000}"/>
    <cellStyle name="Normal 6 3 2 4 3 2 3 5" xfId="24868" xr:uid="{00000000-0005-0000-0000-0000DD4F0000}"/>
    <cellStyle name="Normal 6 3 2 4 3 2 4" xfId="10521" xr:uid="{00000000-0005-0000-0000-0000DE4F0000}"/>
    <cellStyle name="Normal 6 3 2 4 3 2 4 2" xfId="10522" xr:uid="{00000000-0005-0000-0000-0000DF4F0000}"/>
    <cellStyle name="Normal 6 3 2 4 3 2 4 2 2" xfId="10523" xr:uid="{00000000-0005-0000-0000-0000E04F0000}"/>
    <cellStyle name="Normal 6 3 2 4 3 2 4 2 2 2" xfId="40091" xr:uid="{00000000-0005-0000-0000-0000E14F0000}"/>
    <cellStyle name="Normal 6 3 2 4 3 2 4 2 3" xfId="30073" xr:uid="{00000000-0005-0000-0000-0000E24F0000}"/>
    <cellStyle name="Normal 6 3 2 4 3 2 4 3" xfId="10524" xr:uid="{00000000-0005-0000-0000-0000E34F0000}"/>
    <cellStyle name="Normal 6 3 2 4 3 2 4 3 2" xfId="10525" xr:uid="{00000000-0005-0000-0000-0000E44F0000}"/>
    <cellStyle name="Normal 6 3 2 4 3 2 4 3 2 2" xfId="40092" xr:uid="{00000000-0005-0000-0000-0000E54F0000}"/>
    <cellStyle name="Normal 6 3 2 4 3 2 4 3 3" xfId="30074" xr:uid="{00000000-0005-0000-0000-0000E64F0000}"/>
    <cellStyle name="Normal 6 3 2 4 3 2 4 4" xfId="10526" xr:uid="{00000000-0005-0000-0000-0000E74F0000}"/>
    <cellStyle name="Normal 6 3 2 4 3 2 4 4 2" xfId="35465" xr:uid="{00000000-0005-0000-0000-0000E84F0000}"/>
    <cellStyle name="Normal 6 3 2 4 3 2 4 5" xfId="24869" xr:uid="{00000000-0005-0000-0000-0000E94F0000}"/>
    <cellStyle name="Normal 6 3 2 4 3 2 5" xfId="10527" xr:uid="{00000000-0005-0000-0000-0000EA4F0000}"/>
    <cellStyle name="Normal 6 3 2 4 3 2 5 2" xfId="10528" xr:uid="{00000000-0005-0000-0000-0000EB4F0000}"/>
    <cellStyle name="Normal 6 3 2 4 3 2 5 2 2" xfId="40093" xr:uid="{00000000-0005-0000-0000-0000EC4F0000}"/>
    <cellStyle name="Normal 6 3 2 4 3 2 5 3" xfId="30075" xr:uid="{00000000-0005-0000-0000-0000ED4F0000}"/>
    <cellStyle name="Normal 6 3 2 4 3 2 6" xfId="10529" xr:uid="{00000000-0005-0000-0000-0000EE4F0000}"/>
    <cellStyle name="Normal 6 3 2 4 3 2 6 2" xfId="10530" xr:uid="{00000000-0005-0000-0000-0000EF4F0000}"/>
    <cellStyle name="Normal 6 3 2 4 3 2 6 2 2" xfId="40094" xr:uid="{00000000-0005-0000-0000-0000F04F0000}"/>
    <cellStyle name="Normal 6 3 2 4 3 2 6 3" xfId="30076" xr:uid="{00000000-0005-0000-0000-0000F14F0000}"/>
    <cellStyle name="Normal 6 3 2 4 3 2 7" xfId="10531" xr:uid="{00000000-0005-0000-0000-0000F24F0000}"/>
    <cellStyle name="Normal 6 3 2 4 3 2 7 2" xfId="35460" xr:uid="{00000000-0005-0000-0000-0000F34F0000}"/>
    <cellStyle name="Normal 6 3 2 4 3 2 8" xfId="24864" xr:uid="{00000000-0005-0000-0000-0000F44F0000}"/>
    <cellStyle name="Normal 6 3 2 4 3 3" xfId="10532" xr:uid="{00000000-0005-0000-0000-0000F54F0000}"/>
    <cellStyle name="Normal 6 3 2 4 3 3 2" xfId="10533" xr:uid="{00000000-0005-0000-0000-0000F64F0000}"/>
    <cellStyle name="Normal 6 3 2 4 3 3 2 2" xfId="10534" xr:uid="{00000000-0005-0000-0000-0000F74F0000}"/>
    <cellStyle name="Normal 6 3 2 4 3 3 2 2 2" xfId="10535" xr:uid="{00000000-0005-0000-0000-0000F84F0000}"/>
    <cellStyle name="Normal 6 3 2 4 3 3 2 2 2 2" xfId="10536" xr:uid="{00000000-0005-0000-0000-0000F94F0000}"/>
    <cellStyle name="Normal 6 3 2 4 3 3 2 2 2 2 2" xfId="40095" xr:uid="{00000000-0005-0000-0000-0000FA4F0000}"/>
    <cellStyle name="Normal 6 3 2 4 3 3 2 2 2 3" xfId="30077" xr:uid="{00000000-0005-0000-0000-0000FB4F0000}"/>
    <cellStyle name="Normal 6 3 2 4 3 3 2 2 3" xfId="10537" xr:uid="{00000000-0005-0000-0000-0000FC4F0000}"/>
    <cellStyle name="Normal 6 3 2 4 3 3 2 2 3 2" xfId="10538" xr:uid="{00000000-0005-0000-0000-0000FD4F0000}"/>
    <cellStyle name="Normal 6 3 2 4 3 3 2 2 3 2 2" xfId="40096" xr:uid="{00000000-0005-0000-0000-0000FE4F0000}"/>
    <cellStyle name="Normal 6 3 2 4 3 3 2 2 3 3" xfId="30078" xr:uid="{00000000-0005-0000-0000-0000FF4F0000}"/>
    <cellStyle name="Normal 6 3 2 4 3 3 2 2 4" xfId="10539" xr:uid="{00000000-0005-0000-0000-000000500000}"/>
    <cellStyle name="Normal 6 3 2 4 3 3 2 2 4 2" xfId="35468" xr:uid="{00000000-0005-0000-0000-000001500000}"/>
    <cellStyle name="Normal 6 3 2 4 3 3 2 2 5" xfId="24872" xr:uid="{00000000-0005-0000-0000-000002500000}"/>
    <cellStyle name="Normal 6 3 2 4 3 3 2 3" xfId="10540" xr:uid="{00000000-0005-0000-0000-000003500000}"/>
    <cellStyle name="Normal 6 3 2 4 3 3 2 3 2" xfId="10541" xr:uid="{00000000-0005-0000-0000-000004500000}"/>
    <cellStyle name="Normal 6 3 2 4 3 3 2 3 2 2" xfId="10542" xr:uid="{00000000-0005-0000-0000-000005500000}"/>
    <cellStyle name="Normal 6 3 2 4 3 3 2 3 2 2 2" xfId="40097" xr:uid="{00000000-0005-0000-0000-000006500000}"/>
    <cellStyle name="Normal 6 3 2 4 3 3 2 3 2 3" xfId="30079" xr:uid="{00000000-0005-0000-0000-000007500000}"/>
    <cellStyle name="Normal 6 3 2 4 3 3 2 3 3" xfId="10543" xr:uid="{00000000-0005-0000-0000-000008500000}"/>
    <cellStyle name="Normal 6 3 2 4 3 3 2 3 3 2" xfId="10544" xr:uid="{00000000-0005-0000-0000-000009500000}"/>
    <cellStyle name="Normal 6 3 2 4 3 3 2 3 3 2 2" xfId="40098" xr:uid="{00000000-0005-0000-0000-00000A500000}"/>
    <cellStyle name="Normal 6 3 2 4 3 3 2 3 3 3" xfId="30080" xr:uid="{00000000-0005-0000-0000-00000B500000}"/>
    <cellStyle name="Normal 6 3 2 4 3 3 2 3 4" xfId="10545" xr:uid="{00000000-0005-0000-0000-00000C500000}"/>
    <cellStyle name="Normal 6 3 2 4 3 3 2 3 4 2" xfId="35469" xr:uid="{00000000-0005-0000-0000-00000D500000}"/>
    <cellStyle name="Normal 6 3 2 4 3 3 2 3 5" xfId="24873" xr:uid="{00000000-0005-0000-0000-00000E500000}"/>
    <cellStyle name="Normal 6 3 2 4 3 3 2 4" xfId="10546" xr:uid="{00000000-0005-0000-0000-00000F500000}"/>
    <cellStyle name="Normal 6 3 2 4 3 3 2 4 2" xfId="10547" xr:uid="{00000000-0005-0000-0000-000010500000}"/>
    <cellStyle name="Normal 6 3 2 4 3 3 2 4 2 2" xfId="40099" xr:uid="{00000000-0005-0000-0000-000011500000}"/>
    <cellStyle name="Normal 6 3 2 4 3 3 2 4 3" xfId="30081" xr:uid="{00000000-0005-0000-0000-000012500000}"/>
    <cellStyle name="Normal 6 3 2 4 3 3 2 5" xfId="10548" xr:uid="{00000000-0005-0000-0000-000013500000}"/>
    <cellStyle name="Normal 6 3 2 4 3 3 2 5 2" xfId="10549" xr:uid="{00000000-0005-0000-0000-000014500000}"/>
    <cellStyle name="Normal 6 3 2 4 3 3 2 5 2 2" xfId="40100" xr:uid="{00000000-0005-0000-0000-000015500000}"/>
    <cellStyle name="Normal 6 3 2 4 3 3 2 5 3" xfId="30082" xr:uid="{00000000-0005-0000-0000-000016500000}"/>
    <cellStyle name="Normal 6 3 2 4 3 3 2 6" xfId="10550" xr:uid="{00000000-0005-0000-0000-000017500000}"/>
    <cellStyle name="Normal 6 3 2 4 3 3 2 6 2" xfId="35467" xr:uid="{00000000-0005-0000-0000-000018500000}"/>
    <cellStyle name="Normal 6 3 2 4 3 3 2 7" xfId="24871" xr:uid="{00000000-0005-0000-0000-000019500000}"/>
    <cellStyle name="Normal 6 3 2 4 3 3 3" xfId="10551" xr:uid="{00000000-0005-0000-0000-00001A500000}"/>
    <cellStyle name="Normal 6 3 2 4 3 3 3 2" xfId="10552" xr:uid="{00000000-0005-0000-0000-00001B500000}"/>
    <cellStyle name="Normal 6 3 2 4 3 3 3 2 2" xfId="10553" xr:uid="{00000000-0005-0000-0000-00001C500000}"/>
    <cellStyle name="Normal 6 3 2 4 3 3 3 2 2 2" xfId="40101" xr:uid="{00000000-0005-0000-0000-00001D500000}"/>
    <cellStyle name="Normal 6 3 2 4 3 3 3 2 3" xfId="30083" xr:uid="{00000000-0005-0000-0000-00001E500000}"/>
    <cellStyle name="Normal 6 3 2 4 3 3 3 3" xfId="10554" xr:uid="{00000000-0005-0000-0000-00001F500000}"/>
    <cellStyle name="Normal 6 3 2 4 3 3 3 3 2" xfId="10555" xr:uid="{00000000-0005-0000-0000-000020500000}"/>
    <cellStyle name="Normal 6 3 2 4 3 3 3 3 2 2" xfId="40102" xr:uid="{00000000-0005-0000-0000-000021500000}"/>
    <cellStyle name="Normal 6 3 2 4 3 3 3 3 3" xfId="30084" xr:uid="{00000000-0005-0000-0000-000022500000}"/>
    <cellStyle name="Normal 6 3 2 4 3 3 3 4" xfId="10556" xr:uid="{00000000-0005-0000-0000-000023500000}"/>
    <cellStyle name="Normal 6 3 2 4 3 3 3 4 2" xfId="35470" xr:uid="{00000000-0005-0000-0000-000024500000}"/>
    <cellStyle name="Normal 6 3 2 4 3 3 3 5" xfId="24874" xr:uid="{00000000-0005-0000-0000-000025500000}"/>
    <cellStyle name="Normal 6 3 2 4 3 3 4" xfId="10557" xr:uid="{00000000-0005-0000-0000-000026500000}"/>
    <cellStyle name="Normal 6 3 2 4 3 3 4 2" xfId="10558" xr:uid="{00000000-0005-0000-0000-000027500000}"/>
    <cellStyle name="Normal 6 3 2 4 3 3 4 2 2" xfId="10559" xr:uid="{00000000-0005-0000-0000-000028500000}"/>
    <cellStyle name="Normal 6 3 2 4 3 3 4 2 2 2" xfId="40103" xr:uid="{00000000-0005-0000-0000-000029500000}"/>
    <cellStyle name="Normal 6 3 2 4 3 3 4 2 3" xfId="30085" xr:uid="{00000000-0005-0000-0000-00002A500000}"/>
    <cellStyle name="Normal 6 3 2 4 3 3 4 3" xfId="10560" xr:uid="{00000000-0005-0000-0000-00002B500000}"/>
    <cellStyle name="Normal 6 3 2 4 3 3 4 3 2" xfId="10561" xr:uid="{00000000-0005-0000-0000-00002C500000}"/>
    <cellStyle name="Normal 6 3 2 4 3 3 4 3 2 2" xfId="40104" xr:uid="{00000000-0005-0000-0000-00002D500000}"/>
    <cellStyle name="Normal 6 3 2 4 3 3 4 3 3" xfId="30086" xr:uid="{00000000-0005-0000-0000-00002E500000}"/>
    <cellStyle name="Normal 6 3 2 4 3 3 4 4" xfId="10562" xr:uid="{00000000-0005-0000-0000-00002F500000}"/>
    <cellStyle name="Normal 6 3 2 4 3 3 4 4 2" xfId="35471" xr:uid="{00000000-0005-0000-0000-000030500000}"/>
    <cellStyle name="Normal 6 3 2 4 3 3 4 5" xfId="24875" xr:uid="{00000000-0005-0000-0000-000031500000}"/>
    <cellStyle name="Normal 6 3 2 4 3 3 5" xfId="10563" xr:uid="{00000000-0005-0000-0000-000032500000}"/>
    <cellStyle name="Normal 6 3 2 4 3 3 5 2" xfId="10564" xr:uid="{00000000-0005-0000-0000-000033500000}"/>
    <cellStyle name="Normal 6 3 2 4 3 3 5 2 2" xfId="40105" xr:uid="{00000000-0005-0000-0000-000034500000}"/>
    <cellStyle name="Normal 6 3 2 4 3 3 5 3" xfId="30087" xr:uid="{00000000-0005-0000-0000-000035500000}"/>
    <cellStyle name="Normal 6 3 2 4 3 3 6" xfId="10565" xr:uid="{00000000-0005-0000-0000-000036500000}"/>
    <cellStyle name="Normal 6 3 2 4 3 3 6 2" xfId="10566" xr:uid="{00000000-0005-0000-0000-000037500000}"/>
    <cellStyle name="Normal 6 3 2 4 3 3 6 2 2" xfId="40106" xr:uid="{00000000-0005-0000-0000-000038500000}"/>
    <cellStyle name="Normal 6 3 2 4 3 3 6 3" xfId="30088" xr:uid="{00000000-0005-0000-0000-000039500000}"/>
    <cellStyle name="Normal 6 3 2 4 3 3 7" xfId="10567" xr:uid="{00000000-0005-0000-0000-00003A500000}"/>
    <cellStyle name="Normal 6 3 2 4 3 3 7 2" xfId="35466" xr:uid="{00000000-0005-0000-0000-00003B500000}"/>
    <cellStyle name="Normal 6 3 2 4 3 3 8" xfId="24870" xr:uid="{00000000-0005-0000-0000-00003C500000}"/>
    <cellStyle name="Normal 6 3 2 4 3 4" xfId="10568" xr:uid="{00000000-0005-0000-0000-00003D500000}"/>
    <cellStyle name="Normal 6 3 2 4 3 4 2" xfId="10569" xr:uid="{00000000-0005-0000-0000-00003E500000}"/>
    <cellStyle name="Normal 6 3 2 4 3 4 2 2" xfId="10570" xr:uid="{00000000-0005-0000-0000-00003F500000}"/>
    <cellStyle name="Normal 6 3 2 4 3 4 2 2 2" xfId="10571" xr:uid="{00000000-0005-0000-0000-000040500000}"/>
    <cellStyle name="Normal 6 3 2 4 3 4 2 2 2 2" xfId="40107" xr:uid="{00000000-0005-0000-0000-000041500000}"/>
    <cellStyle name="Normal 6 3 2 4 3 4 2 2 3" xfId="30089" xr:uid="{00000000-0005-0000-0000-000042500000}"/>
    <cellStyle name="Normal 6 3 2 4 3 4 2 3" xfId="10572" xr:uid="{00000000-0005-0000-0000-000043500000}"/>
    <cellStyle name="Normal 6 3 2 4 3 4 2 3 2" xfId="10573" xr:uid="{00000000-0005-0000-0000-000044500000}"/>
    <cellStyle name="Normal 6 3 2 4 3 4 2 3 2 2" xfId="40108" xr:uid="{00000000-0005-0000-0000-000045500000}"/>
    <cellStyle name="Normal 6 3 2 4 3 4 2 3 3" xfId="30090" xr:uid="{00000000-0005-0000-0000-000046500000}"/>
    <cellStyle name="Normal 6 3 2 4 3 4 2 4" xfId="10574" xr:uid="{00000000-0005-0000-0000-000047500000}"/>
    <cellStyle name="Normal 6 3 2 4 3 4 2 4 2" xfId="35473" xr:uid="{00000000-0005-0000-0000-000048500000}"/>
    <cellStyle name="Normal 6 3 2 4 3 4 2 5" xfId="24877" xr:uid="{00000000-0005-0000-0000-000049500000}"/>
    <cellStyle name="Normal 6 3 2 4 3 4 3" xfId="10575" xr:uid="{00000000-0005-0000-0000-00004A500000}"/>
    <cellStyle name="Normal 6 3 2 4 3 4 3 2" xfId="10576" xr:uid="{00000000-0005-0000-0000-00004B500000}"/>
    <cellStyle name="Normal 6 3 2 4 3 4 3 2 2" xfId="10577" xr:uid="{00000000-0005-0000-0000-00004C500000}"/>
    <cellStyle name="Normal 6 3 2 4 3 4 3 2 2 2" xfId="40109" xr:uid="{00000000-0005-0000-0000-00004D500000}"/>
    <cellStyle name="Normal 6 3 2 4 3 4 3 2 3" xfId="30091" xr:uid="{00000000-0005-0000-0000-00004E500000}"/>
    <cellStyle name="Normal 6 3 2 4 3 4 3 3" xfId="10578" xr:uid="{00000000-0005-0000-0000-00004F500000}"/>
    <cellStyle name="Normal 6 3 2 4 3 4 3 3 2" xfId="10579" xr:uid="{00000000-0005-0000-0000-000050500000}"/>
    <cellStyle name="Normal 6 3 2 4 3 4 3 3 2 2" xfId="40110" xr:uid="{00000000-0005-0000-0000-000051500000}"/>
    <cellStyle name="Normal 6 3 2 4 3 4 3 3 3" xfId="30092" xr:uid="{00000000-0005-0000-0000-000052500000}"/>
    <cellStyle name="Normal 6 3 2 4 3 4 3 4" xfId="10580" xr:uid="{00000000-0005-0000-0000-000053500000}"/>
    <cellStyle name="Normal 6 3 2 4 3 4 3 4 2" xfId="35474" xr:uid="{00000000-0005-0000-0000-000054500000}"/>
    <cellStyle name="Normal 6 3 2 4 3 4 3 5" xfId="24878" xr:uid="{00000000-0005-0000-0000-000055500000}"/>
    <cellStyle name="Normal 6 3 2 4 3 4 4" xfId="10581" xr:uid="{00000000-0005-0000-0000-000056500000}"/>
    <cellStyle name="Normal 6 3 2 4 3 4 4 2" xfId="10582" xr:uid="{00000000-0005-0000-0000-000057500000}"/>
    <cellStyle name="Normal 6 3 2 4 3 4 4 2 2" xfId="40111" xr:uid="{00000000-0005-0000-0000-000058500000}"/>
    <cellStyle name="Normal 6 3 2 4 3 4 4 3" xfId="30093" xr:uid="{00000000-0005-0000-0000-000059500000}"/>
    <cellStyle name="Normal 6 3 2 4 3 4 5" xfId="10583" xr:uid="{00000000-0005-0000-0000-00005A500000}"/>
    <cellStyle name="Normal 6 3 2 4 3 4 5 2" xfId="10584" xr:uid="{00000000-0005-0000-0000-00005B500000}"/>
    <cellStyle name="Normal 6 3 2 4 3 4 5 2 2" xfId="40112" xr:uid="{00000000-0005-0000-0000-00005C500000}"/>
    <cellStyle name="Normal 6 3 2 4 3 4 5 3" xfId="30094" xr:uid="{00000000-0005-0000-0000-00005D500000}"/>
    <cellStyle name="Normal 6 3 2 4 3 4 6" xfId="10585" xr:uid="{00000000-0005-0000-0000-00005E500000}"/>
    <cellStyle name="Normal 6 3 2 4 3 4 6 2" xfId="35472" xr:uid="{00000000-0005-0000-0000-00005F500000}"/>
    <cellStyle name="Normal 6 3 2 4 3 4 7" xfId="24876" xr:uid="{00000000-0005-0000-0000-000060500000}"/>
    <cellStyle name="Normal 6 3 2 4 3 5" xfId="10586" xr:uid="{00000000-0005-0000-0000-000061500000}"/>
    <cellStyle name="Normal 6 3 2 4 3 5 2" xfId="10587" xr:uid="{00000000-0005-0000-0000-000062500000}"/>
    <cellStyle name="Normal 6 3 2 4 3 5 2 2" xfId="10588" xr:uid="{00000000-0005-0000-0000-000063500000}"/>
    <cellStyle name="Normal 6 3 2 4 3 5 2 2 2" xfId="40113" xr:uid="{00000000-0005-0000-0000-000064500000}"/>
    <cellStyle name="Normal 6 3 2 4 3 5 2 3" xfId="30095" xr:uid="{00000000-0005-0000-0000-000065500000}"/>
    <cellStyle name="Normal 6 3 2 4 3 5 3" xfId="10589" xr:uid="{00000000-0005-0000-0000-000066500000}"/>
    <cellStyle name="Normal 6 3 2 4 3 5 3 2" xfId="10590" xr:uid="{00000000-0005-0000-0000-000067500000}"/>
    <cellStyle name="Normal 6 3 2 4 3 5 3 2 2" xfId="40114" xr:uid="{00000000-0005-0000-0000-000068500000}"/>
    <cellStyle name="Normal 6 3 2 4 3 5 3 3" xfId="30096" xr:uid="{00000000-0005-0000-0000-000069500000}"/>
    <cellStyle name="Normal 6 3 2 4 3 5 4" xfId="10591" xr:uid="{00000000-0005-0000-0000-00006A500000}"/>
    <cellStyle name="Normal 6 3 2 4 3 5 4 2" xfId="35475" xr:uid="{00000000-0005-0000-0000-00006B500000}"/>
    <cellStyle name="Normal 6 3 2 4 3 5 5" xfId="24879" xr:uid="{00000000-0005-0000-0000-00006C500000}"/>
    <cellStyle name="Normal 6 3 2 4 3 6" xfId="10592" xr:uid="{00000000-0005-0000-0000-00006D500000}"/>
    <cellStyle name="Normal 6 3 2 4 3 6 2" xfId="10593" xr:uid="{00000000-0005-0000-0000-00006E500000}"/>
    <cellStyle name="Normal 6 3 2 4 3 6 2 2" xfId="10594" xr:uid="{00000000-0005-0000-0000-00006F500000}"/>
    <cellStyle name="Normal 6 3 2 4 3 6 2 2 2" xfId="40115" xr:uid="{00000000-0005-0000-0000-000070500000}"/>
    <cellStyle name="Normal 6 3 2 4 3 6 2 3" xfId="30097" xr:uid="{00000000-0005-0000-0000-000071500000}"/>
    <cellStyle name="Normal 6 3 2 4 3 6 3" xfId="10595" xr:uid="{00000000-0005-0000-0000-000072500000}"/>
    <cellStyle name="Normal 6 3 2 4 3 6 3 2" xfId="10596" xr:uid="{00000000-0005-0000-0000-000073500000}"/>
    <cellStyle name="Normal 6 3 2 4 3 6 3 2 2" xfId="40116" xr:uid="{00000000-0005-0000-0000-000074500000}"/>
    <cellStyle name="Normal 6 3 2 4 3 6 3 3" xfId="30098" xr:uid="{00000000-0005-0000-0000-000075500000}"/>
    <cellStyle name="Normal 6 3 2 4 3 6 4" xfId="10597" xr:uid="{00000000-0005-0000-0000-000076500000}"/>
    <cellStyle name="Normal 6 3 2 4 3 6 4 2" xfId="35476" xr:uid="{00000000-0005-0000-0000-000077500000}"/>
    <cellStyle name="Normal 6 3 2 4 3 6 5" xfId="24880" xr:uid="{00000000-0005-0000-0000-000078500000}"/>
    <cellStyle name="Normal 6 3 2 4 3 7" xfId="10598" xr:uid="{00000000-0005-0000-0000-000079500000}"/>
    <cellStyle name="Normal 6 3 2 4 3 7 2" xfId="10599" xr:uid="{00000000-0005-0000-0000-00007A500000}"/>
    <cellStyle name="Normal 6 3 2 4 3 7 2 2" xfId="40117" xr:uid="{00000000-0005-0000-0000-00007B500000}"/>
    <cellStyle name="Normal 6 3 2 4 3 7 3" xfId="30099" xr:uid="{00000000-0005-0000-0000-00007C500000}"/>
    <cellStyle name="Normal 6 3 2 4 3 8" xfId="10600" xr:uid="{00000000-0005-0000-0000-00007D500000}"/>
    <cellStyle name="Normal 6 3 2 4 3 8 2" xfId="10601" xr:uid="{00000000-0005-0000-0000-00007E500000}"/>
    <cellStyle name="Normal 6 3 2 4 3 8 2 2" xfId="40118" xr:uid="{00000000-0005-0000-0000-00007F500000}"/>
    <cellStyle name="Normal 6 3 2 4 3 8 3" xfId="30100" xr:uid="{00000000-0005-0000-0000-000080500000}"/>
    <cellStyle name="Normal 6 3 2 4 3 9" xfId="10602" xr:uid="{00000000-0005-0000-0000-000081500000}"/>
    <cellStyle name="Normal 6 3 2 4 3 9 2" xfId="35459" xr:uid="{00000000-0005-0000-0000-000082500000}"/>
    <cellStyle name="Normal 6 3 2 4 4" xfId="10603" xr:uid="{00000000-0005-0000-0000-000083500000}"/>
    <cellStyle name="Normal 6 3 2 4 4 2" xfId="10604" xr:uid="{00000000-0005-0000-0000-000084500000}"/>
    <cellStyle name="Normal 6 3 2 4 4 2 2" xfId="10605" xr:uid="{00000000-0005-0000-0000-000085500000}"/>
    <cellStyle name="Normal 6 3 2 4 4 2 2 2" xfId="10606" xr:uid="{00000000-0005-0000-0000-000086500000}"/>
    <cellStyle name="Normal 6 3 2 4 4 2 2 2 2" xfId="10607" xr:uid="{00000000-0005-0000-0000-000087500000}"/>
    <cellStyle name="Normal 6 3 2 4 4 2 2 2 2 2" xfId="40119" xr:uid="{00000000-0005-0000-0000-000088500000}"/>
    <cellStyle name="Normal 6 3 2 4 4 2 2 2 3" xfId="30101" xr:uid="{00000000-0005-0000-0000-000089500000}"/>
    <cellStyle name="Normal 6 3 2 4 4 2 2 3" xfId="10608" xr:uid="{00000000-0005-0000-0000-00008A500000}"/>
    <cellStyle name="Normal 6 3 2 4 4 2 2 3 2" xfId="10609" xr:uid="{00000000-0005-0000-0000-00008B500000}"/>
    <cellStyle name="Normal 6 3 2 4 4 2 2 3 2 2" xfId="40120" xr:uid="{00000000-0005-0000-0000-00008C500000}"/>
    <cellStyle name="Normal 6 3 2 4 4 2 2 3 3" xfId="30102" xr:uid="{00000000-0005-0000-0000-00008D500000}"/>
    <cellStyle name="Normal 6 3 2 4 4 2 2 4" xfId="10610" xr:uid="{00000000-0005-0000-0000-00008E500000}"/>
    <cellStyle name="Normal 6 3 2 4 4 2 2 4 2" xfId="35479" xr:uid="{00000000-0005-0000-0000-00008F500000}"/>
    <cellStyle name="Normal 6 3 2 4 4 2 2 5" xfId="24883" xr:uid="{00000000-0005-0000-0000-000090500000}"/>
    <cellStyle name="Normal 6 3 2 4 4 2 3" xfId="10611" xr:uid="{00000000-0005-0000-0000-000091500000}"/>
    <cellStyle name="Normal 6 3 2 4 4 2 3 2" xfId="10612" xr:uid="{00000000-0005-0000-0000-000092500000}"/>
    <cellStyle name="Normal 6 3 2 4 4 2 3 2 2" xfId="10613" xr:uid="{00000000-0005-0000-0000-000093500000}"/>
    <cellStyle name="Normal 6 3 2 4 4 2 3 2 2 2" xfId="40121" xr:uid="{00000000-0005-0000-0000-000094500000}"/>
    <cellStyle name="Normal 6 3 2 4 4 2 3 2 3" xfId="30103" xr:uid="{00000000-0005-0000-0000-000095500000}"/>
    <cellStyle name="Normal 6 3 2 4 4 2 3 3" xfId="10614" xr:uid="{00000000-0005-0000-0000-000096500000}"/>
    <cellStyle name="Normal 6 3 2 4 4 2 3 3 2" xfId="10615" xr:uid="{00000000-0005-0000-0000-000097500000}"/>
    <cellStyle name="Normal 6 3 2 4 4 2 3 3 2 2" xfId="40122" xr:uid="{00000000-0005-0000-0000-000098500000}"/>
    <cellStyle name="Normal 6 3 2 4 4 2 3 3 3" xfId="30104" xr:uid="{00000000-0005-0000-0000-000099500000}"/>
    <cellStyle name="Normal 6 3 2 4 4 2 3 4" xfId="10616" xr:uid="{00000000-0005-0000-0000-00009A500000}"/>
    <cellStyle name="Normal 6 3 2 4 4 2 3 4 2" xfId="35480" xr:uid="{00000000-0005-0000-0000-00009B500000}"/>
    <cellStyle name="Normal 6 3 2 4 4 2 3 5" xfId="24884" xr:uid="{00000000-0005-0000-0000-00009C500000}"/>
    <cellStyle name="Normal 6 3 2 4 4 2 4" xfId="10617" xr:uid="{00000000-0005-0000-0000-00009D500000}"/>
    <cellStyle name="Normal 6 3 2 4 4 2 4 2" xfId="10618" xr:uid="{00000000-0005-0000-0000-00009E500000}"/>
    <cellStyle name="Normal 6 3 2 4 4 2 4 2 2" xfId="40123" xr:uid="{00000000-0005-0000-0000-00009F500000}"/>
    <cellStyle name="Normal 6 3 2 4 4 2 4 3" xfId="30105" xr:uid="{00000000-0005-0000-0000-0000A0500000}"/>
    <cellStyle name="Normal 6 3 2 4 4 2 5" xfId="10619" xr:uid="{00000000-0005-0000-0000-0000A1500000}"/>
    <cellStyle name="Normal 6 3 2 4 4 2 5 2" xfId="10620" xr:uid="{00000000-0005-0000-0000-0000A2500000}"/>
    <cellStyle name="Normal 6 3 2 4 4 2 5 2 2" xfId="40124" xr:uid="{00000000-0005-0000-0000-0000A3500000}"/>
    <cellStyle name="Normal 6 3 2 4 4 2 5 3" xfId="30106" xr:uid="{00000000-0005-0000-0000-0000A4500000}"/>
    <cellStyle name="Normal 6 3 2 4 4 2 6" xfId="10621" xr:uid="{00000000-0005-0000-0000-0000A5500000}"/>
    <cellStyle name="Normal 6 3 2 4 4 2 6 2" xfId="35478" xr:uid="{00000000-0005-0000-0000-0000A6500000}"/>
    <cellStyle name="Normal 6 3 2 4 4 2 7" xfId="24882" xr:uid="{00000000-0005-0000-0000-0000A7500000}"/>
    <cellStyle name="Normal 6 3 2 4 4 3" xfId="10622" xr:uid="{00000000-0005-0000-0000-0000A8500000}"/>
    <cellStyle name="Normal 6 3 2 4 4 3 2" xfId="10623" xr:uid="{00000000-0005-0000-0000-0000A9500000}"/>
    <cellStyle name="Normal 6 3 2 4 4 3 2 2" xfId="10624" xr:uid="{00000000-0005-0000-0000-0000AA500000}"/>
    <cellStyle name="Normal 6 3 2 4 4 3 2 2 2" xfId="40125" xr:uid="{00000000-0005-0000-0000-0000AB500000}"/>
    <cellStyle name="Normal 6 3 2 4 4 3 2 3" xfId="30107" xr:uid="{00000000-0005-0000-0000-0000AC500000}"/>
    <cellStyle name="Normal 6 3 2 4 4 3 3" xfId="10625" xr:uid="{00000000-0005-0000-0000-0000AD500000}"/>
    <cellStyle name="Normal 6 3 2 4 4 3 3 2" xfId="10626" xr:uid="{00000000-0005-0000-0000-0000AE500000}"/>
    <cellStyle name="Normal 6 3 2 4 4 3 3 2 2" xfId="40126" xr:uid="{00000000-0005-0000-0000-0000AF500000}"/>
    <cellStyle name="Normal 6 3 2 4 4 3 3 3" xfId="30108" xr:uid="{00000000-0005-0000-0000-0000B0500000}"/>
    <cellStyle name="Normal 6 3 2 4 4 3 4" xfId="10627" xr:uid="{00000000-0005-0000-0000-0000B1500000}"/>
    <cellStyle name="Normal 6 3 2 4 4 3 4 2" xfId="35481" xr:uid="{00000000-0005-0000-0000-0000B2500000}"/>
    <cellStyle name="Normal 6 3 2 4 4 3 5" xfId="24885" xr:uid="{00000000-0005-0000-0000-0000B3500000}"/>
    <cellStyle name="Normal 6 3 2 4 4 4" xfId="10628" xr:uid="{00000000-0005-0000-0000-0000B4500000}"/>
    <cellStyle name="Normal 6 3 2 4 4 4 2" xfId="10629" xr:uid="{00000000-0005-0000-0000-0000B5500000}"/>
    <cellStyle name="Normal 6 3 2 4 4 4 2 2" xfId="10630" xr:uid="{00000000-0005-0000-0000-0000B6500000}"/>
    <cellStyle name="Normal 6 3 2 4 4 4 2 2 2" xfId="40127" xr:uid="{00000000-0005-0000-0000-0000B7500000}"/>
    <cellStyle name="Normal 6 3 2 4 4 4 2 3" xfId="30109" xr:uid="{00000000-0005-0000-0000-0000B8500000}"/>
    <cellStyle name="Normal 6 3 2 4 4 4 3" xfId="10631" xr:uid="{00000000-0005-0000-0000-0000B9500000}"/>
    <cellStyle name="Normal 6 3 2 4 4 4 3 2" xfId="10632" xr:uid="{00000000-0005-0000-0000-0000BA500000}"/>
    <cellStyle name="Normal 6 3 2 4 4 4 3 2 2" xfId="40128" xr:uid="{00000000-0005-0000-0000-0000BB500000}"/>
    <cellStyle name="Normal 6 3 2 4 4 4 3 3" xfId="30110" xr:uid="{00000000-0005-0000-0000-0000BC500000}"/>
    <cellStyle name="Normal 6 3 2 4 4 4 4" xfId="10633" xr:uid="{00000000-0005-0000-0000-0000BD500000}"/>
    <cellStyle name="Normal 6 3 2 4 4 4 4 2" xfId="35482" xr:uid="{00000000-0005-0000-0000-0000BE500000}"/>
    <cellStyle name="Normal 6 3 2 4 4 4 5" xfId="24886" xr:uid="{00000000-0005-0000-0000-0000BF500000}"/>
    <cellStyle name="Normal 6 3 2 4 4 5" xfId="10634" xr:uid="{00000000-0005-0000-0000-0000C0500000}"/>
    <cellStyle name="Normal 6 3 2 4 4 5 2" xfId="10635" xr:uid="{00000000-0005-0000-0000-0000C1500000}"/>
    <cellStyle name="Normal 6 3 2 4 4 5 2 2" xfId="40129" xr:uid="{00000000-0005-0000-0000-0000C2500000}"/>
    <cellStyle name="Normal 6 3 2 4 4 5 3" xfId="30111" xr:uid="{00000000-0005-0000-0000-0000C3500000}"/>
    <cellStyle name="Normal 6 3 2 4 4 6" xfId="10636" xr:uid="{00000000-0005-0000-0000-0000C4500000}"/>
    <cellStyle name="Normal 6 3 2 4 4 6 2" xfId="10637" xr:uid="{00000000-0005-0000-0000-0000C5500000}"/>
    <cellStyle name="Normal 6 3 2 4 4 6 2 2" xfId="40130" xr:uid="{00000000-0005-0000-0000-0000C6500000}"/>
    <cellStyle name="Normal 6 3 2 4 4 6 3" xfId="30112" xr:uid="{00000000-0005-0000-0000-0000C7500000}"/>
    <cellStyle name="Normal 6 3 2 4 4 7" xfId="10638" xr:uid="{00000000-0005-0000-0000-0000C8500000}"/>
    <cellStyle name="Normal 6 3 2 4 4 7 2" xfId="35477" xr:uid="{00000000-0005-0000-0000-0000C9500000}"/>
    <cellStyle name="Normal 6 3 2 4 4 8" xfId="24881" xr:uid="{00000000-0005-0000-0000-0000CA500000}"/>
    <cellStyle name="Normal 6 3 2 4 5" xfId="10639" xr:uid="{00000000-0005-0000-0000-0000CB500000}"/>
    <cellStyle name="Normal 6 3 2 4 5 2" xfId="10640" xr:uid="{00000000-0005-0000-0000-0000CC500000}"/>
    <cellStyle name="Normal 6 3 2 4 5 2 2" xfId="10641" xr:uid="{00000000-0005-0000-0000-0000CD500000}"/>
    <cellStyle name="Normal 6 3 2 4 5 2 2 2" xfId="10642" xr:uid="{00000000-0005-0000-0000-0000CE500000}"/>
    <cellStyle name="Normal 6 3 2 4 5 2 2 2 2" xfId="10643" xr:uid="{00000000-0005-0000-0000-0000CF500000}"/>
    <cellStyle name="Normal 6 3 2 4 5 2 2 2 2 2" xfId="40131" xr:uid="{00000000-0005-0000-0000-0000D0500000}"/>
    <cellStyle name="Normal 6 3 2 4 5 2 2 2 3" xfId="30113" xr:uid="{00000000-0005-0000-0000-0000D1500000}"/>
    <cellStyle name="Normal 6 3 2 4 5 2 2 3" xfId="10644" xr:uid="{00000000-0005-0000-0000-0000D2500000}"/>
    <cellStyle name="Normal 6 3 2 4 5 2 2 3 2" xfId="10645" xr:uid="{00000000-0005-0000-0000-0000D3500000}"/>
    <cellStyle name="Normal 6 3 2 4 5 2 2 3 2 2" xfId="40132" xr:uid="{00000000-0005-0000-0000-0000D4500000}"/>
    <cellStyle name="Normal 6 3 2 4 5 2 2 3 3" xfId="30114" xr:uid="{00000000-0005-0000-0000-0000D5500000}"/>
    <cellStyle name="Normal 6 3 2 4 5 2 2 4" xfId="10646" xr:uid="{00000000-0005-0000-0000-0000D6500000}"/>
    <cellStyle name="Normal 6 3 2 4 5 2 2 4 2" xfId="35485" xr:uid="{00000000-0005-0000-0000-0000D7500000}"/>
    <cellStyle name="Normal 6 3 2 4 5 2 2 5" xfId="24889" xr:uid="{00000000-0005-0000-0000-0000D8500000}"/>
    <cellStyle name="Normal 6 3 2 4 5 2 3" xfId="10647" xr:uid="{00000000-0005-0000-0000-0000D9500000}"/>
    <cellStyle name="Normal 6 3 2 4 5 2 3 2" xfId="10648" xr:uid="{00000000-0005-0000-0000-0000DA500000}"/>
    <cellStyle name="Normal 6 3 2 4 5 2 3 2 2" xfId="10649" xr:uid="{00000000-0005-0000-0000-0000DB500000}"/>
    <cellStyle name="Normal 6 3 2 4 5 2 3 2 2 2" xfId="40133" xr:uid="{00000000-0005-0000-0000-0000DC500000}"/>
    <cellStyle name="Normal 6 3 2 4 5 2 3 2 3" xfId="30115" xr:uid="{00000000-0005-0000-0000-0000DD500000}"/>
    <cellStyle name="Normal 6 3 2 4 5 2 3 3" xfId="10650" xr:uid="{00000000-0005-0000-0000-0000DE500000}"/>
    <cellStyle name="Normal 6 3 2 4 5 2 3 3 2" xfId="10651" xr:uid="{00000000-0005-0000-0000-0000DF500000}"/>
    <cellStyle name="Normal 6 3 2 4 5 2 3 3 2 2" xfId="40134" xr:uid="{00000000-0005-0000-0000-0000E0500000}"/>
    <cellStyle name="Normal 6 3 2 4 5 2 3 3 3" xfId="30116" xr:uid="{00000000-0005-0000-0000-0000E1500000}"/>
    <cellStyle name="Normal 6 3 2 4 5 2 3 4" xfId="10652" xr:uid="{00000000-0005-0000-0000-0000E2500000}"/>
    <cellStyle name="Normal 6 3 2 4 5 2 3 4 2" xfId="35486" xr:uid="{00000000-0005-0000-0000-0000E3500000}"/>
    <cellStyle name="Normal 6 3 2 4 5 2 3 5" xfId="24890" xr:uid="{00000000-0005-0000-0000-0000E4500000}"/>
    <cellStyle name="Normal 6 3 2 4 5 2 4" xfId="10653" xr:uid="{00000000-0005-0000-0000-0000E5500000}"/>
    <cellStyle name="Normal 6 3 2 4 5 2 4 2" xfId="10654" xr:uid="{00000000-0005-0000-0000-0000E6500000}"/>
    <cellStyle name="Normal 6 3 2 4 5 2 4 2 2" xfId="40135" xr:uid="{00000000-0005-0000-0000-0000E7500000}"/>
    <cellStyle name="Normal 6 3 2 4 5 2 4 3" xfId="30117" xr:uid="{00000000-0005-0000-0000-0000E8500000}"/>
    <cellStyle name="Normal 6 3 2 4 5 2 5" xfId="10655" xr:uid="{00000000-0005-0000-0000-0000E9500000}"/>
    <cellStyle name="Normal 6 3 2 4 5 2 5 2" xfId="10656" xr:uid="{00000000-0005-0000-0000-0000EA500000}"/>
    <cellStyle name="Normal 6 3 2 4 5 2 5 2 2" xfId="40136" xr:uid="{00000000-0005-0000-0000-0000EB500000}"/>
    <cellStyle name="Normal 6 3 2 4 5 2 5 3" xfId="30118" xr:uid="{00000000-0005-0000-0000-0000EC500000}"/>
    <cellStyle name="Normal 6 3 2 4 5 2 6" xfId="10657" xr:uid="{00000000-0005-0000-0000-0000ED500000}"/>
    <cellStyle name="Normal 6 3 2 4 5 2 6 2" xfId="35484" xr:uid="{00000000-0005-0000-0000-0000EE500000}"/>
    <cellStyle name="Normal 6 3 2 4 5 2 7" xfId="24888" xr:uid="{00000000-0005-0000-0000-0000EF500000}"/>
    <cellStyle name="Normal 6 3 2 4 5 3" xfId="10658" xr:uid="{00000000-0005-0000-0000-0000F0500000}"/>
    <cellStyle name="Normal 6 3 2 4 5 3 2" xfId="10659" xr:uid="{00000000-0005-0000-0000-0000F1500000}"/>
    <cellStyle name="Normal 6 3 2 4 5 3 2 2" xfId="10660" xr:uid="{00000000-0005-0000-0000-0000F2500000}"/>
    <cellStyle name="Normal 6 3 2 4 5 3 2 2 2" xfId="40137" xr:uid="{00000000-0005-0000-0000-0000F3500000}"/>
    <cellStyle name="Normal 6 3 2 4 5 3 2 3" xfId="30119" xr:uid="{00000000-0005-0000-0000-0000F4500000}"/>
    <cellStyle name="Normal 6 3 2 4 5 3 3" xfId="10661" xr:uid="{00000000-0005-0000-0000-0000F5500000}"/>
    <cellStyle name="Normal 6 3 2 4 5 3 3 2" xfId="10662" xr:uid="{00000000-0005-0000-0000-0000F6500000}"/>
    <cellStyle name="Normal 6 3 2 4 5 3 3 2 2" xfId="40138" xr:uid="{00000000-0005-0000-0000-0000F7500000}"/>
    <cellStyle name="Normal 6 3 2 4 5 3 3 3" xfId="30120" xr:uid="{00000000-0005-0000-0000-0000F8500000}"/>
    <cellStyle name="Normal 6 3 2 4 5 3 4" xfId="10663" xr:uid="{00000000-0005-0000-0000-0000F9500000}"/>
    <cellStyle name="Normal 6 3 2 4 5 3 4 2" xfId="35487" xr:uid="{00000000-0005-0000-0000-0000FA500000}"/>
    <cellStyle name="Normal 6 3 2 4 5 3 5" xfId="24891" xr:uid="{00000000-0005-0000-0000-0000FB500000}"/>
    <cellStyle name="Normal 6 3 2 4 5 4" xfId="10664" xr:uid="{00000000-0005-0000-0000-0000FC500000}"/>
    <cellStyle name="Normal 6 3 2 4 5 4 2" xfId="10665" xr:uid="{00000000-0005-0000-0000-0000FD500000}"/>
    <cellStyle name="Normal 6 3 2 4 5 4 2 2" xfId="10666" xr:uid="{00000000-0005-0000-0000-0000FE500000}"/>
    <cellStyle name="Normal 6 3 2 4 5 4 2 2 2" xfId="40139" xr:uid="{00000000-0005-0000-0000-0000FF500000}"/>
    <cellStyle name="Normal 6 3 2 4 5 4 2 3" xfId="30121" xr:uid="{00000000-0005-0000-0000-000000510000}"/>
    <cellStyle name="Normal 6 3 2 4 5 4 3" xfId="10667" xr:uid="{00000000-0005-0000-0000-000001510000}"/>
    <cellStyle name="Normal 6 3 2 4 5 4 3 2" xfId="10668" xr:uid="{00000000-0005-0000-0000-000002510000}"/>
    <cellStyle name="Normal 6 3 2 4 5 4 3 2 2" xfId="40140" xr:uid="{00000000-0005-0000-0000-000003510000}"/>
    <cellStyle name="Normal 6 3 2 4 5 4 3 3" xfId="30122" xr:uid="{00000000-0005-0000-0000-000004510000}"/>
    <cellStyle name="Normal 6 3 2 4 5 4 4" xfId="10669" xr:uid="{00000000-0005-0000-0000-000005510000}"/>
    <cellStyle name="Normal 6 3 2 4 5 4 4 2" xfId="35488" xr:uid="{00000000-0005-0000-0000-000006510000}"/>
    <cellStyle name="Normal 6 3 2 4 5 4 5" xfId="24892" xr:uid="{00000000-0005-0000-0000-000007510000}"/>
    <cellStyle name="Normal 6 3 2 4 5 5" xfId="10670" xr:uid="{00000000-0005-0000-0000-000008510000}"/>
    <cellStyle name="Normal 6 3 2 4 5 5 2" xfId="10671" xr:uid="{00000000-0005-0000-0000-000009510000}"/>
    <cellStyle name="Normal 6 3 2 4 5 5 2 2" xfId="40141" xr:uid="{00000000-0005-0000-0000-00000A510000}"/>
    <cellStyle name="Normal 6 3 2 4 5 5 3" xfId="30123" xr:uid="{00000000-0005-0000-0000-00000B510000}"/>
    <cellStyle name="Normal 6 3 2 4 5 6" xfId="10672" xr:uid="{00000000-0005-0000-0000-00000C510000}"/>
    <cellStyle name="Normal 6 3 2 4 5 6 2" xfId="10673" xr:uid="{00000000-0005-0000-0000-00000D510000}"/>
    <cellStyle name="Normal 6 3 2 4 5 6 2 2" xfId="40142" xr:uid="{00000000-0005-0000-0000-00000E510000}"/>
    <cellStyle name="Normal 6 3 2 4 5 6 3" xfId="30124" xr:uid="{00000000-0005-0000-0000-00000F510000}"/>
    <cellStyle name="Normal 6 3 2 4 5 7" xfId="10674" xr:uid="{00000000-0005-0000-0000-000010510000}"/>
    <cellStyle name="Normal 6 3 2 4 5 7 2" xfId="35483" xr:uid="{00000000-0005-0000-0000-000011510000}"/>
    <cellStyle name="Normal 6 3 2 4 5 8" xfId="24887" xr:uid="{00000000-0005-0000-0000-000012510000}"/>
    <cellStyle name="Normal 6 3 2 4 6" xfId="10675" xr:uid="{00000000-0005-0000-0000-000013510000}"/>
    <cellStyle name="Normal 6 3 2 4 6 2" xfId="10676" xr:uid="{00000000-0005-0000-0000-000014510000}"/>
    <cellStyle name="Normal 6 3 2 4 6 2 2" xfId="10677" xr:uid="{00000000-0005-0000-0000-000015510000}"/>
    <cellStyle name="Normal 6 3 2 4 6 2 2 2" xfId="10678" xr:uid="{00000000-0005-0000-0000-000016510000}"/>
    <cellStyle name="Normal 6 3 2 4 6 2 2 2 2" xfId="10679" xr:uid="{00000000-0005-0000-0000-000017510000}"/>
    <cellStyle name="Normal 6 3 2 4 6 2 2 2 2 2" xfId="40143" xr:uid="{00000000-0005-0000-0000-000018510000}"/>
    <cellStyle name="Normal 6 3 2 4 6 2 2 2 3" xfId="30125" xr:uid="{00000000-0005-0000-0000-000019510000}"/>
    <cellStyle name="Normal 6 3 2 4 6 2 2 3" xfId="10680" xr:uid="{00000000-0005-0000-0000-00001A510000}"/>
    <cellStyle name="Normal 6 3 2 4 6 2 2 3 2" xfId="10681" xr:uid="{00000000-0005-0000-0000-00001B510000}"/>
    <cellStyle name="Normal 6 3 2 4 6 2 2 3 2 2" xfId="40144" xr:uid="{00000000-0005-0000-0000-00001C510000}"/>
    <cellStyle name="Normal 6 3 2 4 6 2 2 3 3" xfId="30126" xr:uid="{00000000-0005-0000-0000-00001D510000}"/>
    <cellStyle name="Normal 6 3 2 4 6 2 2 4" xfId="10682" xr:uid="{00000000-0005-0000-0000-00001E510000}"/>
    <cellStyle name="Normal 6 3 2 4 6 2 2 4 2" xfId="35491" xr:uid="{00000000-0005-0000-0000-00001F510000}"/>
    <cellStyle name="Normal 6 3 2 4 6 2 2 5" xfId="24895" xr:uid="{00000000-0005-0000-0000-000020510000}"/>
    <cellStyle name="Normal 6 3 2 4 6 2 3" xfId="10683" xr:uid="{00000000-0005-0000-0000-000021510000}"/>
    <cellStyle name="Normal 6 3 2 4 6 2 3 2" xfId="10684" xr:uid="{00000000-0005-0000-0000-000022510000}"/>
    <cellStyle name="Normal 6 3 2 4 6 2 3 2 2" xfId="10685" xr:uid="{00000000-0005-0000-0000-000023510000}"/>
    <cellStyle name="Normal 6 3 2 4 6 2 3 2 2 2" xfId="40145" xr:uid="{00000000-0005-0000-0000-000024510000}"/>
    <cellStyle name="Normal 6 3 2 4 6 2 3 2 3" xfId="30127" xr:uid="{00000000-0005-0000-0000-000025510000}"/>
    <cellStyle name="Normal 6 3 2 4 6 2 3 3" xfId="10686" xr:uid="{00000000-0005-0000-0000-000026510000}"/>
    <cellStyle name="Normal 6 3 2 4 6 2 3 3 2" xfId="10687" xr:uid="{00000000-0005-0000-0000-000027510000}"/>
    <cellStyle name="Normal 6 3 2 4 6 2 3 3 2 2" xfId="40146" xr:uid="{00000000-0005-0000-0000-000028510000}"/>
    <cellStyle name="Normal 6 3 2 4 6 2 3 3 3" xfId="30128" xr:uid="{00000000-0005-0000-0000-000029510000}"/>
    <cellStyle name="Normal 6 3 2 4 6 2 3 4" xfId="10688" xr:uid="{00000000-0005-0000-0000-00002A510000}"/>
    <cellStyle name="Normal 6 3 2 4 6 2 3 4 2" xfId="35492" xr:uid="{00000000-0005-0000-0000-00002B510000}"/>
    <cellStyle name="Normal 6 3 2 4 6 2 3 5" xfId="24896" xr:uid="{00000000-0005-0000-0000-00002C510000}"/>
    <cellStyle name="Normal 6 3 2 4 6 2 4" xfId="10689" xr:uid="{00000000-0005-0000-0000-00002D510000}"/>
    <cellStyle name="Normal 6 3 2 4 6 2 4 2" xfId="10690" xr:uid="{00000000-0005-0000-0000-00002E510000}"/>
    <cellStyle name="Normal 6 3 2 4 6 2 4 2 2" xfId="40147" xr:uid="{00000000-0005-0000-0000-00002F510000}"/>
    <cellStyle name="Normal 6 3 2 4 6 2 4 3" xfId="30129" xr:uid="{00000000-0005-0000-0000-000030510000}"/>
    <cellStyle name="Normal 6 3 2 4 6 2 5" xfId="10691" xr:uid="{00000000-0005-0000-0000-000031510000}"/>
    <cellStyle name="Normal 6 3 2 4 6 2 5 2" xfId="10692" xr:uid="{00000000-0005-0000-0000-000032510000}"/>
    <cellStyle name="Normal 6 3 2 4 6 2 5 2 2" xfId="40148" xr:uid="{00000000-0005-0000-0000-000033510000}"/>
    <cellStyle name="Normal 6 3 2 4 6 2 5 3" xfId="30130" xr:uid="{00000000-0005-0000-0000-000034510000}"/>
    <cellStyle name="Normal 6 3 2 4 6 2 6" xfId="10693" xr:uid="{00000000-0005-0000-0000-000035510000}"/>
    <cellStyle name="Normal 6 3 2 4 6 2 6 2" xfId="35490" xr:uid="{00000000-0005-0000-0000-000036510000}"/>
    <cellStyle name="Normal 6 3 2 4 6 2 7" xfId="24894" xr:uid="{00000000-0005-0000-0000-000037510000}"/>
    <cellStyle name="Normal 6 3 2 4 6 3" xfId="10694" xr:uid="{00000000-0005-0000-0000-000038510000}"/>
    <cellStyle name="Normal 6 3 2 4 6 3 2" xfId="10695" xr:uid="{00000000-0005-0000-0000-000039510000}"/>
    <cellStyle name="Normal 6 3 2 4 6 3 2 2" xfId="10696" xr:uid="{00000000-0005-0000-0000-00003A510000}"/>
    <cellStyle name="Normal 6 3 2 4 6 3 2 2 2" xfId="40149" xr:uid="{00000000-0005-0000-0000-00003B510000}"/>
    <cellStyle name="Normal 6 3 2 4 6 3 2 3" xfId="30131" xr:uid="{00000000-0005-0000-0000-00003C510000}"/>
    <cellStyle name="Normal 6 3 2 4 6 3 3" xfId="10697" xr:uid="{00000000-0005-0000-0000-00003D510000}"/>
    <cellStyle name="Normal 6 3 2 4 6 3 3 2" xfId="10698" xr:uid="{00000000-0005-0000-0000-00003E510000}"/>
    <cellStyle name="Normal 6 3 2 4 6 3 3 2 2" xfId="40150" xr:uid="{00000000-0005-0000-0000-00003F510000}"/>
    <cellStyle name="Normal 6 3 2 4 6 3 3 3" xfId="30132" xr:uid="{00000000-0005-0000-0000-000040510000}"/>
    <cellStyle name="Normal 6 3 2 4 6 3 4" xfId="10699" xr:uid="{00000000-0005-0000-0000-000041510000}"/>
    <cellStyle name="Normal 6 3 2 4 6 3 4 2" xfId="35493" xr:uid="{00000000-0005-0000-0000-000042510000}"/>
    <cellStyle name="Normal 6 3 2 4 6 3 5" xfId="24897" xr:uid="{00000000-0005-0000-0000-000043510000}"/>
    <cellStyle name="Normal 6 3 2 4 6 4" xfId="10700" xr:uid="{00000000-0005-0000-0000-000044510000}"/>
    <cellStyle name="Normal 6 3 2 4 6 4 2" xfId="10701" xr:uid="{00000000-0005-0000-0000-000045510000}"/>
    <cellStyle name="Normal 6 3 2 4 6 4 2 2" xfId="10702" xr:uid="{00000000-0005-0000-0000-000046510000}"/>
    <cellStyle name="Normal 6 3 2 4 6 4 2 2 2" xfId="40151" xr:uid="{00000000-0005-0000-0000-000047510000}"/>
    <cellStyle name="Normal 6 3 2 4 6 4 2 3" xfId="30133" xr:uid="{00000000-0005-0000-0000-000048510000}"/>
    <cellStyle name="Normal 6 3 2 4 6 4 3" xfId="10703" xr:uid="{00000000-0005-0000-0000-000049510000}"/>
    <cellStyle name="Normal 6 3 2 4 6 4 3 2" xfId="10704" xr:uid="{00000000-0005-0000-0000-00004A510000}"/>
    <cellStyle name="Normal 6 3 2 4 6 4 3 2 2" xfId="40152" xr:uid="{00000000-0005-0000-0000-00004B510000}"/>
    <cellStyle name="Normal 6 3 2 4 6 4 3 3" xfId="30134" xr:uid="{00000000-0005-0000-0000-00004C510000}"/>
    <cellStyle name="Normal 6 3 2 4 6 4 4" xfId="10705" xr:uid="{00000000-0005-0000-0000-00004D510000}"/>
    <cellStyle name="Normal 6 3 2 4 6 4 4 2" xfId="35494" xr:uid="{00000000-0005-0000-0000-00004E510000}"/>
    <cellStyle name="Normal 6 3 2 4 6 4 5" xfId="24898" xr:uid="{00000000-0005-0000-0000-00004F510000}"/>
    <cellStyle name="Normal 6 3 2 4 6 5" xfId="10706" xr:uid="{00000000-0005-0000-0000-000050510000}"/>
    <cellStyle name="Normal 6 3 2 4 6 5 2" xfId="10707" xr:uid="{00000000-0005-0000-0000-000051510000}"/>
    <cellStyle name="Normal 6 3 2 4 6 5 2 2" xfId="40153" xr:uid="{00000000-0005-0000-0000-000052510000}"/>
    <cellStyle name="Normal 6 3 2 4 6 5 3" xfId="30135" xr:uid="{00000000-0005-0000-0000-000053510000}"/>
    <cellStyle name="Normal 6 3 2 4 6 6" xfId="10708" xr:uid="{00000000-0005-0000-0000-000054510000}"/>
    <cellStyle name="Normal 6 3 2 4 6 6 2" xfId="10709" xr:uid="{00000000-0005-0000-0000-000055510000}"/>
    <cellStyle name="Normal 6 3 2 4 6 6 2 2" xfId="40154" xr:uid="{00000000-0005-0000-0000-000056510000}"/>
    <cellStyle name="Normal 6 3 2 4 6 6 3" xfId="30136" xr:uid="{00000000-0005-0000-0000-000057510000}"/>
    <cellStyle name="Normal 6 3 2 4 6 7" xfId="10710" xr:uid="{00000000-0005-0000-0000-000058510000}"/>
    <cellStyle name="Normal 6 3 2 4 6 7 2" xfId="35489" xr:uid="{00000000-0005-0000-0000-000059510000}"/>
    <cellStyle name="Normal 6 3 2 4 6 8" xfId="24893" xr:uid="{00000000-0005-0000-0000-00005A510000}"/>
    <cellStyle name="Normal 6 3 2 4 7" xfId="10711" xr:uid="{00000000-0005-0000-0000-00005B510000}"/>
    <cellStyle name="Normal 6 3 2 4 7 2" xfId="10712" xr:uid="{00000000-0005-0000-0000-00005C510000}"/>
    <cellStyle name="Normal 6 3 2 4 7 2 2" xfId="10713" xr:uid="{00000000-0005-0000-0000-00005D510000}"/>
    <cellStyle name="Normal 6 3 2 4 7 2 2 2" xfId="10714" xr:uid="{00000000-0005-0000-0000-00005E510000}"/>
    <cellStyle name="Normal 6 3 2 4 7 2 2 2 2" xfId="40155" xr:uid="{00000000-0005-0000-0000-00005F510000}"/>
    <cellStyle name="Normal 6 3 2 4 7 2 2 3" xfId="30137" xr:uid="{00000000-0005-0000-0000-000060510000}"/>
    <cellStyle name="Normal 6 3 2 4 7 2 3" xfId="10715" xr:uid="{00000000-0005-0000-0000-000061510000}"/>
    <cellStyle name="Normal 6 3 2 4 7 2 3 2" xfId="10716" xr:uid="{00000000-0005-0000-0000-000062510000}"/>
    <cellStyle name="Normal 6 3 2 4 7 2 3 2 2" xfId="40156" xr:uid="{00000000-0005-0000-0000-000063510000}"/>
    <cellStyle name="Normal 6 3 2 4 7 2 3 3" xfId="30138" xr:uid="{00000000-0005-0000-0000-000064510000}"/>
    <cellStyle name="Normal 6 3 2 4 7 2 4" xfId="10717" xr:uid="{00000000-0005-0000-0000-000065510000}"/>
    <cellStyle name="Normal 6 3 2 4 7 2 4 2" xfId="35496" xr:uid="{00000000-0005-0000-0000-000066510000}"/>
    <cellStyle name="Normal 6 3 2 4 7 2 5" xfId="24900" xr:uid="{00000000-0005-0000-0000-000067510000}"/>
    <cellStyle name="Normal 6 3 2 4 7 3" xfId="10718" xr:uid="{00000000-0005-0000-0000-000068510000}"/>
    <cellStyle name="Normal 6 3 2 4 7 3 2" xfId="10719" xr:uid="{00000000-0005-0000-0000-000069510000}"/>
    <cellStyle name="Normal 6 3 2 4 7 3 2 2" xfId="10720" xr:uid="{00000000-0005-0000-0000-00006A510000}"/>
    <cellStyle name="Normal 6 3 2 4 7 3 2 2 2" xfId="40157" xr:uid="{00000000-0005-0000-0000-00006B510000}"/>
    <cellStyle name="Normal 6 3 2 4 7 3 2 3" xfId="30139" xr:uid="{00000000-0005-0000-0000-00006C510000}"/>
    <cellStyle name="Normal 6 3 2 4 7 3 3" xfId="10721" xr:uid="{00000000-0005-0000-0000-00006D510000}"/>
    <cellStyle name="Normal 6 3 2 4 7 3 3 2" xfId="10722" xr:uid="{00000000-0005-0000-0000-00006E510000}"/>
    <cellStyle name="Normal 6 3 2 4 7 3 3 2 2" xfId="40158" xr:uid="{00000000-0005-0000-0000-00006F510000}"/>
    <cellStyle name="Normal 6 3 2 4 7 3 3 3" xfId="30140" xr:uid="{00000000-0005-0000-0000-000070510000}"/>
    <cellStyle name="Normal 6 3 2 4 7 3 4" xfId="10723" xr:uid="{00000000-0005-0000-0000-000071510000}"/>
    <cellStyle name="Normal 6 3 2 4 7 3 4 2" xfId="35497" xr:uid="{00000000-0005-0000-0000-000072510000}"/>
    <cellStyle name="Normal 6 3 2 4 7 3 5" xfId="24901" xr:uid="{00000000-0005-0000-0000-000073510000}"/>
    <cellStyle name="Normal 6 3 2 4 7 4" xfId="10724" xr:uid="{00000000-0005-0000-0000-000074510000}"/>
    <cellStyle name="Normal 6 3 2 4 7 4 2" xfId="10725" xr:uid="{00000000-0005-0000-0000-000075510000}"/>
    <cellStyle name="Normal 6 3 2 4 7 4 2 2" xfId="40159" xr:uid="{00000000-0005-0000-0000-000076510000}"/>
    <cellStyle name="Normal 6 3 2 4 7 4 3" xfId="30141" xr:uid="{00000000-0005-0000-0000-000077510000}"/>
    <cellStyle name="Normal 6 3 2 4 7 5" xfId="10726" xr:uid="{00000000-0005-0000-0000-000078510000}"/>
    <cellStyle name="Normal 6 3 2 4 7 5 2" xfId="10727" xr:uid="{00000000-0005-0000-0000-000079510000}"/>
    <cellStyle name="Normal 6 3 2 4 7 5 2 2" xfId="40160" xr:uid="{00000000-0005-0000-0000-00007A510000}"/>
    <cellStyle name="Normal 6 3 2 4 7 5 3" xfId="30142" xr:uid="{00000000-0005-0000-0000-00007B510000}"/>
    <cellStyle name="Normal 6 3 2 4 7 6" xfId="10728" xr:uid="{00000000-0005-0000-0000-00007C510000}"/>
    <cellStyle name="Normal 6 3 2 4 7 6 2" xfId="35495" xr:uid="{00000000-0005-0000-0000-00007D510000}"/>
    <cellStyle name="Normal 6 3 2 4 7 7" xfId="24899" xr:uid="{00000000-0005-0000-0000-00007E510000}"/>
    <cellStyle name="Normal 6 3 2 4 8" xfId="10729" xr:uid="{00000000-0005-0000-0000-00007F510000}"/>
    <cellStyle name="Normal 6 3 2 4 8 2" xfId="10730" xr:uid="{00000000-0005-0000-0000-000080510000}"/>
    <cellStyle name="Normal 6 3 2 4 8 2 2" xfId="10731" xr:uid="{00000000-0005-0000-0000-000081510000}"/>
    <cellStyle name="Normal 6 3 2 4 8 2 2 2" xfId="40161" xr:uid="{00000000-0005-0000-0000-000082510000}"/>
    <cellStyle name="Normal 6 3 2 4 8 2 3" xfId="30143" xr:uid="{00000000-0005-0000-0000-000083510000}"/>
    <cellStyle name="Normal 6 3 2 4 8 3" xfId="10732" xr:uid="{00000000-0005-0000-0000-000084510000}"/>
    <cellStyle name="Normal 6 3 2 4 8 3 2" xfId="10733" xr:uid="{00000000-0005-0000-0000-000085510000}"/>
    <cellStyle name="Normal 6 3 2 4 8 3 2 2" xfId="40162" xr:uid="{00000000-0005-0000-0000-000086510000}"/>
    <cellStyle name="Normal 6 3 2 4 8 3 3" xfId="30144" xr:uid="{00000000-0005-0000-0000-000087510000}"/>
    <cellStyle name="Normal 6 3 2 4 8 4" xfId="10734" xr:uid="{00000000-0005-0000-0000-000088510000}"/>
    <cellStyle name="Normal 6 3 2 4 8 4 2" xfId="35498" xr:uid="{00000000-0005-0000-0000-000089510000}"/>
    <cellStyle name="Normal 6 3 2 4 8 5" xfId="24902" xr:uid="{00000000-0005-0000-0000-00008A510000}"/>
    <cellStyle name="Normal 6 3 2 4 9" xfId="10735" xr:uid="{00000000-0005-0000-0000-00008B510000}"/>
    <cellStyle name="Normal 6 3 2 4 9 2" xfId="10736" xr:uid="{00000000-0005-0000-0000-00008C510000}"/>
    <cellStyle name="Normal 6 3 2 4 9 2 2" xfId="10737" xr:uid="{00000000-0005-0000-0000-00008D510000}"/>
    <cellStyle name="Normal 6 3 2 4 9 2 2 2" xfId="40163" xr:uid="{00000000-0005-0000-0000-00008E510000}"/>
    <cellStyle name="Normal 6 3 2 4 9 2 3" xfId="30145" xr:uid="{00000000-0005-0000-0000-00008F510000}"/>
    <cellStyle name="Normal 6 3 2 4 9 3" xfId="10738" xr:uid="{00000000-0005-0000-0000-000090510000}"/>
    <cellStyle name="Normal 6 3 2 4 9 3 2" xfId="10739" xr:uid="{00000000-0005-0000-0000-000091510000}"/>
    <cellStyle name="Normal 6 3 2 4 9 3 2 2" xfId="40164" xr:uid="{00000000-0005-0000-0000-000092510000}"/>
    <cellStyle name="Normal 6 3 2 4 9 3 3" xfId="30146" xr:uid="{00000000-0005-0000-0000-000093510000}"/>
    <cellStyle name="Normal 6 3 2 4 9 4" xfId="10740" xr:uid="{00000000-0005-0000-0000-000094510000}"/>
    <cellStyle name="Normal 6 3 2 4 9 4 2" xfId="35499" xr:uid="{00000000-0005-0000-0000-000095510000}"/>
    <cellStyle name="Normal 6 3 2 4 9 5" xfId="24903" xr:uid="{00000000-0005-0000-0000-000096510000}"/>
    <cellStyle name="Normal 6 3 2 5" xfId="10741" xr:uid="{00000000-0005-0000-0000-000097510000}"/>
    <cellStyle name="Normal 6 3 2 5 10" xfId="10742" xr:uid="{00000000-0005-0000-0000-000098510000}"/>
    <cellStyle name="Normal 6 3 2 5 10 2" xfId="10743" xr:uid="{00000000-0005-0000-0000-000099510000}"/>
    <cellStyle name="Normal 6 3 2 5 10 2 2" xfId="40165" xr:uid="{00000000-0005-0000-0000-00009A510000}"/>
    <cellStyle name="Normal 6 3 2 5 10 3" xfId="30147" xr:uid="{00000000-0005-0000-0000-00009B510000}"/>
    <cellStyle name="Normal 6 3 2 5 11" xfId="10744" xr:uid="{00000000-0005-0000-0000-00009C510000}"/>
    <cellStyle name="Normal 6 3 2 5 11 2" xfId="35500" xr:uid="{00000000-0005-0000-0000-00009D510000}"/>
    <cellStyle name="Normal 6 3 2 5 12" xfId="24904" xr:uid="{00000000-0005-0000-0000-00009E510000}"/>
    <cellStyle name="Normal 6 3 2 5 2" xfId="10745" xr:uid="{00000000-0005-0000-0000-00009F510000}"/>
    <cellStyle name="Normal 6 3 2 5 2 10" xfId="24905" xr:uid="{00000000-0005-0000-0000-0000A0510000}"/>
    <cellStyle name="Normal 6 3 2 5 2 2" xfId="10746" xr:uid="{00000000-0005-0000-0000-0000A1510000}"/>
    <cellStyle name="Normal 6 3 2 5 2 2 2" xfId="10747" xr:uid="{00000000-0005-0000-0000-0000A2510000}"/>
    <cellStyle name="Normal 6 3 2 5 2 2 2 2" xfId="10748" xr:uid="{00000000-0005-0000-0000-0000A3510000}"/>
    <cellStyle name="Normal 6 3 2 5 2 2 2 2 2" xfId="10749" xr:uid="{00000000-0005-0000-0000-0000A4510000}"/>
    <cellStyle name="Normal 6 3 2 5 2 2 2 2 2 2" xfId="10750" xr:uid="{00000000-0005-0000-0000-0000A5510000}"/>
    <cellStyle name="Normal 6 3 2 5 2 2 2 2 2 2 2" xfId="40166" xr:uid="{00000000-0005-0000-0000-0000A6510000}"/>
    <cellStyle name="Normal 6 3 2 5 2 2 2 2 2 3" xfId="30148" xr:uid="{00000000-0005-0000-0000-0000A7510000}"/>
    <cellStyle name="Normal 6 3 2 5 2 2 2 2 3" xfId="10751" xr:uid="{00000000-0005-0000-0000-0000A8510000}"/>
    <cellStyle name="Normal 6 3 2 5 2 2 2 2 3 2" xfId="10752" xr:uid="{00000000-0005-0000-0000-0000A9510000}"/>
    <cellStyle name="Normal 6 3 2 5 2 2 2 2 3 2 2" xfId="40167" xr:uid="{00000000-0005-0000-0000-0000AA510000}"/>
    <cellStyle name="Normal 6 3 2 5 2 2 2 2 3 3" xfId="30149" xr:uid="{00000000-0005-0000-0000-0000AB510000}"/>
    <cellStyle name="Normal 6 3 2 5 2 2 2 2 4" xfId="10753" xr:uid="{00000000-0005-0000-0000-0000AC510000}"/>
    <cellStyle name="Normal 6 3 2 5 2 2 2 2 4 2" xfId="35504" xr:uid="{00000000-0005-0000-0000-0000AD510000}"/>
    <cellStyle name="Normal 6 3 2 5 2 2 2 2 5" xfId="24908" xr:uid="{00000000-0005-0000-0000-0000AE510000}"/>
    <cellStyle name="Normal 6 3 2 5 2 2 2 3" xfId="10754" xr:uid="{00000000-0005-0000-0000-0000AF510000}"/>
    <cellStyle name="Normal 6 3 2 5 2 2 2 3 2" xfId="10755" xr:uid="{00000000-0005-0000-0000-0000B0510000}"/>
    <cellStyle name="Normal 6 3 2 5 2 2 2 3 2 2" xfId="10756" xr:uid="{00000000-0005-0000-0000-0000B1510000}"/>
    <cellStyle name="Normal 6 3 2 5 2 2 2 3 2 2 2" xfId="40168" xr:uid="{00000000-0005-0000-0000-0000B2510000}"/>
    <cellStyle name="Normal 6 3 2 5 2 2 2 3 2 3" xfId="30150" xr:uid="{00000000-0005-0000-0000-0000B3510000}"/>
    <cellStyle name="Normal 6 3 2 5 2 2 2 3 3" xfId="10757" xr:uid="{00000000-0005-0000-0000-0000B4510000}"/>
    <cellStyle name="Normal 6 3 2 5 2 2 2 3 3 2" xfId="10758" xr:uid="{00000000-0005-0000-0000-0000B5510000}"/>
    <cellStyle name="Normal 6 3 2 5 2 2 2 3 3 2 2" xfId="40169" xr:uid="{00000000-0005-0000-0000-0000B6510000}"/>
    <cellStyle name="Normal 6 3 2 5 2 2 2 3 3 3" xfId="30151" xr:uid="{00000000-0005-0000-0000-0000B7510000}"/>
    <cellStyle name="Normal 6 3 2 5 2 2 2 3 4" xfId="10759" xr:uid="{00000000-0005-0000-0000-0000B8510000}"/>
    <cellStyle name="Normal 6 3 2 5 2 2 2 3 4 2" xfId="35505" xr:uid="{00000000-0005-0000-0000-0000B9510000}"/>
    <cellStyle name="Normal 6 3 2 5 2 2 2 3 5" xfId="24909" xr:uid="{00000000-0005-0000-0000-0000BA510000}"/>
    <cellStyle name="Normal 6 3 2 5 2 2 2 4" xfId="10760" xr:uid="{00000000-0005-0000-0000-0000BB510000}"/>
    <cellStyle name="Normal 6 3 2 5 2 2 2 4 2" xfId="10761" xr:uid="{00000000-0005-0000-0000-0000BC510000}"/>
    <cellStyle name="Normal 6 3 2 5 2 2 2 4 2 2" xfId="40170" xr:uid="{00000000-0005-0000-0000-0000BD510000}"/>
    <cellStyle name="Normal 6 3 2 5 2 2 2 4 3" xfId="30152" xr:uid="{00000000-0005-0000-0000-0000BE510000}"/>
    <cellStyle name="Normal 6 3 2 5 2 2 2 5" xfId="10762" xr:uid="{00000000-0005-0000-0000-0000BF510000}"/>
    <cellStyle name="Normal 6 3 2 5 2 2 2 5 2" xfId="10763" xr:uid="{00000000-0005-0000-0000-0000C0510000}"/>
    <cellStyle name="Normal 6 3 2 5 2 2 2 5 2 2" xfId="40171" xr:uid="{00000000-0005-0000-0000-0000C1510000}"/>
    <cellStyle name="Normal 6 3 2 5 2 2 2 5 3" xfId="30153" xr:uid="{00000000-0005-0000-0000-0000C2510000}"/>
    <cellStyle name="Normal 6 3 2 5 2 2 2 6" xfId="10764" xr:uid="{00000000-0005-0000-0000-0000C3510000}"/>
    <cellStyle name="Normal 6 3 2 5 2 2 2 6 2" xfId="35503" xr:uid="{00000000-0005-0000-0000-0000C4510000}"/>
    <cellStyle name="Normal 6 3 2 5 2 2 2 7" xfId="24907" xr:uid="{00000000-0005-0000-0000-0000C5510000}"/>
    <cellStyle name="Normal 6 3 2 5 2 2 3" xfId="10765" xr:uid="{00000000-0005-0000-0000-0000C6510000}"/>
    <cellStyle name="Normal 6 3 2 5 2 2 3 2" xfId="10766" xr:uid="{00000000-0005-0000-0000-0000C7510000}"/>
    <cellStyle name="Normal 6 3 2 5 2 2 3 2 2" xfId="10767" xr:uid="{00000000-0005-0000-0000-0000C8510000}"/>
    <cellStyle name="Normal 6 3 2 5 2 2 3 2 2 2" xfId="40172" xr:uid="{00000000-0005-0000-0000-0000C9510000}"/>
    <cellStyle name="Normal 6 3 2 5 2 2 3 2 3" xfId="30154" xr:uid="{00000000-0005-0000-0000-0000CA510000}"/>
    <cellStyle name="Normal 6 3 2 5 2 2 3 3" xfId="10768" xr:uid="{00000000-0005-0000-0000-0000CB510000}"/>
    <cellStyle name="Normal 6 3 2 5 2 2 3 3 2" xfId="10769" xr:uid="{00000000-0005-0000-0000-0000CC510000}"/>
    <cellStyle name="Normal 6 3 2 5 2 2 3 3 2 2" xfId="40173" xr:uid="{00000000-0005-0000-0000-0000CD510000}"/>
    <cellStyle name="Normal 6 3 2 5 2 2 3 3 3" xfId="30155" xr:uid="{00000000-0005-0000-0000-0000CE510000}"/>
    <cellStyle name="Normal 6 3 2 5 2 2 3 4" xfId="10770" xr:uid="{00000000-0005-0000-0000-0000CF510000}"/>
    <cellStyle name="Normal 6 3 2 5 2 2 3 4 2" xfId="35506" xr:uid="{00000000-0005-0000-0000-0000D0510000}"/>
    <cellStyle name="Normal 6 3 2 5 2 2 3 5" xfId="24910" xr:uid="{00000000-0005-0000-0000-0000D1510000}"/>
    <cellStyle name="Normal 6 3 2 5 2 2 4" xfId="10771" xr:uid="{00000000-0005-0000-0000-0000D2510000}"/>
    <cellStyle name="Normal 6 3 2 5 2 2 4 2" xfId="10772" xr:uid="{00000000-0005-0000-0000-0000D3510000}"/>
    <cellStyle name="Normal 6 3 2 5 2 2 4 2 2" xfId="10773" xr:uid="{00000000-0005-0000-0000-0000D4510000}"/>
    <cellStyle name="Normal 6 3 2 5 2 2 4 2 2 2" xfId="40174" xr:uid="{00000000-0005-0000-0000-0000D5510000}"/>
    <cellStyle name="Normal 6 3 2 5 2 2 4 2 3" xfId="30156" xr:uid="{00000000-0005-0000-0000-0000D6510000}"/>
    <cellStyle name="Normal 6 3 2 5 2 2 4 3" xfId="10774" xr:uid="{00000000-0005-0000-0000-0000D7510000}"/>
    <cellStyle name="Normal 6 3 2 5 2 2 4 3 2" xfId="10775" xr:uid="{00000000-0005-0000-0000-0000D8510000}"/>
    <cellStyle name="Normal 6 3 2 5 2 2 4 3 2 2" xfId="40175" xr:uid="{00000000-0005-0000-0000-0000D9510000}"/>
    <cellStyle name="Normal 6 3 2 5 2 2 4 3 3" xfId="30157" xr:uid="{00000000-0005-0000-0000-0000DA510000}"/>
    <cellStyle name="Normal 6 3 2 5 2 2 4 4" xfId="10776" xr:uid="{00000000-0005-0000-0000-0000DB510000}"/>
    <cellStyle name="Normal 6 3 2 5 2 2 4 4 2" xfId="35507" xr:uid="{00000000-0005-0000-0000-0000DC510000}"/>
    <cellStyle name="Normal 6 3 2 5 2 2 4 5" xfId="24911" xr:uid="{00000000-0005-0000-0000-0000DD510000}"/>
    <cellStyle name="Normal 6 3 2 5 2 2 5" xfId="10777" xr:uid="{00000000-0005-0000-0000-0000DE510000}"/>
    <cellStyle name="Normal 6 3 2 5 2 2 5 2" xfId="10778" xr:uid="{00000000-0005-0000-0000-0000DF510000}"/>
    <cellStyle name="Normal 6 3 2 5 2 2 5 2 2" xfId="40176" xr:uid="{00000000-0005-0000-0000-0000E0510000}"/>
    <cellStyle name="Normal 6 3 2 5 2 2 5 3" xfId="30158" xr:uid="{00000000-0005-0000-0000-0000E1510000}"/>
    <cellStyle name="Normal 6 3 2 5 2 2 6" xfId="10779" xr:uid="{00000000-0005-0000-0000-0000E2510000}"/>
    <cellStyle name="Normal 6 3 2 5 2 2 6 2" xfId="10780" xr:uid="{00000000-0005-0000-0000-0000E3510000}"/>
    <cellStyle name="Normal 6 3 2 5 2 2 6 2 2" xfId="40177" xr:uid="{00000000-0005-0000-0000-0000E4510000}"/>
    <cellStyle name="Normal 6 3 2 5 2 2 6 3" xfId="30159" xr:uid="{00000000-0005-0000-0000-0000E5510000}"/>
    <cellStyle name="Normal 6 3 2 5 2 2 7" xfId="10781" xr:uid="{00000000-0005-0000-0000-0000E6510000}"/>
    <cellStyle name="Normal 6 3 2 5 2 2 7 2" xfId="35502" xr:uid="{00000000-0005-0000-0000-0000E7510000}"/>
    <cellStyle name="Normal 6 3 2 5 2 2 8" xfId="24906" xr:uid="{00000000-0005-0000-0000-0000E8510000}"/>
    <cellStyle name="Normal 6 3 2 5 2 3" xfId="10782" xr:uid="{00000000-0005-0000-0000-0000E9510000}"/>
    <cellStyle name="Normal 6 3 2 5 2 3 2" xfId="10783" xr:uid="{00000000-0005-0000-0000-0000EA510000}"/>
    <cellStyle name="Normal 6 3 2 5 2 3 2 2" xfId="10784" xr:uid="{00000000-0005-0000-0000-0000EB510000}"/>
    <cellStyle name="Normal 6 3 2 5 2 3 2 2 2" xfId="10785" xr:uid="{00000000-0005-0000-0000-0000EC510000}"/>
    <cellStyle name="Normal 6 3 2 5 2 3 2 2 2 2" xfId="10786" xr:uid="{00000000-0005-0000-0000-0000ED510000}"/>
    <cellStyle name="Normal 6 3 2 5 2 3 2 2 2 2 2" xfId="40178" xr:uid="{00000000-0005-0000-0000-0000EE510000}"/>
    <cellStyle name="Normal 6 3 2 5 2 3 2 2 2 3" xfId="30160" xr:uid="{00000000-0005-0000-0000-0000EF510000}"/>
    <cellStyle name="Normal 6 3 2 5 2 3 2 2 3" xfId="10787" xr:uid="{00000000-0005-0000-0000-0000F0510000}"/>
    <cellStyle name="Normal 6 3 2 5 2 3 2 2 3 2" xfId="10788" xr:uid="{00000000-0005-0000-0000-0000F1510000}"/>
    <cellStyle name="Normal 6 3 2 5 2 3 2 2 3 2 2" xfId="40179" xr:uid="{00000000-0005-0000-0000-0000F2510000}"/>
    <cellStyle name="Normal 6 3 2 5 2 3 2 2 3 3" xfId="30161" xr:uid="{00000000-0005-0000-0000-0000F3510000}"/>
    <cellStyle name="Normal 6 3 2 5 2 3 2 2 4" xfId="10789" xr:uid="{00000000-0005-0000-0000-0000F4510000}"/>
    <cellStyle name="Normal 6 3 2 5 2 3 2 2 4 2" xfId="35510" xr:uid="{00000000-0005-0000-0000-0000F5510000}"/>
    <cellStyle name="Normal 6 3 2 5 2 3 2 2 5" xfId="24914" xr:uid="{00000000-0005-0000-0000-0000F6510000}"/>
    <cellStyle name="Normal 6 3 2 5 2 3 2 3" xfId="10790" xr:uid="{00000000-0005-0000-0000-0000F7510000}"/>
    <cellStyle name="Normal 6 3 2 5 2 3 2 3 2" xfId="10791" xr:uid="{00000000-0005-0000-0000-0000F8510000}"/>
    <cellStyle name="Normal 6 3 2 5 2 3 2 3 2 2" xfId="10792" xr:uid="{00000000-0005-0000-0000-0000F9510000}"/>
    <cellStyle name="Normal 6 3 2 5 2 3 2 3 2 2 2" xfId="40180" xr:uid="{00000000-0005-0000-0000-0000FA510000}"/>
    <cellStyle name="Normal 6 3 2 5 2 3 2 3 2 3" xfId="30162" xr:uid="{00000000-0005-0000-0000-0000FB510000}"/>
    <cellStyle name="Normal 6 3 2 5 2 3 2 3 3" xfId="10793" xr:uid="{00000000-0005-0000-0000-0000FC510000}"/>
    <cellStyle name="Normal 6 3 2 5 2 3 2 3 3 2" xfId="10794" xr:uid="{00000000-0005-0000-0000-0000FD510000}"/>
    <cellStyle name="Normal 6 3 2 5 2 3 2 3 3 2 2" xfId="40181" xr:uid="{00000000-0005-0000-0000-0000FE510000}"/>
    <cellStyle name="Normal 6 3 2 5 2 3 2 3 3 3" xfId="30163" xr:uid="{00000000-0005-0000-0000-0000FF510000}"/>
    <cellStyle name="Normal 6 3 2 5 2 3 2 3 4" xfId="10795" xr:uid="{00000000-0005-0000-0000-000000520000}"/>
    <cellStyle name="Normal 6 3 2 5 2 3 2 3 4 2" xfId="35511" xr:uid="{00000000-0005-0000-0000-000001520000}"/>
    <cellStyle name="Normal 6 3 2 5 2 3 2 3 5" xfId="24915" xr:uid="{00000000-0005-0000-0000-000002520000}"/>
    <cellStyle name="Normal 6 3 2 5 2 3 2 4" xfId="10796" xr:uid="{00000000-0005-0000-0000-000003520000}"/>
    <cellStyle name="Normal 6 3 2 5 2 3 2 4 2" xfId="10797" xr:uid="{00000000-0005-0000-0000-000004520000}"/>
    <cellStyle name="Normal 6 3 2 5 2 3 2 4 2 2" xfId="40182" xr:uid="{00000000-0005-0000-0000-000005520000}"/>
    <cellStyle name="Normal 6 3 2 5 2 3 2 4 3" xfId="30164" xr:uid="{00000000-0005-0000-0000-000006520000}"/>
    <cellStyle name="Normal 6 3 2 5 2 3 2 5" xfId="10798" xr:uid="{00000000-0005-0000-0000-000007520000}"/>
    <cellStyle name="Normal 6 3 2 5 2 3 2 5 2" xfId="10799" xr:uid="{00000000-0005-0000-0000-000008520000}"/>
    <cellStyle name="Normal 6 3 2 5 2 3 2 5 2 2" xfId="40183" xr:uid="{00000000-0005-0000-0000-000009520000}"/>
    <cellStyle name="Normal 6 3 2 5 2 3 2 5 3" xfId="30165" xr:uid="{00000000-0005-0000-0000-00000A520000}"/>
    <cellStyle name="Normal 6 3 2 5 2 3 2 6" xfId="10800" xr:uid="{00000000-0005-0000-0000-00000B520000}"/>
    <cellStyle name="Normal 6 3 2 5 2 3 2 6 2" xfId="35509" xr:uid="{00000000-0005-0000-0000-00000C520000}"/>
    <cellStyle name="Normal 6 3 2 5 2 3 2 7" xfId="24913" xr:uid="{00000000-0005-0000-0000-00000D520000}"/>
    <cellStyle name="Normal 6 3 2 5 2 3 3" xfId="10801" xr:uid="{00000000-0005-0000-0000-00000E520000}"/>
    <cellStyle name="Normal 6 3 2 5 2 3 3 2" xfId="10802" xr:uid="{00000000-0005-0000-0000-00000F520000}"/>
    <cellStyle name="Normal 6 3 2 5 2 3 3 2 2" xfId="10803" xr:uid="{00000000-0005-0000-0000-000010520000}"/>
    <cellStyle name="Normal 6 3 2 5 2 3 3 2 2 2" xfId="40184" xr:uid="{00000000-0005-0000-0000-000011520000}"/>
    <cellStyle name="Normal 6 3 2 5 2 3 3 2 3" xfId="30166" xr:uid="{00000000-0005-0000-0000-000012520000}"/>
    <cellStyle name="Normal 6 3 2 5 2 3 3 3" xfId="10804" xr:uid="{00000000-0005-0000-0000-000013520000}"/>
    <cellStyle name="Normal 6 3 2 5 2 3 3 3 2" xfId="10805" xr:uid="{00000000-0005-0000-0000-000014520000}"/>
    <cellStyle name="Normal 6 3 2 5 2 3 3 3 2 2" xfId="40185" xr:uid="{00000000-0005-0000-0000-000015520000}"/>
    <cellStyle name="Normal 6 3 2 5 2 3 3 3 3" xfId="30167" xr:uid="{00000000-0005-0000-0000-000016520000}"/>
    <cellStyle name="Normal 6 3 2 5 2 3 3 4" xfId="10806" xr:uid="{00000000-0005-0000-0000-000017520000}"/>
    <cellStyle name="Normal 6 3 2 5 2 3 3 4 2" xfId="35512" xr:uid="{00000000-0005-0000-0000-000018520000}"/>
    <cellStyle name="Normal 6 3 2 5 2 3 3 5" xfId="24916" xr:uid="{00000000-0005-0000-0000-000019520000}"/>
    <cellStyle name="Normal 6 3 2 5 2 3 4" xfId="10807" xr:uid="{00000000-0005-0000-0000-00001A520000}"/>
    <cellStyle name="Normal 6 3 2 5 2 3 4 2" xfId="10808" xr:uid="{00000000-0005-0000-0000-00001B520000}"/>
    <cellStyle name="Normal 6 3 2 5 2 3 4 2 2" xfId="10809" xr:uid="{00000000-0005-0000-0000-00001C520000}"/>
    <cellStyle name="Normal 6 3 2 5 2 3 4 2 2 2" xfId="40186" xr:uid="{00000000-0005-0000-0000-00001D520000}"/>
    <cellStyle name="Normal 6 3 2 5 2 3 4 2 3" xfId="30168" xr:uid="{00000000-0005-0000-0000-00001E520000}"/>
    <cellStyle name="Normal 6 3 2 5 2 3 4 3" xfId="10810" xr:uid="{00000000-0005-0000-0000-00001F520000}"/>
    <cellStyle name="Normal 6 3 2 5 2 3 4 3 2" xfId="10811" xr:uid="{00000000-0005-0000-0000-000020520000}"/>
    <cellStyle name="Normal 6 3 2 5 2 3 4 3 2 2" xfId="40187" xr:uid="{00000000-0005-0000-0000-000021520000}"/>
    <cellStyle name="Normal 6 3 2 5 2 3 4 3 3" xfId="30169" xr:uid="{00000000-0005-0000-0000-000022520000}"/>
    <cellStyle name="Normal 6 3 2 5 2 3 4 4" xfId="10812" xr:uid="{00000000-0005-0000-0000-000023520000}"/>
    <cellStyle name="Normal 6 3 2 5 2 3 4 4 2" xfId="35513" xr:uid="{00000000-0005-0000-0000-000024520000}"/>
    <cellStyle name="Normal 6 3 2 5 2 3 4 5" xfId="24917" xr:uid="{00000000-0005-0000-0000-000025520000}"/>
    <cellStyle name="Normal 6 3 2 5 2 3 5" xfId="10813" xr:uid="{00000000-0005-0000-0000-000026520000}"/>
    <cellStyle name="Normal 6 3 2 5 2 3 5 2" xfId="10814" xr:uid="{00000000-0005-0000-0000-000027520000}"/>
    <cellStyle name="Normal 6 3 2 5 2 3 5 2 2" xfId="40188" xr:uid="{00000000-0005-0000-0000-000028520000}"/>
    <cellStyle name="Normal 6 3 2 5 2 3 5 3" xfId="30170" xr:uid="{00000000-0005-0000-0000-000029520000}"/>
    <cellStyle name="Normal 6 3 2 5 2 3 6" xfId="10815" xr:uid="{00000000-0005-0000-0000-00002A520000}"/>
    <cellStyle name="Normal 6 3 2 5 2 3 6 2" xfId="10816" xr:uid="{00000000-0005-0000-0000-00002B520000}"/>
    <cellStyle name="Normal 6 3 2 5 2 3 6 2 2" xfId="40189" xr:uid="{00000000-0005-0000-0000-00002C520000}"/>
    <cellStyle name="Normal 6 3 2 5 2 3 6 3" xfId="30171" xr:uid="{00000000-0005-0000-0000-00002D520000}"/>
    <cellStyle name="Normal 6 3 2 5 2 3 7" xfId="10817" xr:uid="{00000000-0005-0000-0000-00002E520000}"/>
    <cellStyle name="Normal 6 3 2 5 2 3 7 2" xfId="35508" xr:uid="{00000000-0005-0000-0000-00002F520000}"/>
    <cellStyle name="Normal 6 3 2 5 2 3 8" xfId="24912" xr:uid="{00000000-0005-0000-0000-000030520000}"/>
    <cellStyle name="Normal 6 3 2 5 2 4" xfId="10818" xr:uid="{00000000-0005-0000-0000-000031520000}"/>
    <cellStyle name="Normal 6 3 2 5 2 4 2" xfId="10819" xr:uid="{00000000-0005-0000-0000-000032520000}"/>
    <cellStyle name="Normal 6 3 2 5 2 4 2 2" xfId="10820" xr:uid="{00000000-0005-0000-0000-000033520000}"/>
    <cellStyle name="Normal 6 3 2 5 2 4 2 2 2" xfId="10821" xr:uid="{00000000-0005-0000-0000-000034520000}"/>
    <cellStyle name="Normal 6 3 2 5 2 4 2 2 2 2" xfId="40190" xr:uid="{00000000-0005-0000-0000-000035520000}"/>
    <cellStyle name="Normal 6 3 2 5 2 4 2 2 3" xfId="30172" xr:uid="{00000000-0005-0000-0000-000036520000}"/>
    <cellStyle name="Normal 6 3 2 5 2 4 2 3" xfId="10822" xr:uid="{00000000-0005-0000-0000-000037520000}"/>
    <cellStyle name="Normal 6 3 2 5 2 4 2 3 2" xfId="10823" xr:uid="{00000000-0005-0000-0000-000038520000}"/>
    <cellStyle name="Normal 6 3 2 5 2 4 2 3 2 2" xfId="40191" xr:uid="{00000000-0005-0000-0000-000039520000}"/>
    <cellStyle name="Normal 6 3 2 5 2 4 2 3 3" xfId="30173" xr:uid="{00000000-0005-0000-0000-00003A520000}"/>
    <cellStyle name="Normal 6 3 2 5 2 4 2 4" xfId="10824" xr:uid="{00000000-0005-0000-0000-00003B520000}"/>
    <cellStyle name="Normal 6 3 2 5 2 4 2 4 2" xfId="35515" xr:uid="{00000000-0005-0000-0000-00003C520000}"/>
    <cellStyle name="Normal 6 3 2 5 2 4 2 5" xfId="24919" xr:uid="{00000000-0005-0000-0000-00003D520000}"/>
    <cellStyle name="Normal 6 3 2 5 2 4 3" xfId="10825" xr:uid="{00000000-0005-0000-0000-00003E520000}"/>
    <cellStyle name="Normal 6 3 2 5 2 4 3 2" xfId="10826" xr:uid="{00000000-0005-0000-0000-00003F520000}"/>
    <cellStyle name="Normal 6 3 2 5 2 4 3 2 2" xfId="10827" xr:uid="{00000000-0005-0000-0000-000040520000}"/>
    <cellStyle name="Normal 6 3 2 5 2 4 3 2 2 2" xfId="40192" xr:uid="{00000000-0005-0000-0000-000041520000}"/>
    <cellStyle name="Normal 6 3 2 5 2 4 3 2 3" xfId="30174" xr:uid="{00000000-0005-0000-0000-000042520000}"/>
    <cellStyle name="Normal 6 3 2 5 2 4 3 3" xfId="10828" xr:uid="{00000000-0005-0000-0000-000043520000}"/>
    <cellStyle name="Normal 6 3 2 5 2 4 3 3 2" xfId="10829" xr:uid="{00000000-0005-0000-0000-000044520000}"/>
    <cellStyle name="Normal 6 3 2 5 2 4 3 3 2 2" xfId="40193" xr:uid="{00000000-0005-0000-0000-000045520000}"/>
    <cellStyle name="Normal 6 3 2 5 2 4 3 3 3" xfId="30175" xr:uid="{00000000-0005-0000-0000-000046520000}"/>
    <cellStyle name="Normal 6 3 2 5 2 4 3 4" xfId="10830" xr:uid="{00000000-0005-0000-0000-000047520000}"/>
    <cellStyle name="Normal 6 3 2 5 2 4 3 4 2" xfId="35516" xr:uid="{00000000-0005-0000-0000-000048520000}"/>
    <cellStyle name="Normal 6 3 2 5 2 4 3 5" xfId="24920" xr:uid="{00000000-0005-0000-0000-000049520000}"/>
    <cellStyle name="Normal 6 3 2 5 2 4 4" xfId="10831" xr:uid="{00000000-0005-0000-0000-00004A520000}"/>
    <cellStyle name="Normal 6 3 2 5 2 4 4 2" xfId="10832" xr:uid="{00000000-0005-0000-0000-00004B520000}"/>
    <cellStyle name="Normal 6 3 2 5 2 4 4 2 2" xfId="40194" xr:uid="{00000000-0005-0000-0000-00004C520000}"/>
    <cellStyle name="Normal 6 3 2 5 2 4 4 3" xfId="30176" xr:uid="{00000000-0005-0000-0000-00004D520000}"/>
    <cellStyle name="Normal 6 3 2 5 2 4 5" xfId="10833" xr:uid="{00000000-0005-0000-0000-00004E520000}"/>
    <cellStyle name="Normal 6 3 2 5 2 4 5 2" xfId="10834" xr:uid="{00000000-0005-0000-0000-00004F520000}"/>
    <cellStyle name="Normal 6 3 2 5 2 4 5 2 2" xfId="40195" xr:uid="{00000000-0005-0000-0000-000050520000}"/>
    <cellStyle name="Normal 6 3 2 5 2 4 5 3" xfId="30177" xr:uid="{00000000-0005-0000-0000-000051520000}"/>
    <cellStyle name="Normal 6 3 2 5 2 4 6" xfId="10835" xr:uid="{00000000-0005-0000-0000-000052520000}"/>
    <cellStyle name="Normal 6 3 2 5 2 4 6 2" xfId="35514" xr:uid="{00000000-0005-0000-0000-000053520000}"/>
    <cellStyle name="Normal 6 3 2 5 2 4 7" xfId="24918" xr:uid="{00000000-0005-0000-0000-000054520000}"/>
    <cellStyle name="Normal 6 3 2 5 2 5" xfId="10836" xr:uid="{00000000-0005-0000-0000-000055520000}"/>
    <cellStyle name="Normal 6 3 2 5 2 5 2" xfId="10837" xr:uid="{00000000-0005-0000-0000-000056520000}"/>
    <cellStyle name="Normal 6 3 2 5 2 5 2 2" xfId="10838" xr:uid="{00000000-0005-0000-0000-000057520000}"/>
    <cellStyle name="Normal 6 3 2 5 2 5 2 2 2" xfId="40196" xr:uid="{00000000-0005-0000-0000-000058520000}"/>
    <cellStyle name="Normal 6 3 2 5 2 5 2 3" xfId="30178" xr:uid="{00000000-0005-0000-0000-000059520000}"/>
    <cellStyle name="Normal 6 3 2 5 2 5 3" xfId="10839" xr:uid="{00000000-0005-0000-0000-00005A520000}"/>
    <cellStyle name="Normal 6 3 2 5 2 5 3 2" xfId="10840" xr:uid="{00000000-0005-0000-0000-00005B520000}"/>
    <cellStyle name="Normal 6 3 2 5 2 5 3 2 2" xfId="40197" xr:uid="{00000000-0005-0000-0000-00005C520000}"/>
    <cellStyle name="Normal 6 3 2 5 2 5 3 3" xfId="30179" xr:uid="{00000000-0005-0000-0000-00005D520000}"/>
    <cellStyle name="Normal 6 3 2 5 2 5 4" xfId="10841" xr:uid="{00000000-0005-0000-0000-00005E520000}"/>
    <cellStyle name="Normal 6 3 2 5 2 5 4 2" xfId="35517" xr:uid="{00000000-0005-0000-0000-00005F520000}"/>
    <cellStyle name="Normal 6 3 2 5 2 5 5" xfId="24921" xr:uid="{00000000-0005-0000-0000-000060520000}"/>
    <cellStyle name="Normal 6 3 2 5 2 6" xfId="10842" xr:uid="{00000000-0005-0000-0000-000061520000}"/>
    <cellStyle name="Normal 6 3 2 5 2 6 2" xfId="10843" xr:uid="{00000000-0005-0000-0000-000062520000}"/>
    <cellStyle name="Normal 6 3 2 5 2 6 2 2" xfId="10844" xr:uid="{00000000-0005-0000-0000-000063520000}"/>
    <cellStyle name="Normal 6 3 2 5 2 6 2 2 2" xfId="40198" xr:uid="{00000000-0005-0000-0000-000064520000}"/>
    <cellStyle name="Normal 6 3 2 5 2 6 2 3" xfId="30180" xr:uid="{00000000-0005-0000-0000-000065520000}"/>
    <cellStyle name="Normal 6 3 2 5 2 6 3" xfId="10845" xr:uid="{00000000-0005-0000-0000-000066520000}"/>
    <cellStyle name="Normal 6 3 2 5 2 6 3 2" xfId="10846" xr:uid="{00000000-0005-0000-0000-000067520000}"/>
    <cellStyle name="Normal 6 3 2 5 2 6 3 2 2" xfId="40199" xr:uid="{00000000-0005-0000-0000-000068520000}"/>
    <cellStyle name="Normal 6 3 2 5 2 6 3 3" xfId="30181" xr:uid="{00000000-0005-0000-0000-000069520000}"/>
    <cellStyle name="Normal 6 3 2 5 2 6 4" xfId="10847" xr:uid="{00000000-0005-0000-0000-00006A520000}"/>
    <cellStyle name="Normal 6 3 2 5 2 6 4 2" xfId="35518" xr:uid="{00000000-0005-0000-0000-00006B520000}"/>
    <cellStyle name="Normal 6 3 2 5 2 6 5" xfId="24922" xr:uid="{00000000-0005-0000-0000-00006C520000}"/>
    <cellStyle name="Normal 6 3 2 5 2 7" xfId="10848" xr:uid="{00000000-0005-0000-0000-00006D520000}"/>
    <cellStyle name="Normal 6 3 2 5 2 7 2" xfId="10849" xr:uid="{00000000-0005-0000-0000-00006E520000}"/>
    <cellStyle name="Normal 6 3 2 5 2 7 2 2" xfId="40200" xr:uid="{00000000-0005-0000-0000-00006F520000}"/>
    <cellStyle name="Normal 6 3 2 5 2 7 3" xfId="30182" xr:uid="{00000000-0005-0000-0000-000070520000}"/>
    <cellStyle name="Normal 6 3 2 5 2 8" xfId="10850" xr:uid="{00000000-0005-0000-0000-000071520000}"/>
    <cellStyle name="Normal 6 3 2 5 2 8 2" xfId="10851" xr:uid="{00000000-0005-0000-0000-000072520000}"/>
    <cellStyle name="Normal 6 3 2 5 2 8 2 2" xfId="40201" xr:uid="{00000000-0005-0000-0000-000073520000}"/>
    <cellStyle name="Normal 6 3 2 5 2 8 3" xfId="30183" xr:uid="{00000000-0005-0000-0000-000074520000}"/>
    <cellStyle name="Normal 6 3 2 5 2 9" xfId="10852" xr:uid="{00000000-0005-0000-0000-000075520000}"/>
    <cellStyle name="Normal 6 3 2 5 2 9 2" xfId="35501" xr:uid="{00000000-0005-0000-0000-000076520000}"/>
    <cellStyle name="Normal 6 3 2 5 3" xfId="10853" xr:uid="{00000000-0005-0000-0000-000077520000}"/>
    <cellStyle name="Normal 6 3 2 5 3 2" xfId="10854" xr:uid="{00000000-0005-0000-0000-000078520000}"/>
    <cellStyle name="Normal 6 3 2 5 3 2 2" xfId="10855" xr:uid="{00000000-0005-0000-0000-000079520000}"/>
    <cellStyle name="Normal 6 3 2 5 3 2 2 2" xfId="10856" xr:uid="{00000000-0005-0000-0000-00007A520000}"/>
    <cellStyle name="Normal 6 3 2 5 3 2 2 2 2" xfId="10857" xr:uid="{00000000-0005-0000-0000-00007B520000}"/>
    <cellStyle name="Normal 6 3 2 5 3 2 2 2 2 2" xfId="40202" xr:uid="{00000000-0005-0000-0000-00007C520000}"/>
    <cellStyle name="Normal 6 3 2 5 3 2 2 2 3" xfId="30184" xr:uid="{00000000-0005-0000-0000-00007D520000}"/>
    <cellStyle name="Normal 6 3 2 5 3 2 2 3" xfId="10858" xr:uid="{00000000-0005-0000-0000-00007E520000}"/>
    <cellStyle name="Normal 6 3 2 5 3 2 2 3 2" xfId="10859" xr:uid="{00000000-0005-0000-0000-00007F520000}"/>
    <cellStyle name="Normal 6 3 2 5 3 2 2 3 2 2" xfId="40203" xr:uid="{00000000-0005-0000-0000-000080520000}"/>
    <cellStyle name="Normal 6 3 2 5 3 2 2 3 3" xfId="30185" xr:uid="{00000000-0005-0000-0000-000081520000}"/>
    <cellStyle name="Normal 6 3 2 5 3 2 2 4" xfId="10860" xr:uid="{00000000-0005-0000-0000-000082520000}"/>
    <cellStyle name="Normal 6 3 2 5 3 2 2 4 2" xfId="35521" xr:uid="{00000000-0005-0000-0000-000083520000}"/>
    <cellStyle name="Normal 6 3 2 5 3 2 2 5" xfId="24925" xr:uid="{00000000-0005-0000-0000-000084520000}"/>
    <cellStyle name="Normal 6 3 2 5 3 2 3" xfId="10861" xr:uid="{00000000-0005-0000-0000-000085520000}"/>
    <cellStyle name="Normal 6 3 2 5 3 2 3 2" xfId="10862" xr:uid="{00000000-0005-0000-0000-000086520000}"/>
    <cellStyle name="Normal 6 3 2 5 3 2 3 2 2" xfId="10863" xr:uid="{00000000-0005-0000-0000-000087520000}"/>
    <cellStyle name="Normal 6 3 2 5 3 2 3 2 2 2" xfId="40204" xr:uid="{00000000-0005-0000-0000-000088520000}"/>
    <cellStyle name="Normal 6 3 2 5 3 2 3 2 3" xfId="30186" xr:uid="{00000000-0005-0000-0000-000089520000}"/>
    <cellStyle name="Normal 6 3 2 5 3 2 3 3" xfId="10864" xr:uid="{00000000-0005-0000-0000-00008A520000}"/>
    <cellStyle name="Normal 6 3 2 5 3 2 3 3 2" xfId="10865" xr:uid="{00000000-0005-0000-0000-00008B520000}"/>
    <cellStyle name="Normal 6 3 2 5 3 2 3 3 2 2" xfId="40205" xr:uid="{00000000-0005-0000-0000-00008C520000}"/>
    <cellStyle name="Normal 6 3 2 5 3 2 3 3 3" xfId="30187" xr:uid="{00000000-0005-0000-0000-00008D520000}"/>
    <cellStyle name="Normal 6 3 2 5 3 2 3 4" xfId="10866" xr:uid="{00000000-0005-0000-0000-00008E520000}"/>
    <cellStyle name="Normal 6 3 2 5 3 2 3 4 2" xfId="35522" xr:uid="{00000000-0005-0000-0000-00008F520000}"/>
    <cellStyle name="Normal 6 3 2 5 3 2 3 5" xfId="24926" xr:uid="{00000000-0005-0000-0000-000090520000}"/>
    <cellStyle name="Normal 6 3 2 5 3 2 4" xfId="10867" xr:uid="{00000000-0005-0000-0000-000091520000}"/>
    <cellStyle name="Normal 6 3 2 5 3 2 4 2" xfId="10868" xr:uid="{00000000-0005-0000-0000-000092520000}"/>
    <cellStyle name="Normal 6 3 2 5 3 2 4 2 2" xfId="40206" xr:uid="{00000000-0005-0000-0000-000093520000}"/>
    <cellStyle name="Normal 6 3 2 5 3 2 4 3" xfId="30188" xr:uid="{00000000-0005-0000-0000-000094520000}"/>
    <cellStyle name="Normal 6 3 2 5 3 2 5" xfId="10869" xr:uid="{00000000-0005-0000-0000-000095520000}"/>
    <cellStyle name="Normal 6 3 2 5 3 2 5 2" xfId="10870" xr:uid="{00000000-0005-0000-0000-000096520000}"/>
    <cellStyle name="Normal 6 3 2 5 3 2 5 2 2" xfId="40207" xr:uid="{00000000-0005-0000-0000-000097520000}"/>
    <cellStyle name="Normal 6 3 2 5 3 2 5 3" xfId="30189" xr:uid="{00000000-0005-0000-0000-000098520000}"/>
    <cellStyle name="Normal 6 3 2 5 3 2 6" xfId="10871" xr:uid="{00000000-0005-0000-0000-000099520000}"/>
    <cellStyle name="Normal 6 3 2 5 3 2 6 2" xfId="35520" xr:uid="{00000000-0005-0000-0000-00009A520000}"/>
    <cellStyle name="Normal 6 3 2 5 3 2 7" xfId="24924" xr:uid="{00000000-0005-0000-0000-00009B520000}"/>
    <cellStyle name="Normal 6 3 2 5 3 3" xfId="10872" xr:uid="{00000000-0005-0000-0000-00009C520000}"/>
    <cellStyle name="Normal 6 3 2 5 3 3 2" xfId="10873" xr:uid="{00000000-0005-0000-0000-00009D520000}"/>
    <cellStyle name="Normal 6 3 2 5 3 3 2 2" xfId="10874" xr:uid="{00000000-0005-0000-0000-00009E520000}"/>
    <cellStyle name="Normal 6 3 2 5 3 3 2 2 2" xfId="40208" xr:uid="{00000000-0005-0000-0000-00009F520000}"/>
    <cellStyle name="Normal 6 3 2 5 3 3 2 3" xfId="30190" xr:uid="{00000000-0005-0000-0000-0000A0520000}"/>
    <cellStyle name="Normal 6 3 2 5 3 3 3" xfId="10875" xr:uid="{00000000-0005-0000-0000-0000A1520000}"/>
    <cellStyle name="Normal 6 3 2 5 3 3 3 2" xfId="10876" xr:uid="{00000000-0005-0000-0000-0000A2520000}"/>
    <cellStyle name="Normal 6 3 2 5 3 3 3 2 2" xfId="40209" xr:uid="{00000000-0005-0000-0000-0000A3520000}"/>
    <cellStyle name="Normal 6 3 2 5 3 3 3 3" xfId="30191" xr:uid="{00000000-0005-0000-0000-0000A4520000}"/>
    <cellStyle name="Normal 6 3 2 5 3 3 4" xfId="10877" xr:uid="{00000000-0005-0000-0000-0000A5520000}"/>
    <cellStyle name="Normal 6 3 2 5 3 3 4 2" xfId="35523" xr:uid="{00000000-0005-0000-0000-0000A6520000}"/>
    <cellStyle name="Normal 6 3 2 5 3 3 5" xfId="24927" xr:uid="{00000000-0005-0000-0000-0000A7520000}"/>
    <cellStyle name="Normal 6 3 2 5 3 4" xfId="10878" xr:uid="{00000000-0005-0000-0000-0000A8520000}"/>
    <cellStyle name="Normal 6 3 2 5 3 4 2" xfId="10879" xr:uid="{00000000-0005-0000-0000-0000A9520000}"/>
    <cellStyle name="Normal 6 3 2 5 3 4 2 2" xfId="10880" xr:uid="{00000000-0005-0000-0000-0000AA520000}"/>
    <cellStyle name="Normal 6 3 2 5 3 4 2 2 2" xfId="40210" xr:uid="{00000000-0005-0000-0000-0000AB520000}"/>
    <cellStyle name="Normal 6 3 2 5 3 4 2 3" xfId="30192" xr:uid="{00000000-0005-0000-0000-0000AC520000}"/>
    <cellStyle name="Normal 6 3 2 5 3 4 3" xfId="10881" xr:uid="{00000000-0005-0000-0000-0000AD520000}"/>
    <cellStyle name="Normal 6 3 2 5 3 4 3 2" xfId="10882" xr:uid="{00000000-0005-0000-0000-0000AE520000}"/>
    <cellStyle name="Normal 6 3 2 5 3 4 3 2 2" xfId="40211" xr:uid="{00000000-0005-0000-0000-0000AF520000}"/>
    <cellStyle name="Normal 6 3 2 5 3 4 3 3" xfId="30193" xr:uid="{00000000-0005-0000-0000-0000B0520000}"/>
    <cellStyle name="Normal 6 3 2 5 3 4 4" xfId="10883" xr:uid="{00000000-0005-0000-0000-0000B1520000}"/>
    <cellStyle name="Normal 6 3 2 5 3 4 4 2" xfId="35524" xr:uid="{00000000-0005-0000-0000-0000B2520000}"/>
    <cellStyle name="Normal 6 3 2 5 3 4 5" xfId="24928" xr:uid="{00000000-0005-0000-0000-0000B3520000}"/>
    <cellStyle name="Normal 6 3 2 5 3 5" xfId="10884" xr:uid="{00000000-0005-0000-0000-0000B4520000}"/>
    <cellStyle name="Normal 6 3 2 5 3 5 2" xfId="10885" xr:uid="{00000000-0005-0000-0000-0000B5520000}"/>
    <cellStyle name="Normal 6 3 2 5 3 5 2 2" xfId="40212" xr:uid="{00000000-0005-0000-0000-0000B6520000}"/>
    <cellStyle name="Normal 6 3 2 5 3 5 3" xfId="30194" xr:uid="{00000000-0005-0000-0000-0000B7520000}"/>
    <cellStyle name="Normal 6 3 2 5 3 6" xfId="10886" xr:uid="{00000000-0005-0000-0000-0000B8520000}"/>
    <cellStyle name="Normal 6 3 2 5 3 6 2" xfId="10887" xr:uid="{00000000-0005-0000-0000-0000B9520000}"/>
    <cellStyle name="Normal 6 3 2 5 3 6 2 2" xfId="40213" xr:uid="{00000000-0005-0000-0000-0000BA520000}"/>
    <cellStyle name="Normal 6 3 2 5 3 6 3" xfId="30195" xr:uid="{00000000-0005-0000-0000-0000BB520000}"/>
    <cellStyle name="Normal 6 3 2 5 3 7" xfId="10888" xr:uid="{00000000-0005-0000-0000-0000BC520000}"/>
    <cellStyle name="Normal 6 3 2 5 3 7 2" xfId="35519" xr:uid="{00000000-0005-0000-0000-0000BD520000}"/>
    <cellStyle name="Normal 6 3 2 5 3 8" xfId="24923" xr:uid="{00000000-0005-0000-0000-0000BE520000}"/>
    <cellStyle name="Normal 6 3 2 5 4" xfId="10889" xr:uid="{00000000-0005-0000-0000-0000BF520000}"/>
    <cellStyle name="Normal 6 3 2 5 4 2" xfId="10890" xr:uid="{00000000-0005-0000-0000-0000C0520000}"/>
    <cellStyle name="Normal 6 3 2 5 4 2 2" xfId="10891" xr:uid="{00000000-0005-0000-0000-0000C1520000}"/>
    <cellStyle name="Normal 6 3 2 5 4 2 2 2" xfId="10892" xr:uid="{00000000-0005-0000-0000-0000C2520000}"/>
    <cellStyle name="Normal 6 3 2 5 4 2 2 2 2" xfId="10893" xr:uid="{00000000-0005-0000-0000-0000C3520000}"/>
    <cellStyle name="Normal 6 3 2 5 4 2 2 2 2 2" xfId="40214" xr:uid="{00000000-0005-0000-0000-0000C4520000}"/>
    <cellStyle name="Normal 6 3 2 5 4 2 2 2 3" xfId="30196" xr:uid="{00000000-0005-0000-0000-0000C5520000}"/>
    <cellStyle name="Normal 6 3 2 5 4 2 2 3" xfId="10894" xr:uid="{00000000-0005-0000-0000-0000C6520000}"/>
    <cellStyle name="Normal 6 3 2 5 4 2 2 3 2" xfId="10895" xr:uid="{00000000-0005-0000-0000-0000C7520000}"/>
    <cellStyle name="Normal 6 3 2 5 4 2 2 3 2 2" xfId="40215" xr:uid="{00000000-0005-0000-0000-0000C8520000}"/>
    <cellStyle name="Normal 6 3 2 5 4 2 2 3 3" xfId="30197" xr:uid="{00000000-0005-0000-0000-0000C9520000}"/>
    <cellStyle name="Normal 6 3 2 5 4 2 2 4" xfId="10896" xr:uid="{00000000-0005-0000-0000-0000CA520000}"/>
    <cellStyle name="Normal 6 3 2 5 4 2 2 4 2" xfId="35527" xr:uid="{00000000-0005-0000-0000-0000CB520000}"/>
    <cellStyle name="Normal 6 3 2 5 4 2 2 5" xfId="24931" xr:uid="{00000000-0005-0000-0000-0000CC520000}"/>
    <cellStyle name="Normal 6 3 2 5 4 2 3" xfId="10897" xr:uid="{00000000-0005-0000-0000-0000CD520000}"/>
    <cellStyle name="Normal 6 3 2 5 4 2 3 2" xfId="10898" xr:uid="{00000000-0005-0000-0000-0000CE520000}"/>
    <cellStyle name="Normal 6 3 2 5 4 2 3 2 2" xfId="10899" xr:uid="{00000000-0005-0000-0000-0000CF520000}"/>
    <cellStyle name="Normal 6 3 2 5 4 2 3 2 2 2" xfId="40216" xr:uid="{00000000-0005-0000-0000-0000D0520000}"/>
    <cellStyle name="Normal 6 3 2 5 4 2 3 2 3" xfId="30198" xr:uid="{00000000-0005-0000-0000-0000D1520000}"/>
    <cellStyle name="Normal 6 3 2 5 4 2 3 3" xfId="10900" xr:uid="{00000000-0005-0000-0000-0000D2520000}"/>
    <cellStyle name="Normal 6 3 2 5 4 2 3 3 2" xfId="10901" xr:uid="{00000000-0005-0000-0000-0000D3520000}"/>
    <cellStyle name="Normal 6 3 2 5 4 2 3 3 2 2" xfId="40217" xr:uid="{00000000-0005-0000-0000-0000D4520000}"/>
    <cellStyle name="Normal 6 3 2 5 4 2 3 3 3" xfId="30199" xr:uid="{00000000-0005-0000-0000-0000D5520000}"/>
    <cellStyle name="Normal 6 3 2 5 4 2 3 4" xfId="10902" xr:uid="{00000000-0005-0000-0000-0000D6520000}"/>
    <cellStyle name="Normal 6 3 2 5 4 2 3 4 2" xfId="35528" xr:uid="{00000000-0005-0000-0000-0000D7520000}"/>
    <cellStyle name="Normal 6 3 2 5 4 2 3 5" xfId="24932" xr:uid="{00000000-0005-0000-0000-0000D8520000}"/>
    <cellStyle name="Normal 6 3 2 5 4 2 4" xfId="10903" xr:uid="{00000000-0005-0000-0000-0000D9520000}"/>
    <cellStyle name="Normal 6 3 2 5 4 2 4 2" xfId="10904" xr:uid="{00000000-0005-0000-0000-0000DA520000}"/>
    <cellStyle name="Normal 6 3 2 5 4 2 4 2 2" xfId="40218" xr:uid="{00000000-0005-0000-0000-0000DB520000}"/>
    <cellStyle name="Normal 6 3 2 5 4 2 4 3" xfId="30200" xr:uid="{00000000-0005-0000-0000-0000DC520000}"/>
    <cellStyle name="Normal 6 3 2 5 4 2 5" xfId="10905" xr:uid="{00000000-0005-0000-0000-0000DD520000}"/>
    <cellStyle name="Normal 6 3 2 5 4 2 5 2" xfId="10906" xr:uid="{00000000-0005-0000-0000-0000DE520000}"/>
    <cellStyle name="Normal 6 3 2 5 4 2 5 2 2" xfId="40219" xr:uid="{00000000-0005-0000-0000-0000DF520000}"/>
    <cellStyle name="Normal 6 3 2 5 4 2 5 3" xfId="30201" xr:uid="{00000000-0005-0000-0000-0000E0520000}"/>
    <cellStyle name="Normal 6 3 2 5 4 2 6" xfId="10907" xr:uid="{00000000-0005-0000-0000-0000E1520000}"/>
    <cellStyle name="Normal 6 3 2 5 4 2 6 2" xfId="35526" xr:uid="{00000000-0005-0000-0000-0000E2520000}"/>
    <cellStyle name="Normal 6 3 2 5 4 2 7" xfId="24930" xr:uid="{00000000-0005-0000-0000-0000E3520000}"/>
    <cellStyle name="Normal 6 3 2 5 4 3" xfId="10908" xr:uid="{00000000-0005-0000-0000-0000E4520000}"/>
    <cellStyle name="Normal 6 3 2 5 4 3 2" xfId="10909" xr:uid="{00000000-0005-0000-0000-0000E5520000}"/>
    <cellStyle name="Normal 6 3 2 5 4 3 2 2" xfId="10910" xr:uid="{00000000-0005-0000-0000-0000E6520000}"/>
    <cellStyle name="Normal 6 3 2 5 4 3 2 2 2" xfId="40220" xr:uid="{00000000-0005-0000-0000-0000E7520000}"/>
    <cellStyle name="Normal 6 3 2 5 4 3 2 3" xfId="30202" xr:uid="{00000000-0005-0000-0000-0000E8520000}"/>
    <cellStyle name="Normal 6 3 2 5 4 3 3" xfId="10911" xr:uid="{00000000-0005-0000-0000-0000E9520000}"/>
    <cellStyle name="Normal 6 3 2 5 4 3 3 2" xfId="10912" xr:uid="{00000000-0005-0000-0000-0000EA520000}"/>
    <cellStyle name="Normal 6 3 2 5 4 3 3 2 2" xfId="40221" xr:uid="{00000000-0005-0000-0000-0000EB520000}"/>
    <cellStyle name="Normal 6 3 2 5 4 3 3 3" xfId="30203" xr:uid="{00000000-0005-0000-0000-0000EC520000}"/>
    <cellStyle name="Normal 6 3 2 5 4 3 4" xfId="10913" xr:uid="{00000000-0005-0000-0000-0000ED520000}"/>
    <cellStyle name="Normal 6 3 2 5 4 3 4 2" xfId="35529" xr:uid="{00000000-0005-0000-0000-0000EE520000}"/>
    <cellStyle name="Normal 6 3 2 5 4 3 5" xfId="24933" xr:uid="{00000000-0005-0000-0000-0000EF520000}"/>
    <cellStyle name="Normal 6 3 2 5 4 4" xfId="10914" xr:uid="{00000000-0005-0000-0000-0000F0520000}"/>
    <cellStyle name="Normal 6 3 2 5 4 4 2" xfId="10915" xr:uid="{00000000-0005-0000-0000-0000F1520000}"/>
    <cellStyle name="Normal 6 3 2 5 4 4 2 2" xfId="10916" xr:uid="{00000000-0005-0000-0000-0000F2520000}"/>
    <cellStyle name="Normal 6 3 2 5 4 4 2 2 2" xfId="40222" xr:uid="{00000000-0005-0000-0000-0000F3520000}"/>
    <cellStyle name="Normal 6 3 2 5 4 4 2 3" xfId="30204" xr:uid="{00000000-0005-0000-0000-0000F4520000}"/>
    <cellStyle name="Normal 6 3 2 5 4 4 3" xfId="10917" xr:uid="{00000000-0005-0000-0000-0000F5520000}"/>
    <cellStyle name="Normal 6 3 2 5 4 4 3 2" xfId="10918" xr:uid="{00000000-0005-0000-0000-0000F6520000}"/>
    <cellStyle name="Normal 6 3 2 5 4 4 3 2 2" xfId="40223" xr:uid="{00000000-0005-0000-0000-0000F7520000}"/>
    <cellStyle name="Normal 6 3 2 5 4 4 3 3" xfId="30205" xr:uid="{00000000-0005-0000-0000-0000F8520000}"/>
    <cellStyle name="Normal 6 3 2 5 4 4 4" xfId="10919" xr:uid="{00000000-0005-0000-0000-0000F9520000}"/>
    <cellStyle name="Normal 6 3 2 5 4 4 4 2" xfId="35530" xr:uid="{00000000-0005-0000-0000-0000FA520000}"/>
    <cellStyle name="Normal 6 3 2 5 4 4 5" xfId="24934" xr:uid="{00000000-0005-0000-0000-0000FB520000}"/>
    <cellStyle name="Normal 6 3 2 5 4 5" xfId="10920" xr:uid="{00000000-0005-0000-0000-0000FC520000}"/>
    <cellStyle name="Normal 6 3 2 5 4 5 2" xfId="10921" xr:uid="{00000000-0005-0000-0000-0000FD520000}"/>
    <cellStyle name="Normal 6 3 2 5 4 5 2 2" xfId="40224" xr:uid="{00000000-0005-0000-0000-0000FE520000}"/>
    <cellStyle name="Normal 6 3 2 5 4 5 3" xfId="30206" xr:uid="{00000000-0005-0000-0000-0000FF520000}"/>
    <cellStyle name="Normal 6 3 2 5 4 6" xfId="10922" xr:uid="{00000000-0005-0000-0000-000000530000}"/>
    <cellStyle name="Normal 6 3 2 5 4 6 2" xfId="10923" xr:uid="{00000000-0005-0000-0000-000001530000}"/>
    <cellStyle name="Normal 6 3 2 5 4 6 2 2" xfId="40225" xr:uid="{00000000-0005-0000-0000-000002530000}"/>
    <cellStyle name="Normal 6 3 2 5 4 6 3" xfId="30207" xr:uid="{00000000-0005-0000-0000-000003530000}"/>
    <cellStyle name="Normal 6 3 2 5 4 7" xfId="10924" xr:uid="{00000000-0005-0000-0000-000004530000}"/>
    <cellStyle name="Normal 6 3 2 5 4 7 2" xfId="35525" xr:uid="{00000000-0005-0000-0000-000005530000}"/>
    <cellStyle name="Normal 6 3 2 5 4 8" xfId="24929" xr:uid="{00000000-0005-0000-0000-000006530000}"/>
    <cellStyle name="Normal 6 3 2 5 5" xfId="10925" xr:uid="{00000000-0005-0000-0000-000007530000}"/>
    <cellStyle name="Normal 6 3 2 5 5 2" xfId="10926" xr:uid="{00000000-0005-0000-0000-000008530000}"/>
    <cellStyle name="Normal 6 3 2 5 5 2 2" xfId="10927" xr:uid="{00000000-0005-0000-0000-000009530000}"/>
    <cellStyle name="Normal 6 3 2 5 5 2 2 2" xfId="10928" xr:uid="{00000000-0005-0000-0000-00000A530000}"/>
    <cellStyle name="Normal 6 3 2 5 5 2 2 2 2" xfId="10929" xr:uid="{00000000-0005-0000-0000-00000B530000}"/>
    <cellStyle name="Normal 6 3 2 5 5 2 2 2 2 2" xfId="40226" xr:uid="{00000000-0005-0000-0000-00000C530000}"/>
    <cellStyle name="Normal 6 3 2 5 5 2 2 2 3" xfId="30208" xr:uid="{00000000-0005-0000-0000-00000D530000}"/>
    <cellStyle name="Normal 6 3 2 5 5 2 2 3" xfId="10930" xr:uid="{00000000-0005-0000-0000-00000E530000}"/>
    <cellStyle name="Normal 6 3 2 5 5 2 2 3 2" xfId="10931" xr:uid="{00000000-0005-0000-0000-00000F530000}"/>
    <cellStyle name="Normal 6 3 2 5 5 2 2 3 2 2" xfId="40227" xr:uid="{00000000-0005-0000-0000-000010530000}"/>
    <cellStyle name="Normal 6 3 2 5 5 2 2 3 3" xfId="30209" xr:uid="{00000000-0005-0000-0000-000011530000}"/>
    <cellStyle name="Normal 6 3 2 5 5 2 2 4" xfId="10932" xr:uid="{00000000-0005-0000-0000-000012530000}"/>
    <cellStyle name="Normal 6 3 2 5 5 2 2 4 2" xfId="35533" xr:uid="{00000000-0005-0000-0000-000013530000}"/>
    <cellStyle name="Normal 6 3 2 5 5 2 2 5" xfId="24937" xr:uid="{00000000-0005-0000-0000-000014530000}"/>
    <cellStyle name="Normal 6 3 2 5 5 2 3" xfId="10933" xr:uid="{00000000-0005-0000-0000-000015530000}"/>
    <cellStyle name="Normal 6 3 2 5 5 2 3 2" xfId="10934" xr:uid="{00000000-0005-0000-0000-000016530000}"/>
    <cellStyle name="Normal 6 3 2 5 5 2 3 2 2" xfId="10935" xr:uid="{00000000-0005-0000-0000-000017530000}"/>
    <cellStyle name="Normal 6 3 2 5 5 2 3 2 2 2" xfId="40228" xr:uid="{00000000-0005-0000-0000-000018530000}"/>
    <cellStyle name="Normal 6 3 2 5 5 2 3 2 3" xfId="30210" xr:uid="{00000000-0005-0000-0000-000019530000}"/>
    <cellStyle name="Normal 6 3 2 5 5 2 3 3" xfId="10936" xr:uid="{00000000-0005-0000-0000-00001A530000}"/>
    <cellStyle name="Normal 6 3 2 5 5 2 3 3 2" xfId="10937" xr:uid="{00000000-0005-0000-0000-00001B530000}"/>
    <cellStyle name="Normal 6 3 2 5 5 2 3 3 2 2" xfId="40229" xr:uid="{00000000-0005-0000-0000-00001C530000}"/>
    <cellStyle name="Normal 6 3 2 5 5 2 3 3 3" xfId="30211" xr:uid="{00000000-0005-0000-0000-00001D530000}"/>
    <cellStyle name="Normal 6 3 2 5 5 2 3 4" xfId="10938" xr:uid="{00000000-0005-0000-0000-00001E530000}"/>
    <cellStyle name="Normal 6 3 2 5 5 2 3 4 2" xfId="35534" xr:uid="{00000000-0005-0000-0000-00001F530000}"/>
    <cellStyle name="Normal 6 3 2 5 5 2 3 5" xfId="24938" xr:uid="{00000000-0005-0000-0000-000020530000}"/>
    <cellStyle name="Normal 6 3 2 5 5 2 4" xfId="10939" xr:uid="{00000000-0005-0000-0000-000021530000}"/>
    <cellStyle name="Normal 6 3 2 5 5 2 4 2" xfId="10940" xr:uid="{00000000-0005-0000-0000-000022530000}"/>
    <cellStyle name="Normal 6 3 2 5 5 2 4 2 2" xfId="40230" xr:uid="{00000000-0005-0000-0000-000023530000}"/>
    <cellStyle name="Normal 6 3 2 5 5 2 4 3" xfId="30212" xr:uid="{00000000-0005-0000-0000-000024530000}"/>
    <cellStyle name="Normal 6 3 2 5 5 2 5" xfId="10941" xr:uid="{00000000-0005-0000-0000-000025530000}"/>
    <cellStyle name="Normal 6 3 2 5 5 2 5 2" xfId="10942" xr:uid="{00000000-0005-0000-0000-000026530000}"/>
    <cellStyle name="Normal 6 3 2 5 5 2 5 2 2" xfId="40231" xr:uid="{00000000-0005-0000-0000-000027530000}"/>
    <cellStyle name="Normal 6 3 2 5 5 2 5 3" xfId="30213" xr:uid="{00000000-0005-0000-0000-000028530000}"/>
    <cellStyle name="Normal 6 3 2 5 5 2 6" xfId="10943" xr:uid="{00000000-0005-0000-0000-000029530000}"/>
    <cellStyle name="Normal 6 3 2 5 5 2 6 2" xfId="35532" xr:uid="{00000000-0005-0000-0000-00002A530000}"/>
    <cellStyle name="Normal 6 3 2 5 5 2 7" xfId="24936" xr:uid="{00000000-0005-0000-0000-00002B530000}"/>
    <cellStyle name="Normal 6 3 2 5 5 3" xfId="10944" xr:uid="{00000000-0005-0000-0000-00002C530000}"/>
    <cellStyle name="Normal 6 3 2 5 5 3 2" xfId="10945" xr:uid="{00000000-0005-0000-0000-00002D530000}"/>
    <cellStyle name="Normal 6 3 2 5 5 3 2 2" xfId="10946" xr:uid="{00000000-0005-0000-0000-00002E530000}"/>
    <cellStyle name="Normal 6 3 2 5 5 3 2 2 2" xfId="40232" xr:uid="{00000000-0005-0000-0000-00002F530000}"/>
    <cellStyle name="Normal 6 3 2 5 5 3 2 3" xfId="30214" xr:uid="{00000000-0005-0000-0000-000030530000}"/>
    <cellStyle name="Normal 6 3 2 5 5 3 3" xfId="10947" xr:uid="{00000000-0005-0000-0000-000031530000}"/>
    <cellStyle name="Normal 6 3 2 5 5 3 3 2" xfId="10948" xr:uid="{00000000-0005-0000-0000-000032530000}"/>
    <cellStyle name="Normal 6 3 2 5 5 3 3 2 2" xfId="40233" xr:uid="{00000000-0005-0000-0000-000033530000}"/>
    <cellStyle name="Normal 6 3 2 5 5 3 3 3" xfId="30215" xr:uid="{00000000-0005-0000-0000-000034530000}"/>
    <cellStyle name="Normal 6 3 2 5 5 3 4" xfId="10949" xr:uid="{00000000-0005-0000-0000-000035530000}"/>
    <cellStyle name="Normal 6 3 2 5 5 3 4 2" xfId="35535" xr:uid="{00000000-0005-0000-0000-000036530000}"/>
    <cellStyle name="Normal 6 3 2 5 5 3 5" xfId="24939" xr:uid="{00000000-0005-0000-0000-000037530000}"/>
    <cellStyle name="Normal 6 3 2 5 5 4" xfId="10950" xr:uid="{00000000-0005-0000-0000-000038530000}"/>
    <cellStyle name="Normal 6 3 2 5 5 4 2" xfId="10951" xr:uid="{00000000-0005-0000-0000-000039530000}"/>
    <cellStyle name="Normal 6 3 2 5 5 4 2 2" xfId="10952" xr:uid="{00000000-0005-0000-0000-00003A530000}"/>
    <cellStyle name="Normal 6 3 2 5 5 4 2 2 2" xfId="40234" xr:uid="{00000000-0005-0000-0000-00003B530000}"/>
    <cellStyle name="Normal 6 3 2 5 5 4 2 3" xfId="30216" xr:uid="{00000000-0005-0000-0000-00003C530000}"/>
    <cellStyle name="Normal 6 3 2 5 5 4 3" xfId="10953" xr:uid="{00000000-0005-0000-0000-00003D530000}"/>
    <cellStyle name="Normal 6 3 2 5 5 4 3 2" xfId="10954" xr:uid="{00000000-0005-0000-0000-00003E530000}"/>
    <cellStyle name="Normal 6 3 2 5 5 4 3 2 2" xfId="40235" xr:uid="{00000000-0005-0000-0000-00003F530000}"/>
    <cellStyle name="Normal 6 3 2 5 5 4 3 3" xfId="30217" xr:uid="{00000000-0005-0000-0000-000040530000}"/>
    <cellStyle name="Normal 6 3 2 5 5 4 4" xfId="10955" xr:uid="{00000000-0005-0000-0000-000041530000}"/>
    <cellStyle name="Normal 6 3 2 5 5 4 4 2" xfId="35536" xr:uid="{00000000-0005-0000-0000-000042530000}"/>
    <cellStyle name="Normal 6 3 2 5 5 4 5" xfId="24940" xr:uid="{00000000-0005-0000-0000-000043530000}"/>
    <cellStyle name="Normal 6 3 2 5 5 5" xfId="10956" xr:uid="{00000000-0005-0000-0000-000044530000}"/>
    <cellStyle name="Normal 6 3 2 5 5 5 2" xfId="10957" xr:uid="{00000000-0005-0000-0000-000045530000}"/>
    <cellStyle name="Normal 6 3 2 5 5 5 2 2" xfId="40236" xr:uid="{00000000-0005-0000-0000-000046530000}"/>
    <cellStyle name="Normal 6 3 2 5 5 5 3" xfId="30218" xr:uid="{00000000-0005-0000-0000-000047530000}"/>
    <cellStyle name="Normal 6 3 2 5 5 6" xfId="10958" xr:uid="{00000000-0005-0000-0000-000048530000}"/>
    <cellStyle name="Normal 6 3 2 5 5 6 2" xfId="10959" xr:uid="{00000000-0005-0000-0000-000049530000}"/>
    <cellStyle name="Normal 6 3 2 5 5 6 2 2" xfId="40237" xr:uid="{00000000-0005-0000-0000-00004A530000}"/>
    <cellStyle name="Normal 6 3 2 5 5 6 3" xfId="30219" xr:uid="{00000000-0005-0000-0000-00004B530000}"/>
    <cellStyle name="Normal 6 3 2 5 5 7" xfId="10960" xr:uid="{00000000-0005-0000-0000-00004C530000}"/>
    <cellStyle name="Normal 6 3 2 5 5 7 2" xfId="35531" xr:uid="{00000000-0005-0000-0000-00004D530000}"/>
    <cellStyle name="Normal 6 3 2 5 5 8" xfId="24935" xr:uid="{00000000-0005-0000-0000-00004E530000}"/>
    <cellStyle name="Normal 6 3 2 5 6" xfId="10961" xr:uid="{00000000-0005-0000-0000-00004F530000}"/>
    <cellStyle name="Normal 6 3 2 5 6 2" xfId="10962" xr:uid="{00000000-0005-0000-0000-000050530000}"/>
    <cellStyle name="Normal 6 3 2 5 6 2 2" xfId="10963" xr:uid="{00000000-0005-0000-0000-000051530000}"/>
    <cellStyle name="Normal 6 3 2 5 6 2 2 2" xfId="10964" xr:uid="{00000000-0005-0000-0000-000052530000}"/>
    <cellStyle name="Normal 6 3 2 5 6 2 2 2 2" xfId="40238" xr:uid="{00000000-0005-0000-0000-000053530000}"/>
    <cellStyle name="Normal 6 3 2 5 6 2 2 3" xfId="30220" xr:uid="{00000000-0005-0000-0000-000054530000}"/>
    <cellStyle name="Normal 6 3 2 5 6 2 3" xfId="10965" xr:uid="{00000000-0005-0000-0000-000055530000}"/>
    <cellStyle name="Normal 6 3 2 5 6 2 3 2" xfId="10966" xr:uid="{00000000-0005-0000-0000-000056530000}"/>
    <cellStyle name="Normal 6 3 2 5 6 2 3 2 2" xfId="40239" xr:uid="{00000000-0005-0000-0000-000057530000}"/>
    <cellStyle name="Normal 6 3 2 5 6 2 3 3" xfId="30221" xr:uid="{00000000-0005-0000-0000-000058530000}"/>
    <cellStyle name="Normal 6 3 2 5 6 2 4" xfId="10967" xr:uid="{00000000-0005-0000-0000-000059530000}"/>
    <cellStyle name="Normal 6 3 2 5 6 2 4 2" xfId="35538" xr:uid="{00000000-0005-0000-0000-00005A530000}"/>
    <cellStyle name="Normal 6 3 2 5 6 2 5" xfId="24942" xr:uid="{00000000-0005-0000-0000-00005B530000}"/>
    <cellStyle name="Normal 6 3 2 5 6 3" xfId="10968" xr:uid="{00000000-0005-0000-0000-00005C530000}"/>
    <cellStyle name="Normal 6 3 2 5 6 3 2" xfId="10969" xr:uid="{00000000-0005-0000-0000-00005D530000}"/>
    <cellStyle name="Normal 6 3 2 5 6 3 2 2" xfId="10970" xr:uid="{00000000-0005-0000-0000-00005E530000}"/>
    <cellStyle name="Normal 6 3 2 5 6 3 2 2 2" xfId="40240" xr:uid="{00000000-0005-0000-0000-00005F530000}"/>
    <cellStyle name="Normal 6 3 2 5 6 3 2 3" xfId="30222" xr:uid="{00000000-0005-0000-0000-000060530000}"/>
    <cellStyle name="Normal 6 3 2 5 6 3 3" xfId="10971" xr:uid="{00000000-0005-0000-0000-000061530000}"/>
    <cellStyle name="Normal 6 3 2 5 6 3 3 2" xfId="10972" xr:uid="{00000000-0005-0000-0000-000062530000}"/>
    <cellStyle name="Normal 6 3 2 5 6 3 3 2 2" xfId="40241" xr:uid="{00000000-0005-0000-0000-000063530000}"/>
    <cellStyle name="Normal 6 3 2 5 6 3 3 3" xfId="30223" xr:uid="{00000000-0005-0000-0000-000064530000}"/>
    <cellStyle name="Normal 6 3 2 5 6 3 4" xfId="10973" xr:uid="{00000000-0005-0000-0000-000065530000}"/>
    <cellStyle name="Normal 6 3 2 5 6 3 4 2" xfId="35539" xr:uid="{00000000-0005-0000-0000-000066530000}"/>
    <cellStyle name="Normal 6 3 2 5 6 3 5" xfId="24943" xr:uid="{00000000-0005-0000-0000-000067530000}"/>
    <cellStyle name="Normal 6 3 2 5 6 4" xfId="10974" xr:uid="{00000000-0005-0000-0000-000068530000}"/>
    <cellStyle name="Normal 6 3 2 5 6 4 2" xfId="10975" xr:uid="{00000000-0005-0000-0000-000069530000}"/>
    <cellStyle name="Normal 6 3 2 5 6 4 2 2" xfId="40242" xr:uid="{00000000-0005-0000-0000-00006A530000}"/>
    <cellStyle name="Normal 6 3 2 5 6 4 3" xfId="30224" xr:uid="{00000000-0005-0000-0000-00006B530000}"/>
    <cellStyle name="Normal 6 3 2 5 6 5" xfId="10976" xr:uid="{00000000-0005-0000-0000-00006C530000}"/>
    <cellStyle name="Normal 6 3 2 5 6 5 2" xfId="10977" xr:uid="{00000000-0005-0000-0000-00006D530000}"/>
    <cellStyle name="Normal 6 3 2 5 6 5 2 2" xfId="40243" xr:uid="{00000000-0005-0000-0000-00006E530000}"/>
    <cellStyle name="Normal 6 3 2 5 6 5 3" xfId="30225" xr:uid="{00000000-0005-0000-0000-00006F530000}"/>
    <cellStyle name="Normal 6 3 2 5 6 6" xfId="10978" xr:uid="{00000000-0005-0000-0000-000070530000}"/>
    <cellStyle name="Normal 6 3 2 5 6 6 2" xfId="35537" xr:uid="{00000000-0005-0000-0000-000071530000}"/>
    <cellStyle name="Normal 6 3 2 5 6 7" xfId="24941" xr:uid="{00000000-0005-0000-0000-000072530000}"/>
    <cellStyle name="Normal 6 3 2 5 7" xfId="10979" xr:uid="{00000000-0005-0000-0000-000073530000}"/>
    <cellStyle name="Normal 6 3 2 5 7 2" xfId="10980" xr:uid="{00000000-0005-0000-0000-000074530000}"/>
    <cellStyle name="Normal 6 3 2 5 7 2 2" xfId="10981" xr:uid="{00000000-0005-0000-0000-000075530000}"/>
    <cellStyle name="Normal 6 3 2 5 7 2 2 2" xfId="40244" xr:uid="{00000000-0005-0000-0000-000076530000}"/>
    <cellStyle name="Normal 6 3 2 5 7 2 3" xfId="30226" xr:uid="{00000000-0005-0000-0000-000077530000}"/>
    <cellStyle name="Normal 6 3 2 5 7 3" xfId="10982" xr:uid="{00000000-0005-0000-0000-000078530000}"/>
    <cellStyle name="Normal 6 3 2 5 7 3 2" xfId="10983" xr:uid="{00000000-0005-0000-0000-000079530000}"/>
    <cellStyle name="Normal 6 3 2 5 7 3 2 2" xfId="40245" xr:uid="{00000000-0005-0000-0000-00007A530000}"/>
    <cellStyle name="Normal 6 3 2 5 7 3 3" xfId="30227" xr:uid="{00000000-0005-0000-0000-00007B530000}"/>
    <cellStyle name="Normal 6 3 2 5 7 4" xfId="10984" xr:uid="{00000000-0005-0000-0000-00007C530000}"/>
    <cellStyle name="Normal 6 3 2 5 7 4 2" xfId="35540" xr:uid="{00000000-0005-0000-0000-00007D530000}"/>
    <cellStyle name="Normal 6 3 2 5 7 5" xfId="24944" xr:uid="{00000000-0005-0000-0000-00007E530000}"/>
    <cellStyle name="Normal 6 3 2 5 8" xfId="10985" xr:uid="{00000000-0005-0000-0000-00007F530000}"/>
    <cellStyle name="Normal 6 3 2 5 8 2" xfId="10986" xr:uid="{00000000-0005-0000-0000-000080530000}"/>
    <cellStyle name="Normal 6 3 2 5 8 2 2" xfId="10987" xr:uid="{00000000-0005-0000-0000-000081530000}"/>
    <cellStyle name="Normal 6 3 2 5 8 2 2 2" xfId="40246" xr:uid="{00000000-0005-0000-0000-000082530000}"/>
    <cellStyle name="Normal 6 3 2 5 8 2 3" xfId="30228" xr:uid="{00000000-0005-0000-0000-000083530000}"/>
    <cellStyle name="Normal 6 3 2 5 8 3" xfId="10988" xr:uid="{00000000-0005-0000-0000-000084530000}"/>
    <cellStyle name="Normal 6 3 2 5 8 3 2" xfId="10989" xr:uid="{00000000-0005-0000-0000-000085530000}"/>
    <cellStyle name="Normal 6 3 2 5 8 3 2 2" xfId="40247" xr:uid="{00000000-0005-0000-0000-000086530000}"/>
    <cellStyle name="Normal 6 3 2 5 8 3 3" xfId="30229" xr:uid="{00000000-0005-0000-0000-000087530000}"/>
    <cellStyle name="Normal 6 3 2 5 8 4" xfId="10990" xr:uid="{00000000-0005-0000-0000-000088530000}"/>
    <cellStyle name="Normal 6 3 2 5 8 4 2" xfId="35541" xr:uid="{00000000-0005-0000-0000-000089530000}"/>
    <cellStyle name="Normal 6 3 2 5 8 5" xfId="24945" xr:uid="{00000000-0005-0000-0000-00008A530000}"/>
    <cellStyle name="Normal 6 3 2 5 9" xfId="10991" xr:uid="{00000000-0005-0000-0000-00008B530000}"/>
    <cellStyle name="Normal 6 3 2 5 9 2" xfId="10992" xr:uid="{00000000-0005-0000-0000-00008C530000}"/>
    <cellStyle name="Normal 6 3 2 5 9 2 2" xfId="40248" xr:uid="{00000000-0005-0000-0000-00008D530000}"/>
    <cellStyle name="Normal 6 3 2 5 9 3" xfId="30230" xr:uid="{00000000-0005-0000-0000-00008E530000}"/>
    <cellStyle name="Normal 6 3 2 6" xfId="10993" xr:uid="{00000000-0005-0000-0000-00008F530000}"/>
    <cellStyle name="Normal 6 3 2 6 10" xfId="10994" xr:uid="{00000000-0005-0000-0000-000090530000}"/>
    <cellStyle name="Normal 6 3 2 6 10 2" xfId="35542" xr:uid="{00000000-0005-0000-0000-000091530000}"/>
    <cellStyle name="Normal 6 3 2 6 11" xfId="24946" xr:uid="{00000000-0005-0000-0000-000092530000}"/>
    <cellStyle name="Normal 6 3 2 6 2" xfId="10995" xr:uid="{00000000-0005-0000-0000-000093530000}"/>
    <cellStyle name="Normal 6 3 2 6 2 10" xfId="24947" xr:uid="{00000000-0005-0000-0000-000094530000}"/>
    <cellStyle name="Normal 6 3 2 6 2 2" xfId="10996" xr:uid="{00000000-0005-0000-0000-000095530000}"/>
    <cellStyle name="Normal 6 3 2 6 2 2 2" xfId="10997" xr:uid="{00000000-0005-0000-0000-000096530000}"/>
    <cellStyle name="Normal 6 3 2 6 2 2 2 2" xfId="10998" xr:uid="{00000000-0005-0000-0000-000097530000}"/>
    <cellStyle name="Normal 6 3 2 6 2 2 2 2 2" xfId="10999" xr:uid="{00000000-0005-0000-0000-000098530000}"/>
    <cellStyle name="Normal 6 3 2 6 2 2 2 2 2 2" xfId="11000" xr:uid="{00000000-0005-0000-0000-000099530000}"/>
    <cellStyle name="Normal 6 3 2 6 2 2 2 2 2 2 2" xfId="40249" xr:uid="{00000000-0005-0000-0000-00009A530000}"/>
    <cellStyle name="Normal 6 3 2 6 2 2 2 2 2 3" xfId="30231" xr:uid="{00000000-0005-0000-0000-00009B530000}"/>
    <cellStyle name="Normal 6 3 2 6 2 2 2 2 3" xfId="11001" xr:uid="{00000000-0005-0000-0000-00009C530000}"/>
    <cellStyle name="Normal 6 3 2 6 2 2 2 2 3 2" xfId="11002" xr:uid="{00000000-0005-0000-0000-00009D530000}"/>
    <cellStyle name="Normal 6 3 2 6 2 2 2 2 3 2 2" xfId="40250" xr:uid="{00000000-0005-0000-0000-00009E530000}"/>
    <cellStyle name="Normal 6 3 2 6 2 2 2 2 3 3" xfId="30232" xr:uid="{00000000-0005-0000-0000-00009F530000}"/>
    <cellStyle name="Normal 6 3 2 6 2 2 2 2 4" xfId="11003" xr:uid="{00000000-0005-0000-0000-0000A0530000}"/>
    <cellStyle name="Normal 6 3 2 6 2 2 2 2 4 2" xfId="35546" xr:uid="{00000000-0005-0000-0000-0000A1530000}"/>
    <cellStyle name="Normal 6 3 2 6 2 2 2 2 5" xfId="24950" xr:uid="{00000000-0005-0000-0000-0000A2530000}"/>
    <cellStyle name="Normal 6 3 2 6 2 2 2 3" xfId="11004" xr:uid="{00000000-0005-0000-0000-0000A3530000}"/>
    <cellStyle name="Normal 6 3 2 6 2 2 2 3 2" xfId="11005" xr:uid="{00000000-0005-0000-0000-0000A4530000}"/>
    <cellStyle name="Normal 6 3 2 6 2 2 2 3 2 2" xfId="11006" xr:uid="{00000000-0005-0000-0000-0000A5530000}"/>
    <cellStyle name="Normal 6 3 2 6 2 2 2 3 2 2 2" xfId="40251" xr:uid="{00000000-0005-0000-0000-0000A6530000}"/>
    <cellStyle name="Normal 6 3 2 6 2 2 2 3 2 3" xfId="30233" xr:uid="{00000000-0005-0000-0000-0000A7530000}"/>
    <cellStyle name="Normal 6 3 2 6 2 2 2 3 3" xfId="11007" xr:uid="{00000000-0005-0000-0000-0000A8530000}"/>
    <cellStyle name="Normal 6 3 2 6 2 2 2 3 3 2" xfId="11008" xr:uid="{00000000-0005-0000-0000-0000A9530000}"/>
    <cellStyle name="Normal 6 3 2 6 2 2 2 3 3 2 2" xfId="40252" xr:uid="{00000000-0005-0000-0000-0000AA530000}"/>
    <cellStyle name="Normal 6 3 2 6 2 2 2 3 3 3" xfId="30234" xr:uid="{00000000-0005-0000-0000-0000AB530000}"/>
    <cellStyle name="Normal 6 3 2 6 2 2 2 3 4" xfId="11009" xr:uid="{00000000-0005-0000-0000-0000AC530000}"/>
    <cellStyle name="Normal 6 3 2 6 2 2 2 3 4 2" xfId="35547" xr:uid="{00000000-0005-0000-0000-0000AD530000}"/>
    <cellStyle name="Normal 6 3 2 6 2 2 2 3 5" xfId="24951" xr:uid="{00000000-0005-0000-0000-0000AE530000}"/>
    <cellStyle name="Normal 6 3 2 6 2 2 2 4" xfId="11010" xr:uid="{00000000-0005-0000-0000-0000AF530000}"/>
    <cellStyle name="Normal 6 3 2 6 2 2 2 4 2" xfId="11011" xr:uid="{00000000-0005-0000-0000-0000B0530000}"/>
    <cellStyle name="Normal 6 3 2 6 2 2 2 4 2 2" xfId="40253" xr:uid="{00000000-0005-0000-0000-0000B1530000}"/>
    <cellStyle name="Normal 6 3 2 6 2 2 2 4 3" xfId="30235" xr:uid="{00000000-0005-0000-0000-0000B2530000}"/>
    <cellStyle name="Normal 6 3 2 6 2 2 2 5" xfId="11012" xr:uid="{00000000-0005-0000-0000-0000B3530000}"/>
    <cellStyle name="Normal 6 3 2 6 2 2 2 5 2" xfId="11013" xr:uid="{00000000-0005-0000-0000-0000B4530000}"/>
    <cellStyle name="Normal 6 3 2 6 2 2 2 5 2 2" xfId="40254" xr:uid="{00000000-0005-0000-0000-0000B5530000}"/>
    <cellStyle name="Normal 6 3 2 6 2 2 2 5 3" xfId="30236" xr:uid="{00000000-0005-0000-0000-0000B6530000}"/>
    <cellStyle name="Normal 6 3 2 6 2 2 2 6" xfId="11014" xr:uid="{00000000-0005-0000-0000-0000B7530000}"/>
    <cellStyle name="Normal 6 3 2 6 2 2 2 6 2" xfId="35545" xr:uid="{00000000-0005-0000-0000-0000B8530000}"/>
    <cellStyle name="Normal 6 3 2 6 2 2 2 7" xfId="24949" xr:uid="{00000000-0005-0000-0000-0000B9530000}"/>
    <cellStyle name="Normal 6 3 2 6 2 2 3" xfId="11015" xr:uid="{00000000-0005-0000-0000-0000BA530000}"/>
    <cellStyle name="Normal 6 3 2 6 2 2 3 2" xfId="11016" xr:uid="{00000000-0005-0000-0000-0000BB530000}"/>
    <cellStyle name="Normal 6 3 2 6 2 2 3 2 2" xfId="11017" xr:uid="{00000000-0005-0000-0000-0000BC530000}"/>
    <cellStyle name="Normal 6 3 2 6 2 2 3 2 2 2" xfId="40255" xr:uid="{00000000-0005-0000-0000-0000BD530000}"/>
    <cellStyle name="Normal 6 3 2 6 2 2 3 2 3" xfId="30237" xr:uid="{00000000-0005-0000-0000-0000BE530000}"/>
    <cellStyle name="Normal 6 3 2 6 2 2 3 3" xfId="11018" xr:uid="{00000000-0005-0000-0000-0000BF530000}"/>
    <cellStyle name="Normal 6 3 2 6 2 2 3 3 2" xfId="11019" xr:uid="{00000000-0005-0000-0000-0000C0530000}"/>
    <cellStyle name="Normal 6 3 2 6 2 2 3 3 2 2" xfId="40256" xr:uid="{00000000-0005-0000-0000-0000C1530000}"/>
    <cellStyle name="Normal 6 3 2 6 2 2 3 3 3" xfId="30238" xr:uid="{00000000-0005-0000-0000-0000C2530000}"/>
    <cellStyle name="Normal 6 3 2 6 2 2 3 4" xfId="11020" xr:uid="{00000000-0005-0000-0000-0000C3530000}"/>
    <cellStyle name="Normal 6 3 2 6 2 2 3 4 2" xfId="35548" xr:uid="{00000000-0005-0000-0000-0000C4530000}"/>
    <cellStyle name="Normal 6 3 2 6 2 2 3 5" xfId="24952" xr:uid="{00000000-0005-0000-0000-0000C5530000}"/>
    <cellStyle name="Normal 6 3 2 6 2 2 4" xfId="11021" xr:uid="{00000000-0005-0000-0000-0000C6530000}"/>
    <cellStyle name="Normal 6 3 2 6 2 2 4 2" xfId="11022" xr:uid="{00000000-0005-0000-0000-0000C7530000}"/>
    <cellStyle name="Normal 6 3 2 6 2 2 4 2 2" xfId="11023" xr:uid="{00000000-0005-0000-0000-0000C8530000}"/>
    <cellStyle name="Normal 6 3 2 6 2 2 4 2 2 2" xfId="40257" xr:uid="{00000000-0005-0000-0000-0000C9530000}"/>
    <cellStyle name="Normal 6 3 2 6 2 2 4 2 3" xfId="30239" xr:uid="{00000000-0005-0000-0000-0000CA530000}"/>
    <cellStyle name="Normal 6 3 2 6 2 2 4 3" xfId="11024" xr:uid="{00000000-0005-0000-0000-0000CB530000}"/>
    <cellStyle name="Normal 6 3 2 6 2 2 4 3 2" xfId="11025" xr:uid="{00000000-0005-0000-0000-0000CC530000}"/>
    <cellStyle name="Normal 6 3 2 6 2 2 4 3 2 2" xfId="40258" xr:uid="{00000000-0005-0000-0000-0000CD530000}"/>
    <cellStyle name="Normal 6 3 2 6 2 2 4 3 3" xfId="30240" xr:uid="{00000000-0005-0000-0000-0000CE530000}"/>
    <cellStyle name="Normal 6 3 2 6 2 2 4 4" xfId="11026" xr:uid="{00000000-0005-0000-0000-0000CF530000}"/>
    <cellStyle name="Normal 6 3 2 6 2 2 4 4 2" xfId="35549" xr:uid="{00000000-0005-0000-0000-0000D0530000}"/>
    <cellStyle name="Normal 6 3 2 6 2 2 4 5" xfId="24953" xr:uid="{00000000-0005-0000-0000-0000D1530000}"/>
    <cellStyle name="Normal 6 3 2 6 2 2 5" xfId="11027" xr:uid="{00000000-0005-0000-0000-0000D2530000}"/>
    <cellStyle name="Normal 6 3 2 6 2 2 5 2" xfId="11028" xr:uid="{00000000-0005-0000-0000-0000D3530000}"/>
    <cellStyle name="Normal 6 3 2 6 2 2 5 2 2" xfId="40259" xr:uid="{00000000-0005-0000-0000-0000D4530000}"/>
    <cellStyle name="Normal 6 3 2 6 2 2 5 3" xfId="30241" xr:uid="{00000000-0005-0000-0000-0000D5530000}"/>
    <cellStyle name="Normal 6 3 2 6 2 2 6" xfId="11029" xr:uid="{00000000-0005-0000-0000-0000D6530000}"/>
    <cellStyle name="Normal 6 3 2 6 2 2 6 2" xfId="11030" xr:uid="{00000000-0005-0000-0000-0000D7530000}"/>
    <cellStyle name="Normal 6 3 2 6 2 2 6 2 2" xfId="40260" xr:uid="{00000000-0005-0000-0000-0000D8530000}"/>
    <cellStyle name="Normal 6 3 2 6 2 2 6 3" xfId="30242" xr:uid="{00000000-0005-0000-0000-0000D9530000}"/>
    <cellStyle name="Normal 6 3 2 6 2 2 7" xfId="11031" xr:uid="{00000000-0005-0000-0000-0000DA530000}"/>
    <cellStyle name="Normal 6 3 2 6 2 2 7 2" xfId="35544" xr:uid="{00000000-0005-0000-0000-0000DB530000}"/>
    <cellStyle name="Normal 6 3 2 6 2 2 8" xfId="24948" xr:uid="{00000000-0005-0000-0000-0000DC530000}"/>
    <cellStyle name="Normal 6 3 2 6 2 3" xfId="11032" xr:uid="{00000000-0005-0000-0000-0000DD530000}"/>
    <cellStyle name="Normal 6 3 2 6 2 3 2" xfId="11033" xr:uid="{00000000-0005-0000-0000-0000DE530000}"/>
    <cellStyle name="Normal 6 3 2 6 2 3 2 2" xfId="11034" xr:uid="{00000000-0005-0000-0000-0000DF530000}"/>
    <cellStyle name="Normal 6 3 2 6 2 3 2 2 2" xfId="11035" xr:uid="{00000000-0005-0000-0000-0000E0530000}"/>
    <cellStyle name="Normal 6 3 2 6 2 3 2 2 2 2" xfId="11036" xr:uid="{00000000-0005-0000-0000-0000E1530000}"/>
    <cellStyle name="Normal 6 3 2 6 2 3 2 2 2 2 2" xfId="40261" xr:uid="{00000000-0005-0000-0000-0000E2530000}"/>
    <cellStyle name="Normal 6 3 2 6 2 3 2 2 2 3" xfId="30243" xr:uid="{00000000-0005-0000-0000-0000E3530000}"/>
    <cellStyle name="Normal 6 3 2 6 2 3 2 2 3" xfId="11037" xr:uid="{00000000-0005-0000-0000-0000E4530000}"/>
    <cellStyle name="Normal 6 3 2 6 2 3 2 2 3 2" xfId="11038" xr:uid="{00000000-0005-0000-0000-0000E5530000}"/>
    <cellStyle name="Normal 6 3 2 6 2 3 2 2 3 2 2" xfId="40262" xr:uid="{00000000-0005-0000-0000-0000E6530000}"/>
    <cellStyle name="Normal 6 3 2 6 2 3 2 2 3 3" xfId="30244" xr:uid="{00000000-0005-0000-0000-0000E7530000}"/>
    <cellStyle name="Normal 6 3 2 6 2 3 2 2 4" xfId="11039" xr:uid="{00000000-0005-0000-0000-0000E8530000}"/>
    <cellStyle name="Normal 6 3 2 6 2 3 2 2 4 2" xfId="35552" xr:uid="{00000000-0005-0000-0000-0000E9530000}"/>
    <cellStyle name="Normal 6 3 2 6 2 3 2 2 5" xfId="24956" xr:uid="{00000000-0005-0000-0000-0000EA530000}"/>
    <cellStyle name="Normal 6 3 2 6 2 3 2 3" xfId="11040" xr:uid="{00000000-0005-0000-0000-0000EB530000}"/>
    <cellStyle name="Normal 6 3 2 6 2 3 2 3 2" xfId="11041" xr:uid="{00000000-0005-0000-0000-0000EC530000}"/>
    <cellStyle name="Normal 6 3 2 6 2 3 2 3 2 2" xfId="11042" xr:uid="{00000000-0005-0000-0000-0000ED530000}"/>
    <cellStyle name="Normal 6 3 2 6 2 3 2 3 2 2 2" xfId="40263" xr:uid="{00000000-0005-0000-0000-0000EE530000}"/>
    <cellStyle name="Normal 6 3 2 6 2 3 2 3 2 3" xfId="30245" xr:uid="{00000000-0005-0000-0000-0000EF530000}"/>
    <cellStyle name="Normal 6 3 2 6 2 3 2 3 3" xfId="11043" xr:uid="{00000000-0005-0000-0000-0000F0530000}"/>
    <cellStyle name="Normal 6 3 2 6 2 3 2 3 3 2" xfId="11044" xr:uid="{00000000-0005-0000-0000-0000F1530000}"/>
    <cellStyle name="Normal 6 3 2 6 2 3 2 3 3 2 2" xfId="40264" xr:uid="{00000000-0005-0000-0000-0000F2530000}"/>
    <cellStyle name="Normal 6 3 2 6 2 3 2 3 3 3" xfId="30246" xr:uid="{00000000-0005-0000-0000-0000F3530000}"/>
    <cellStyle name="Normal 6 3 2 6 2 3 2 3 4" xfId="11045" xr:uid="{00000000-0005-0000-0000-0000F4530000}"/>
    <cellStyle name="Normal 6 3 2 6 2 3 2 3 4 2" xfId="35553" xr:uid="{00000000-0005-0000-0000-0000F5530000}"/>
    <cellStyle name="Normal 6 3 2 6 2 3 2 3 5" xfId="24957" xr:uid="{00000000-0005-0000-0000-0000F6530000}"/>
    <cellStyle name="Normal 6 3 2 6 2 3 2 4" xfId="11046" xr:uid="{00000000-0005-0000-0000-0000F7530000}"/>
    <cellStyle name="Normal 6 3 2 6 2 3 2 4 2" xfId="11047" xr:uid="{00000000-0005-0000-0000-0000F8530000}"/>
    <cellStyle name="Normal 6 3 2 6 2 3 2 4 2 2" xfId="40265" xr:uid="{00000000-0005-0000-0000-0000F9530000}"/>
    <cellStyle name="Normal 6 3 2 6 2 3 2 4 3" xfId="30247" xr:uid="{00000000-0005-0000-0000-0000FA530000}"/>
    <cellStyle name="Normal 6 3 2 6 2 3 2 5" xfId="11048" xr:uid="{00000000-0005-0000-0000-0000FB530000}"/>
    <cellStyle name="Normal 6 3 2 6 2 3 2 5 2" xfId="11049" xr:uid="{00000000-0005-0000-0000-0000FC530000}"/>
    <cellStyle name="Normal 6 3 2 6 2 3 2 5 2 2" xfId="40266" xr:uid="{00000000-0005-0000-0000-0000FD530000}"/>
    <cellStyle name="Normal 6 3 2 6 2 3 2 5 3" xfId="30248" xr:uid="{00000000-0005-0000-0000-0000FE530000}"/>
    <cellStyle name="Normal 6 3 2 6 2 3 2 6" xfId="11050" xr:uid="{00000000-0005-0000-0000-0000FF530000}"/>
    <cellStyle name="Normal 6 3 2 6 2 3 2 6 2" xfId="35551" xr:uid="{00000000-0005-0000-0000-000000540000}"/>
    <cellStyle name="Normal 6 3 2 6 2 3 2 7" xfId="24955" xr:uid="{00000000-0005-0000-0000-000001540000}"/>
    <cellStyle name="Normal 6 3 2 6 2 3 3" xfId="11051" xr:uid="{00000000-0005-0000-0000-000002540000}"/>
    <cellStyle name="Normal 6 3 2 6 2 3 3 2" xfId="11052" xr:uid="{00000000-0005-0000-0000-000003540000}"/>
    <cellStyle name="Normal 6 3 2 6 2 3 3 2 2" xfId="11053" xr:uid="{00000000-0005-0000-0000-000004540000}"/>
    <cellStyle name="Normal 6 3 2 6 2 3 3 2 2 2" xfId="40267" xr:uid="{00000000-0005-0000-0000-000005540000}"/>
    <cellStyle name="Normal 6 3 2 6 2 3 3 2 3" xfId="30249" xr:uid="{00000000-0005-0000-0000-000006540000}"/>
    <cellStyle name="Normal 6 3 2 6 2 3 3 3" xfId="11054" xr:uid="{00000000-0005-0000-0000-000007540000}"/>
    <cellStyle name="Normal 6 3 2 6 2 3 3 3 2" xfId="11055" xr:uid="{00000000-0005-0000-0000-000008540000}"/>
    <cellStyle name="Normal 6 3 2 6 2 3 3 3 2 2" xfId="40268" xr:uid="{00000000-0005-0000-0000-000009540000}"/>
    <cellStyle name="Normal 6 3 2 6 2 3 3 3 3" xfId="30250" xr:uid="{00000000-0005-0000-0000-00000A540000}"/>
    <cellStyle name="Normal 6 3 2 6 2 3 3 4" xfId="11056" xr:uid="{00000000-0005-0000-0000-00000B540000}"/>
    <cellStyle name="Normal 6 3 2 6 2 3 3 4 2" xfId="35554" xr:uid="{00000000-0005-0000-0000-00000C540000}"/>
    <cellStyle name="Normal 6 3 2 6 2 3 3 5" xfId="24958" xr:uid="{00000000-0005-0000-0000-00000D540000}"/>
    <cellStyle name="Normal 6 3 2 6 2 3 4" xfId="11057" xr:uid="{00000000-0005-0000-0000-00000E540000}"/>
    <cellStyle name="Normal 6 3 2 6 2 3 4 2" xfId="11058" xr:uid="{00000000-0005-0000-0000-00000F540000}"/>
    <cellStyle name="Normal 6 3 2 6 2 3 4 2 2" xfId="11059" xr:uid="{00000000-0005-0000-0000-000010540000}"/>
    <cellStyle name="Normal 6 3 2 6 2 3 4 2 2 2" xfId="40269" xr:uid="{00000000-0005-0000-0000-000011540000}"/>
    <cellStyle name="Normal 6 3 2 6 2 3 4 2 3" xfId="30251" xr:uid="{00000000-0005-0000-0000-000012540000}"/>
    <cellStyle name="Normal 6 3 2 6 2 3 4 3" xfId="11060" xr:uid="{00000000-0005-0000-0000-000013540000}"/>
    <cellStyle name="Normal 6 3 2 6 2 3 4 3 2" xfId="11061" xr:uid="{00000000-0005-0000-0000-000014540000}"/>
    <cellStyle name="Normal 6 3 2 6 2 3 4 3 2 2" xfId="40270" xr:uid="{00000000-0005-0000-0000-000015540000}"/>
    <cellStyle name="Normal 6 3 2 6 2 3 4 3 3" xfId="30252" xr:uid="{00000000-0005-0000-0000-000016540000}"/>
    <cellStyle name="Normal 6 3 2 6 2 3 4 4" xfId="11062" xr:uid="{00000000-0005-0000-0000-000017540000}"/>
    <cellStyle name="Normal 6 3 2 6 2 3 4 4 2" xfId="35555" xr:uid="{00000000-0005-0000-0000-000018540000}"/>
    <cellStyle name="Normal 6 3 2 6 2 3 4 5" xfId="24959" xr:uid="{00000000-0005-0000-0000-000019540000}"/>
    <cellStyle name="Normal 6 3 2 6 2 3 5" xfId="11063" xr:uid="{00000000-0005-0000-0000-00001A540000}"/>
    <cellStyle name="Normal 6 3 2 6 2 3 5 2" xfId="11064" xr:uid="{00000000-0005-0000-0000-00001B540000}"/>
    <cellStyle name="Normal 6 3 2 6 2 3 5 2 2" xfId="40271" xr:uid="{00000000-0005-0000-0000-00001C540000}"/>
    <cellStyle name="Normal 6 3 2 6 2 3 5 3" xfId="30253" xr:uid="{00000000-0005-0000-0000-00001D540000}"/>
    <cellStyle name="Normal 6 3 2 6 2 3 6" xfId="11065" xr:uid="{00000000-0005-0000-0000-00001E540000}"/>
    <cellStyle name="Normal 6 3 2 6 2 3 6 2" xfId="11066" xr:uid="{00000000-0005-0000-0000-00001F540000}"/>
    <cellStyle name="Normal 6 3 2 6 2 3 6 2 2" xfId="40272" xr:uid="{00000000-0005-0000-0000-000020540000}"/>
    <cellStyle name="Normal 6 3 2 6 2 3 6 3" xfId="30254" xr:uid="{00000000-0005-0000-0000-000021540000}"/>
    <cellStyle name="Normal 6 3 2 6 2 3 7" xfId="11067" xr:uid="{00000000-0005-0000-0000-000022540000}"/>
    <cellStyle name="Normal 6 3 2 6 2 3 7 2" xfId="35550" xr:uid="{00000000-0005-0000-0000-000023540000}"/>
    <cellStyle name="Normal 6 3 2 6 2 3 8" xfId="24954" xr:uid="{00000000-0005-0000-0000-000024540000}"/>
    <cellStyle name="Normal 6 3 2 6 2 4" xfId="11068" xr:uid="{00000000-0005-0000-0000-000025540000}"/>
    <cellStyle name="Normal 6 3 2 6 2 4 2" xfId="11069" xr:uid="{00000000-0005-0000-0000-000026540000}"/>
    <cellStyle name="Normal 6 3 2 6 2 4 2 2" xfId="11070" xr:uid="{00000000-0005-0000-0000-000027540000}"/>
    <cellStyle name="Normal 6 3 2 6 2 4 2 2 2" xfId="11071" xr:uid="{00000000-0005-0000-0000-000028540000}"/>
    <cellStyle name="Normal 6 3 2 6 2 4 2 2 2 2" xfId="40273" xr:uid="{00000000-0005-0000-0000-000029540000}"/>
    <cellStyle name="Normal 6 3 2 6 2 4 2 2 3" xfId="30255" xr:uid="{00000000-0005-0000-0000-00002A540000}"/>
    <cellStyle name="Normal 6 3 2 6 2 4 2 3" xfId="11072" xr:uid="{00000000-0005-0000-0000-00002B540000}"/>
    <cellStyle name="Normal 6 3 2 6 2 4 2 3 2" xfId="11073" xr:uid="{00000000-0005-0000-0000-00002C540000}"/>
    <cellStyle name="Normal 6 3 2 6 2 4 2 3 2 2" xfId="40274" xr:uid="{00000000-0005-0000-0000-00002D540000}"/>
    <cellStyle name="Normal 6 3 2 6 2 4 2 3 3" xfId="30256" xr:uid="{00000000-0005-0000-0000-00002E540000}"/>
    <cellStyle name="Normal 6 3 2 6 2 4 2 4" xfId="11074" xr:uid="{00000000-0005-0000-0000-00002F540000}"/>
    <cellStyle name="Normal 6 3 2 6 2 4 2 4 2" xfId="35557" xr:uid="{00000000-0005-0000-0000-000030540000}"/>
    <cellStyle name="Normal 6 3 2 6 2 4 2 5" xfId="24961" xr:uid="{00000000-0005-0000-0000-000031540000}"/>
    <cellStyle name="Normal 6 3 2 6 2 4 3" xfId="11075" xr:uid="{00000000-0005-0000-0000-000032540000}"/>
    <cellStyle name="Normal 6 3 2 6 2 4 3 2" xfId="11076" xr:uid="{00000000-0005-0000-0000-000033540000}"/>
    <cellStyle name="Normal 6 3 2 6 2 4 3 2 2" xfId="11077" xr:uid="{00000000-0005-0000-0000-000034540000}"/>
    <cellStyle name="Normal 6 3 2 6 2 4 3 2 2 2" xfId="40275" xr:uid="{00000000-0005-0000-0000-000035540000}"/>
    <cellStyle name="Normal 6 3 2 6 2 4 3 2 3" xfId="30257" xr:uid="{00000000-0005-0000-0000-000036540000}"/>
    <cellStyle name="Normal 6 3 2 6 2 4 3 3" xfId="11078" xr:uid="{00000000-0005-0000-0000-000037540000}"/>
    <cellStyle name="Normal 6 3 2 6 2 4 3 3 2" xfId="11079" xr:uid="{00000000-0005-0000-0000-000038540000}"/>
    <cellStyle name="Normal 6 3 2 6 2 4 3 3 2 2" xfId="40276" xr:uid="{00000000-0005-0000-0000-000039540000}"/>
    <cellStyle name="Normal 6 3 2 6 2 4 3 3 3" xfId="30258" xr:uid="{00000000-0005-0000-0000-00003A540000}"/>
    <cellStyle name="Normal 6 3 2 6 2 4 3 4" xfId="11080" xr:uid="{00000000-0005-0000-0000-00003B540000}"/>
    <cellStyle name="Normal 6 3 2 6 2 4 3 4 2" xfId="35558" xr:uid="{00000000-0005-0000-0000-00003C540000}"/>
    <cellStyle name="Normal 6 3 2 6 2 4 3 5" xfId="24962" xr:uid="{00000000-0005-0000-0000-00003D540000}"/>
    <cellStyle name="Normal 6 3 2 6 2 4 4" xfId="11081" xr:uid="{00000000-0005-0000-0000-00003E540000}"/>
    <cellStyle name="Normal 6 3 2 6 2 4 4 2" xfId="11082" xr:uid="{00000000-0005-0000-0000-00003F540000}"/>
    <cellStyle name="Normal 6 3 2 6 2 4 4 2 2" xfId="40277" xr:uid="{00000000-0005-0000-0000-000040540000}"/>
    <cellStyle name="Normal 6 3 2 6 2 4 4 3" xfId="30259" xr:uid="{00000000-0005-0000-0000-000041540000}"/>
    <cellStyle name="Normal 6 3 2 6 2 4 5" xfId="11083" xr:uid="{00000000-0005-0000-0000-000042540000}"/>
    <cellStyle name="Normal 6 3 2 6 2 4 5 2" xfId="11084" xr:uid="{00000000-0005-0000-0000-000043540000}"/>
    <cellStyle name="Normal 6 3 2 6 2 4 5 2 2" xfId="40278" xr:uid="{00000000-0005-0000-0000-000044540000}"/>
    <cellStyle name="Normal 6 3 2 6 2 4 5 3" xfId="30260" xr:uid="{00000000-0005-0000-0000-000045540000}"/>
    <cellStyle name="Normal 6 3 2 6 2 4 6" xfId="11085" xr:uid="{00000000-0005-0000-0000-000046540000}"/>
    <cellStyle name="Normal 6 3 2 6 2 4 6 2" xfId="35556" xr:uid="{00000000-0005-0000-0000-000047540000}"/>
    <cellStyle name="Normal 6 3 2 6 2 4 7" xfId="24960" xr:uid="{00000000-0005-0000-0000-000048540000}"/>
    <cellStyle name="Normal 6 3 2 6 2 5" xfId="11086" xr:uid="{00000000-0005-0000-0000-000049540000}"/>
    <cellStyle name="Normal 6 3 2 6 2 5 2" xfId="11087" xr:uid="{00000000-0005-0000-0000-00004A540000}"/>
    <cellStyle name="Normal 6 3 2 6 2 5 2 2" xfId="11088" xr:uid="{00000000-0005-0000-0000-00004B540000}"/>
    <cellStyle name="Normal 6 3 2 6 2 5 2 2 2" xfId="40279" xr:uid="{00000000-0005-0000-0000-00004C540000}"/>
    <cellStyle name="Normal 6 3 2 6 2 5 2 3" xfId="30261" xr:uid="{00000000-0005-0000-0000-00004D540000}"/>
    <cellStyle name="Normal 6 3 2 6 2 5 3" xfId="11089" xr:uid="{00000000-0005-0000-0000-00004E540000}"/>
    <cellStyle name="Normal 6 3 2 6 2 5 3 2" xfId="11090" xr:uid="{00000000-0005-0000-0000-00004F540000}"/>
    <cellStyle name="Normal 6 3 2 6 2 5 3 2 2" xfId="40280" xr:uid="{00000000-0005-0000-0000-000050540000}"/>
    <cellStyle name="Normal 6 3 2 6 2 5 3 3" xfId="30262" xr:uid="{00000000-0005-0000-0000-000051540000}"/>
    <cellStyle name="Normal 6 3 2 6 2 5 4" xfId="11091" xr:uid="{00000000-0005-0000-0000-000052540000}"/>
    <cellStyle name="Normal 6 3 2 6 2 5 4 2" xfId="35559" xr:uid="{00000000-0005-0000-0000-000053540000}"/>
    <cellStyle name="Normal 6 3 2 6 2 5 5" xfId="24963" xr:uid="{00000000-0005-0000-0000-000054540000}"/>
    <cellStyle name="Normal 6 3 2 6 2 6" xfId="11092" xr:uid="{00000000-0005-0000-0000-000055540000}"/>
    <cellStyle name="Normal 6 3 2 6 2 6 2" xfId="11093" xr:uid="{00000000-0005-0000-0000-000056540000}"/>
    <cellStyle name="Normal 6 3 2 6 2 6 2 2" xfId="11094" xr:uid="{00000000-0005-0000-0000-000057540000}"/>
    <cellStyle name="Normal 6 3 2 6 2 6 2 2 2" xfId="40281" xr:uid="{00000000-0005-0000-0000-000058540000}"/>
    <cellStyle name="Normal 6 3 2 6 2 6 2 3" xfId="30263" xr:uid="{00000000-0005-0000-0000-000059540000}"/>
    <cellStyle name="Normal 6 3 2 6 2 6 3" xfId="11095" xr:uid="{00000000-0005-0000-0000-00005A540000}"/>
    <cellStyle name="Normal 6 3 2 6 2 6 3 2" xfId="11096" xr:uid="{00000000-0005-0000-0000-00005B540000}"/>
    <cellStyle name="Normal 6 3 2 6 2 6 3 2 2" xfId="40282" xr:uid="{00000000-0005-0000-0000-00005C540000}"/>
    <cellStyle name="Normal 6 3 2 6 2 6 3 3" xfId="30264" xr:uid="{00000000-0005-0000-0000-00005D540000}"/>
    <cellStyle name="Normal 6 3 2 6 2 6 4" xfId="11097" xr:uid="{00000000-0005-0000-0000-00005E540000}"/>
    <cellStyle name="Normal 6 3 2 6 2 6 4 2" xfId="35560" xr:uid="{00000000-0005-0000-0000-00005F540000}"/>
    <cellStyle name="Normal 6 3 2 6 2 6 5" xfId="24964" xr:uid="{00000000-0005-0000-0000-000060540000}"/>
    <cellStyle name="Normal 6 3 2 6 2 7" xfId="11098" xr:uid="{00000000-0005-0000-0000-000061540000}"/>
    <cellStyle name="Normal 6 3 2 6 2 7 2" xfId="11099" xr:uid="{00000000-0005-0000-0000-000062540000}"/>
    <cellStyle name="Normal 6 3 2 6 2 7 2 2" xfId="40283" xr:uid="{00000000-0005-0000-0000-000063540000}"/>
    <cellStyle name="Normal 6 3 2 6 2 7 3" xfId="30265" xr:uid="{00000000-0005-0000-0000-000064540000}"/>
    <cellStyle name="Normal 6 3 2 6 2 8" xfId="11100" xr:uid="{00000000-0005-0000-0000-000065540000}"/>
    <cellStyle name="Normal 6 3 2 6 2 8 2" xfId="11101" xr:uid="{00000000-0005-0000-0000-000066540000}"/>
    <cellStyle name="Normal 6 3 2 6 2 8 2 2" xfId="40284" xr:uid="{00000000-0005-0000-0000-000067540000}"/>
    <cellStyle name="Normal 6 3 2 6 2 8 3" xfId="30266" xr:uid="{00000000-0005-0000-0000-000068540000}"/>
    <cellStyle name="Normal 6 3 2 6 2 9" xfId="11102" xr:uid="{00000000-0005-0000-0000-000069540000}"/>
    <cellStyle name="Normal 6 3 2 6 2 9 2" xfId="35543" xr:uid="{00000000-0005-0000-0000-00006A540000}"/>
    <cellStyle name="Normal 6 3 2 6 3" xfId="11103" xr:uid="{00000000-0005-0000-0000-00006B540000}"/>
    <cellStyle name="Normal 6 3 2 6 3 2" xfId="11104" xr:uid="{00000000-0005-0000-0000-00006C540000}"/>
    <cellStyle name="Normal 6 3 2 6 3 2 2" xfId="11105" xr:uid="{00000000-0005-0000-0000-00006D540000}"/>
    <cellStyle name="Normal 6 3 2 6 3 2 2 2" xfId="11106" xr:uid="{00000000-0005-0000-0000-00006E540000}"/>
    <cellStyle name="Normal 6 3 2 6 3 2 2 2 2" xfId="11107" xr:uid="{00000000-0005-0000-0000-00006F540000}"/>
    <cellStyle name="Normal 6 3 2 6 3 2 2 2 2 2" xfId="40285" xr:uid="{00000000-0005-0000-0000-000070540000}"/>
    <cellStyle name="Normal 6 3 2 6 3 2 2 2 3" xfId="30267" xr:uid="{00000000-0005-0000-0000-000071540000}"/>
    <cellStyle name="Normal 6 3 2 6 3 2 2 3" xfId="11108" xr:uid="{00000000-0005-0000-0000-000072540000}"/>
    <cellStyle name="Normal 6 3 2 6 3 2 2 3 2" xfId="11109" xr:uid="{00000000-0005-0000-0000-000073540000}"/>
    <cellStyle name="Normal 6 3 2 6 3 2 2 3 2 2" xfId="40286" xr:uid="{00000000-0005-0000-0000-000074540000}"/>
    <cellStyle name="Normal 6 3 2 6 3 2 2 3 3" xfId="30268" xr:uid="{00000000-0005-0000-0000-000075540000}"/>
    <cellStyle name="Normal 6 3 2 6 3 2 2 4" xfId="11110" xr:uid="{00000000-0005-0000-0000-000076540000}"/>
    <cellStyle name="Normal 6 3 2 6 3 2 2 4 2" xfId="35563" xr:uid="{00000000-0005-0000-0000-000077540000}"/>
    <cellStyle name="Normal 6 3 2 6 3 2 2 5" xfId="24967" xr:uid="{00000000-0005-0000-0000-000078540000}"/>
    <cellStyle name="Normal 6 3 2 6 3 2 3" xfId="11111" xr:uid="{00000000-0005-0000-0000-000079540000}"/>
    <cellStyle name="Normal 6 3 2 6 3 2 3 2" xfId="11112" xr:uid="{00000000-0005-0000-0000-00007A540000}"/>
    <cellStyle name="Normal 6 3 2 6 3 2 3 2 2" xfId="11113" xr:uid="{00000000-0005-0000-0000-00007B540000}"/>
    <cellStyle name="Normal 6 3 2 6 3 2 3 2 2 2" xfId="40287" xr:uid="{00000000-0005-0000-0000-00007C540000}"/>
    <cellStyle name="Normal 6 3 2 6 3 2 3 2 3" xfId="30269" xr:uid="{00000000-0005-0000-0000-00007D540000}"/>
    <cellStyle name="Normal 6 3 2 6 3 2 3 3" xfId="11114" xr:uid="{00000000-0005-0000-0000-00007E540000}"/>
    <cellStyle name="Normal 6 3 2 6 3 2 3 3 2" xfId="11115" xr:uid="{00000000-0005-0000-0000-00007F540000}"/>
    <cellStyle name="Normal 6 3 2 6 3 2 3 3 2 2" xfId="40288" xr:uid="{00000000-0005-0000-0000-000080540000}"/>
    <cellStyle name="Normal 6 3 2 6 3 2 3 3 3" xfId="30270" xr:uid="{00000000-0005-0000-0000-000081540000}"/>
    <cellStyle name="Normal 6 3 2 6 3 2 3 4" xfId="11116" xr:uid="{00000000-0005-0000-0000-000082540000}"/>
    <cellStyle name="Normal 6 3 2 6 3 2 3 4 2" xfId="35564" xr:uid="{00000000-0005-0000-0000-000083540000}"/>
    <cellStyle name="Normal 6 3 2 6 3 2 3 5" xfId="24968" xr:uid="{00000000-0005-0000-0000-000084540000}"/>
    <cellStyle name="Normal 6 3 2 6 3 2 4" xfId="11117" xr:uid="{00000000-0005-0000-0000-000085540000}"/>
    <cellStyle name="Normal 6 3 2 6 3 2 4 2" xfId="11118" xr:uid="{00000000-0005-0000-0000-000086540000}"/>
    <cellStyle name="Normal 6 3 2 6 3 2 4 2 2" xfId="40289" xr:uid="{00000000-0005-0000-0000-000087540000}"/>
    <cellStyle name="Normal 6 3 2 6 3 2 4 3" xfId="30271" xr:uid="{00000000-0005-0000-0000-000088540000}"/>
    <cellStyle name="Normal 6 3 2 6 3 2 5" xfId="11119" xr:uid="{00000000-0005-0000-0000-000089540000}"/>
    <cellStyle name="Normal 6 3 2 6 3 2 5 2" xfId="11120" xr:uid="{00000000-0005-0000-0000-00008A540000}"/>
    <cellStyle name="Normal 6 3 2 6 3 2 5 2 2" xfId="40290" xr:uid="{00000000-0005-0000-0000-00008B540000}"/>
    <cellStyle name="Normal 6 3 2 6 3 2 5 3" xfId="30272" xr:uid="{00000000-0005-0000-0000-00008C540000}"/>
    <cellStyle name="Normal 6 3 2 6 3 2 6" xfId="11121" xr:uid="{00000000-0005-0000-0000-00008D540000}"/>
    <cellStyle name="Normal 6 3 2 6 3 2 6 2" xfId="35562" xr:uid="{00000000-0005-0000-0000-00008E540000}"/>
    <cellStyle name="Normal 6 3 2 6 3 2 7" xfId="24966" xr:uid="{00000000-0005-0000-0000-00008F540000}"/>
    <cellStyle name="Normal 6 3 2 6 3 3" xfId="11122" xr:uid="{00000000-0005-0000-0000-000090540000}"/>
    <cellStyle name="Normal 6 3 2 6 3 3 2" xfId="11123" xr:uid="{00000000-0005-0000-0000-000091540000}"/>
    <cellStyle name="Normal 6 3 2 6 3 3 2 2" xfId="11124" xr:uid="{00000000-0005-0000-0000-000092540000}"/>
    <cellStyle name="Normal 6 3 2 6 3 3 2 2 2" xfId="40291" xr:uid="{00000000-0005-0000-0000-000093540000}"/>
    <cellStyle name="Normal 6 3 2 6 3 3 2 3" xfId="30273" xr:uid="{00000000-0005-0000-0000-000094540000}"/>
    <cellStyle name="Normal 6 3 2 6 3 3 3" xfId="11125" xr:uid="{00000000-0005-0000-0000-000095540000}"/>
    <cellStyle name="Normal 6 3 2 6 3 3 3 2" xfId="11126" xr:uid="{00000000-0005-0000-0000-000096540000}"/>
    <cellStyle name="Normal 6 3 2 6 3 3 3 2 2" xfId="40292" xr:uid="{00000000-0005-0000-0000-000097540000}"/>
    <cellStyle name="Normal 6 3 2 6 3 3 3 3" xfId="30274" xr:uid="{00000000-0005-0000-0000-000098540000}"/>
    <cellStyle name="Normal 6 3 2 6 3 3 4" xfId="11127" xr:uid="{00000000-0005-0000-0000-000099540000}"/>
    <cellStyle name="Normal 6 3 2 6 3 3 4 2" xfId="35565" xr:uid="{00000000-0005-0000-0000-00009A540000}"/>
    <cellStyle name="Normal 6 3 2 6 3 3 5" xfId="24969" xr:uid="{00000000-0005-0000-0000-00009B540000}"/>
    <cellStyle name="Normal 6 3 2 6 3 4" xfId="11128" xr:uid="{00000000-0005-0000-0000-00009C540000}"/>
    <cellStyle name="Normal 6 3 2 6 3 4 2" xfId="11129" xr:uid="{00000000-0005-0000-0000-00009D540000}"/>
    <cellStyle name="Normal 6 3 2 6 3 4 2 2" xfId="11130" xr:uid="{00000000-0005-0000-0000-00009E540000}"/>
    <cellStyle name="Normal 6 3 2 6 3 4 2 2 2" xfId="40293" xr:uid="{00000000-0005-0000-0000-00009F540000}"/>
    <cellStyle name="Normal 6 3 2 6 3 4 2 3" xfId="30275" xr:uid="{00000000-0005-0000-0000-0000A0540000}"/>
    <cellStyle name="Normal 6 3 2 6 3 4 3" xfId="11131" xr:uid="{00000000-0005-0000-0000-0000A1540000}"/>
    <cellStyle name="Normal 6 3 2 6 3 4 3 2" xfId="11132" xr:uid="{00000000-0005-0000-0000-0000A2540000}"/>
    <cellStyle name="Normal 6 3 2 6 3 4 3 2 2" xfId="40294" xr:uid="{00000000-0005-0000-0000-0000A3540000}"/>
    <cellStyle name="Normal 6 3 2 6 3 4 3 3" xfId="30276" xr:uid="{00000000-0005-0000-0000-0000A4540000}"/>
    <cellStyle name="Normal 6 3 2 6 3 4 4" xfId="11133" xr:uid="{00000000-0005-0000-0000-0000A5540000}"/>
    <cellStyle name="Normal 6 3 2 6 3 4 4 2" xfId="35566" xr:uid="{00000000-0005-0000-0000-0000A6540000}"/>
    <cellStyle name="Normal 6 3 2 6 3 4 5" xfId="24970" xr:uid="{00000000-0005-0000-0000-0000A7540000}"/>
    <cellStyle name="Normal 6 3 2 6 3 5" xfId="11134" xr:uid="{00000000-0005-0000-0000-0000A8540000}"/>
    <cellStyle name="Normal 6 3 2 6 3 5 2" xfId="11135" xr:uid="{00000000-0005-0000-0000-0000A9540000}"/>
    <cellStyle name="Normal 6 3 2 6 3 5 2 2" xfId="40295" xr:uid="{00000000-0005-0000-0000-0000AA540000}"/>
    <cellStyle name="Normal 6 3 2 6 3 5 3" xfId="30277" xr:uid="{00000000-0005-0000-0000-0000AB540000}"/>
    <cellStyle name="Normal 6 3 2 6 3 6" xfId="11136" xr:uid="{00000000-0005-0000-0000-0000AC540000}"/>
    <cellStyle name="Normal 6 3 2 6 3 6 2" xfId="11137" xr:uid="{00000000-0005-0000-0000-0000AD540000}"/>
    <cellStyle name="Normal 6 3 2 6 3 6 2 2" xfId="40296" xr:uid="{00000000-0005-0000-0000-0000AE540000}"/>
    <cellStyle name="Normal 6 3 2 6 3 6 3" xfId="30278" xr:uid="{00000000-0005-0000-0000-0000AF540000}"/>
    <cellStyle name="Normal 6 3 2 6 3 7" xfId="11138" xr:uid="{00000000-0005-0000-0000-0000B0540000}"/>
    <cellStyle name="Normal 6 3 2 6 3 7 2" xfId="35561" xr:uid="{00000000-0005-0000-0000-0000B1540000}"/>
    <cellStyle name="Normal 6 3 2 6 3 8" xfId="24965" xr:uid="{00000000-0005-0000-0000-0000B2540000}"/>
    <cellStyle name="Normal 6 3 2 6 4" xfId="11139" xr:uid="{00000000-0005-0000-0000-0000B3540000}"/>
    <cellStyle name="Normal 6 3 2 6 4 2" xfId="11140" xr:uid="{00000000-0005-0000-0000-0000B4540000}"/>
    <cellStyle name="Normal 6 3 2 6 4 2 2" xfId="11141" xr:uid="{00000000-0005-0000-0000-0000B5540000}"/>
    <cellStyle name="Normal 6 3 2 6 4 2 2 2" xfId="11142" xr:uid="{00000000-0005-0000-0000-0000B6540000}"/>
    <cellStyle name="Normal 6 3 2 6 4 2 2 2 2" xfId="11143" xr:uid="{00000000-0005-0000-0000-0000B7540000}"/>
    <cellStyle name="Normal 6 3 2 6 4 2 2 2 2 2" xfId="40297" xr:uid="{00000000-0005-0000-0000-0000B8540000}"/>
    <cellStyle name="Normal 6 3 2 6 4 2 2 2 3" xfId="30279" xr:uid="{00000000-0005-0000-0000-0000B9540000}"/>
    <cellStyle name="Normal 6 3 2 6 4 2 2 3" xfId="11144" xr:uid="{00000000-0005-0000-0000-0000BA540000}"/>
    <cellStyle name="Normal 6 3 2 6 4 2 2 3 2" xfId="11145" xr:uid="{00000000-0005-0000-0000-0000BB540000}"/>
    <cellStyle name="Normal 6 3 2 6 4 2 2 3 2 2" xfId="40298" xr:uid="{00000000-0005-0000-0000-0000BC540000}"/>
    <cellStyle name="Normal 6 3 2 6 4 2 2 3 3" xfId="30280" xr:uid="{00000000-0005-0000-0000-0000BD540000}"/>
    <cellStyle name="Normal 6 3 2 6 4 2 2 4" xfId="11146" xr:uid="{00000000-0005-0000-0000-0000BE540000}"/>
    <cellStyle name="Normal 6 3 2 6 4 2 2 4 2" xfId="35569" xr:uid="{00000000-0005-0000-0000-0000BF540000}"/>
    <cellStyle name="Normal 6 3 2 6 4 2 2 5" xfId="24973" xr:uid="{00000000-0005-0000-0000-0000C0540000}"/>
    <cellStyle name="Normal 6 3 2 6 4 2 3" xfId="11147" xr:uid="{00000000-0005-0000-0000-0000C1540000}"/>
    <cellStyle name="Normal 6 3 2 6 4 2 3 2" xfId="11148" xr:uid="{00000000-0005-0000-0000-0000C2540000}"/>
    <cellStyle name="Normal 6 3 2 6 4 2 3 2 2" xfId="11149" xr:uid="{00000000-0005-0000-0000-0000C3540000}"/>
    <cellStyle name="Normal 6 3 2 6 4 2 3 2 2 2" xfId="40299" xr:uid="{00000000-0005-0000-0000-0000C4540000}"/>
    <cellStyle name="Normal 6 3 2 6 4 2 3 2 3" xfId="30281" xr:uid="{00000000-0005-0000-0000-0000C5540000}"/>
    <cellStyle name="Normal 6 3 2 6 4 2 3 3" xfId="11150" xr:uid="{00000000-0005-0000-0000-0000C6540000}"/>
    <cellStyle name="Normal 6 3 2 6 4 2 3 3 2" xfId="11151" xr:uid="{00000000-0005-0000-0000-0000C7540000}"/>
    <cellStyle name="Normal 6 3 2 6 4 2 3 3 2 2" xfId="40300" xr:uid="{00000000-0005-0000-0000-0000C8540000}"/>
    <cellStyle name="Normal 6 3 2 6 4 2 3 3 3" xfId="30282" xr:uid="{00000000-0005-0000-0000-0000C9540000}"/>
    <cellStyle name="Normal 6 3 2 6 4 2 3 4" xfId="11152" xr:uid="{00000000-0005-0000-0000-0000CA540000}"/>
    <cellStyle name="Normal 6 3 2 6 4 2 3 4 2" xfId="35570" xr:uid="{00000000-0005-0000-0000-0000CB540000}"/>
    <cellStyle name="Normal 6 3 2 6 4 2 3 5" xfId="24974" xr:uid="{00000000-0005-0000-0000-0000CC540000}"/>
    <cellStyle name="Normal 6 3 2 6 4 2 4" xfId="11153" xr:uid="{00000000-0005-0000-0000-0000CD540000}"/>
    <cellStyle name="Normal 6 3 2 6 4 2 4 2" xfId="11154" xr:uid="{00000000-0005-0000-0000-0000CE540000}"/>
    <cellStyle name="Normal 6 3 2 6 4 2 4 2 2" xfId="40301" xr:uid="{00000000-0005-0000-0000-0000CF540000}"/>
    <cellStyle name="Normal 6 3 2 6 4 2 4 3" xfId="30283" xr:uid="{00000000-0005-0000-0000-0000D0540000}"/>
    <cellStyle name="Normal 6 3 2 6 4 2 5" xfId="11155" xr:uid="{00000000-0005-0000-0000-0000D1540000}"/>
    <cellStyle name="Normal 6 3 2 6 4 2 5 2" xfId="11156" xr:uid="{00000000-0005-0000-0000-0000D2540000}"/>
    <cellStyle name="Normal 6 3 2 6 4 2 5 2 2" xfId="40302" xr:uid="{00000000-0005-0000-0000-0000D3540000}"/>
    <cellStyle name="Normal 6 3 2 6 4 2 5 3" xfId="30284" xr:uid="{00000000-0005-0000-0000-0000D4540000}"/>
    <cellStyle name="Normal 6 3 2 6 4 2 6" xfId="11157" xr:uid="{00000000-0005-0000-0000-0000D5540000}"/>
    <cellStyle name="Normal 6 3 2 6 4 2 6 2" xfId="35568" xr:uid="{00000000-0005-0000-0000-0000D6540000}"/>
    <cellStyle name="Normal 6 3 2 6 4 2 7" xfId="24972" xr:uid="{00000000-0005-0000-0000-0000D7540000}"/>
    <cellStyle name="Normal 6 3 2 6 4 3" xfId="11158" xr:uid="{00000000-0005-0000-0000-0000D8540000}"/>
    <cellStyle name="Normal 6 3 2 6 4 3 2" xfId="11159" xr:uid="{00000000-0005-0000-0000-0000D9540000}"/>
    <cellStyle name="Normal 6 3 2 6 4 3 2 2" xfId="11160" xr:uid="{00000000-0005-0000-0000-0000DA540000}"/>
    <cellStyle name="Normal 6 3 2 6 4 3 2 2 2" xfId="40303" xr:uid="{00000000-0005-0000-0000-0000DB540000}"/>
    <cellStyle name="Normal 6 3 2 6 4 3 2 3" xfId="30285" xr:uid="{00000000-0005-0000-0000-0000DC540000}"/>
    <cellStyle name="Normal 6 3 2 6 4 3 3" xfId="11161" xr:uid="{00000000-0005-0000-0000-0000DD540000}"/>
    <cellStyle name="Normal 6 3 2 6 4 3 3 2" xfId="11162" xr:uid="{00000000-0005-0000-0000-0000DE540000}"/>
    <cellStyle name="Normal 6 3 2 6 4 3 3 2 2" xfId="40304" xr:uid="{00000000-0005-0000-0000-0000DF540000}"/>
    <cellStyle name="Normal 6 3 2 6 4 3 3 3" xfId="30286" xr:uid="{00000000-0005-0000-0000-0000E0540000}"/>
    <cellStyle name="Normal 6 3 2 6 4 3 4" xfId="11163" xr:uid="{00000000-0005-0000-0000-0000E1540000}"/>
    <cellStyle name="Normal 6 3 2 6 4 3 4 2" xfId="35571" xr:uid="{00000000-0005-0000-0000-0000E2540000}"/>
    <cellStyle name="Normal 6 3 2 6 4 3 5" xfId="24975" xr:uid="{00000000-0005-0000-0000-0000E3540000}"/>
    <cellStyle name="Normal 6 3 2 6 4 4" xfId="11164" xr:uid="{00000000-0005-0000-0000-0000E4540000}"/>
    <cellStyle name="Normal 6 3 2 6 4 4 2" xfId="11165" xr:uid="{00000000-0005-0000-0000-0000E5540000}"/>
    <cellStyle name="Normal 6 3 2 6 4 4 2 2" xfId="11166" xr:uid="{00000000-0005-0000-0000-0000E6540000}"/>
    <cellStyle name="Normal 6 3 2 6 4 4 2 2 2" xfId="40305" xr:uid="{00000000-0005-0000-0000-0000E7540000}"/>
    <cellStyle name="Normal 6 3 2 6 4 4 2 3" xfId="30287" xr:uid="{00000000-0005-0000-0000-0000E8540000}"/>
    <cellStyle name="Normal 6 3 2 6 4 4 3" xfId="11167" xr:uid="{00000000-0005-0000-0000-0000E9540000}"/>
    <cellStyle name="Normal 6 3 2 6 4 4 3 2" xfId="11168" xr:uid="{00000000-0005-0000-0000-0000EA540000}"/>
    <cellStyle name="Normal 6 3 2 6 4 4 3 2 2" xfId="40306" xr:uid="{00000000-0005-0000-0000-0000EB540000}"/>
    <cellStyle name="Normal 6 3 2 6 4 4 3 3" xfId="30288" xr:uid="{00000000-0005-0000-0000-0000EC540000}"/>
    <cellStyle name="Normal 6 3 2 6 4 4 4" xfId="11169" xr:uid="{00000000-0005-0000-0000-0000ED540000}"/>
    <cellStyle name="Normal 6 3 2 6 4 4 4 2" xfId="35572" xr:uid="{00000000-0005-0000-0000-0000EE540000}"/>
    <cellStyle name="Normal 6 3 2 6 4 4 5" xfId="24976" xr:uid="{00000000-0005-0000-0000-0000EF540000}"/>
    <cellStyle name="Normal 6 3 2 6 4 5" xfId="11170" xr:uid="{00000000-0005-0000-0000-0000F0540000}"/>
    <cellStyle name="Normal 6 3 2 6 4 5 2" xfId="11171" xr:uid="{00000000-0005-0000-0000-0000F1540000}"/>
    <cellStyle name="Normal 6 3 2 6 4 5 2 2" xfId="40307" xr:uid="{00000000-0005-0000-0000-0000F2540000}"/>
    <cellStyle name="Normal 6 3 2 6 4 5 3" xfId="30289" xr:uid="{00000000-0005-0000-0000-0000F3540000}"/>
    <cellStyle name="Normal 6 3 2 6 4 6" xfId="11172" xr:uid="{00000000-0005-0000-0000-0000F4540000}"/>
    <cellStyle name="Normal 6 3 2 6 4 6 2" xfId="11173" xr:uid="{00000000-0005-0000-0000-0000F5540000}"/>
    <cellStyle name="Normal 6 3 2 6 4 6 2 2" xfId="40308" xr:uid="{00000000-0005-0000-0000-0000F6540000}"/>
    <cellStyle name="Normal 6 3 2 6 4 6 3" xfId="30290" xr:uid="{00000000-0005-0000-0000-0000F7540000}"/>
    <cellStyle name="Normal 6 3 2 6 4 7" xfId="11174" xr:uid="{00000000-0005-0000-0000-0000F8540000}"/>
    <cellStyle name="Normal 6 3 2 6 4 7 2" xfId="35567" xr:uid="{00000000-0005-0000-0000-0000F9540000}"/>
    <cellStyle name="Normal 6 3 2 6 4 8" xfId="24971" xr:uid="{00000000-0005-0000-0000-0000FA540000}"/>
    <cellStyle name="Normal 6 3 2 6 5" xfId="11175" xr:uid="{00000000-0005-0000-0000-0000FB540000}"/>
    <cellStyle name="Normal 6 3 2 6 5 2" xfId="11176" xr:uid="{00000000-0005-0000-0000-0000FC540000}"/>
    <cellStyle name="Normal 6 3 2 6 5 2 2" xfId="11177" xr:uid="{00000000-0005-0000-0000-0000FD540000}"/>
    <cellStyle name="Normal 6 3 2 6 5 2 2 2" xfId="11178" xr:uid="{00000000-0005-0000-0000-0000FE540000}"/>
    <cellStyle name="Normal 6 3 2 6 5 2 2 2 2" xfId="40309" xr:uid="{00000000-0005-0000-0000-0000FF540000}"/>
    <cellStyle name="Normal 6 3 2 6 5 2 2 3" xfId="30291" xr:uid="{00000000-0005-0000-0000-000000550000}"/>
    <cellStyle name="Normal 6 3 2 6 5 2 3" xfId="11179" xr:uid="{00000000-0005-0000-0000-000001550000}"/>
    <cellStyle name="Normal 6 3 2 6 5 2 3 2" xfId="11180" xr:uid="{00000000-0005-0000-0000-000002550000}"/>
    <cellStyle name="Normal 6 3 2 6 5 2 3 2 2" xfId="40310" xr:uid="{00000000-0005-0000-0000-000003550000}"/>
    <cellStyle name="Normal 6 3 2 6 5 2 3 3" xfId="30292" xr:uid="{00000000-0005-0000-0000-000004550000}"/>
    <cellStyle name="Normal 6 3 2 6 5 2 4" xfId="11181" xr:uid="{00000000-0005-0000-0000-000005550000}"/>
    <cellStyle name="Normal 6 3 2 6 5 2 4 2" xfId="35574" xr:uid="{00000000-0005-0000-0000-000006550000}"/>
    <cellStyle name="Normal 6 3 2 6 5 2 5" xfId="24978" xr:uid="{00000000-0005-0000-0000-000007550000}"/>
    <cellStyle name="Normal 6 3 2 6 5 3" xfId="11182" xr:uid="{00000000-0005-0000-0000-000008550000}"/>
    <cellStyle name="Normal 6 3 2 6 5 3 2" xfId="11183" xr:uid="{00000000-0005-0000-0000-000009550000}"/>
    <cellStyle name="Normal 6 3 2 6 5 3 2 2" xfId="11184" xr:uid="{00000000-0005-0000-0000-00000A550000}"/>
    <cellStyle name="Normal 6 3 2 6 5 3 2 2 2" xfId="40311" xr:uid="{00000000-0005-0000-0000-00000B550000}"/>
    <cellStyle name="Normal 6 3 2 6 5 3 2 3" xfId="30293" xr:uid="{00000000-0005-0000-0000-00000C550000}"/>
    <cellStyle name="Normal 6 3 2 6 5 3 3" xfId="11185" xr:uid="{00000000-0005-0000-0000-00000D550000}"/>
    <cellStyle name="Normal 6 3 2 6 5 3 3 2" xfId="11186" xr:uid="{00000000-0005-0000-0000-00000E550000}"/>
    <cellStyle name="Normal 6 3 2 6 5 3 3 2 2" xfId="40312" xr:uid="{00000000-0005-0000-0000-00000F550000}"/>
    <cellStyle name="Normal 6 3 2 6 5 3 3 3" xfId="30294" xr:uid="{00000000-0005-0000-0000-000010550000}"/>
    <cellStyle name="Normal 6 3 2 6 5 3 4" xfId="11187" xr:uid="{00000000-0005-0000-0000-000011550000}"/>
    <cellStyle name="Normal 6 3 2 6 5 3 4 2" xfId="35575" xr:uid="{00000000-0005-0000-0000-000012550000}"/>
    <cellStyle name="Normal 6 3 2 6 5 3 5" xfId="24979" xr:uid="{00000000-0005-0000-0000-000013550000}"/>
    <cellStyle name="Normal 6 3 2 6 5 4" xfId="11188" xr:uid="{00000000-0005-0000-0000-000014550000}"/>
    <cellStyle name="Normal 6 3 2 6 5 4 2" xfId="11189" xr:uid="{00000000-0005-0000-0000-000015550000}"/>
    <cellStyle name="Normal 6 3 2 6 5 4 2 2" xfId="40313" xr:uid="{00000000-0005-0000-0000-000016550000}"/>
    <cellStyle name="Normal 6 3 2 6 5 4 3" xfId="30295" xr:uid="{00000000-0005-0000-0000-000017550000}"/>
    <cellStyle name="Normal 6 3 2 6 5 5" xfId="11190" xr:uid="{00000000-0005-0000-0000-000018550000}"/>
    <cellStyle name="Normal 6 3 2 6 5 5 2" xfId="11191" xr:uid="{00000000-0005-0000-0000-000019550000}"/>
    <cellStyle name="Normal 6 3 2 6 5 5 2 2" xfId="40314" xr:uid="{00000000-0005-0000-0000-00001A550000}"/>
    <cellStyle name="Normal 6 3 2 6 5 5 3" xfId="30296" xr:uid="{00000000-0005-0000-0000-00001B550000}"/>
    <cellStyle name="Normal 6 3 2 6 5 6" xfId="11192" xr:uid="{00000000-0005-0000-0000-00001C550000}"/>
    <cellStyle name="Normal 6 3 2 6 5 6 2" xfId="35573" xr:uid="{00000000-0005-0000-0000-00001D550000}"/>
    <cellStyle name="Normal 6 3 2 6 5 7" xfId="24977" xr:uid="{00000000-0005-0000-0000-00001E550000}"/>
    <cellStyle name="Normal 6 3 2 6 6" xfId="11193" xr:uid="{00000000-0005-0000-0000-00001F550000}"/>
    <cellStyle name="Normal 6 3 2 6 6 2" xfId="11194" xr:uid="{00000000-0005-0000-0000-000020550000}"/>
    <cellStyle name="Normal 6 3 2 6 6 2 2" xfId="11195" xr:uid="{00000000-0005-0000-0000-000021550000}"/>
    <cellStyle name="Normal 6 3 2 6 6 2 2 2" xfId="40315" xr:uid="{00000000-0005-0000-0000-000022550000}"/>
    <cellStyle name="Normal 6 3 2 6 6 2 3" xfId="30297" xr:uid="{00000000-0005-0000-0000-000023550000}"/>
    <cellStyle name="Normal 6 3 2 6 6 3" xfId="11196" xr:uid="{00000000-0005-0000-0000-000024550000}"/>
    <cellStyle name="Normal 6 3 2 6 6 3 2" xfId="11197" xr:uid="{00000000-0005-0000-0000-000025550000}"/>
    <cellStyle name="Normal 6 3 2 6 6 3 2 2" xfId="40316" xr:uid="{00000000-0005-0000-0000-000026550000}"/>
    <cellStyle name="Normal 6 3 2 6 6 3 3" xfId="30298" xr:uid="{00000000-0005-0000-0000-000027550000}"/>
    <cellStyle name="Normal 6 3 2 6 6 4" xfId="11198" xr:uid="{00000000-0005-0000-0000-000028550000}"/>
    <cellStyle name="Normal 6 3 2 6 6 4 2" xfId="35576" xr:uid="{00000000-0005-0000-0000-000029550000}"/>
    <cellStyle name="Normal 6 3 2 6 6 5" xfId="24980" xr:uid="{00000000-0005-0000-0000-00002A550000}"/>
    <cellStyle name="Normal 6 3 2 6 7" xfId="11199" xr:uid="{00000000-0005-0000-0000-00002B550000}"/>
    <cellStyle name="Normal 6 3 2 6 7 2" xfId="11200" xr:uid="{00000000-0005-0000-0000-00002C550000}"/>
    <cellStyle name="Normal 6 3 2 6 7 2 2" xfId="11201" xr:uid="{00000000-0005-0000-0000-00002D550000}"/>
    <cellStyle name="Normal 6 3 2 6 7 2 2 2" xfId="40317" xr:uid="{00000000-0005-0000-0000-00002E550000}"/>
    <cellStyle name="Normal 6 3 2 6 7 2 3" xfId="30299" xr:uid="{00000000-0005-0000-0000-00002F550000}"/>
    <cellStyle name="Normal 6 3 2 6 7 3" xfId="11202" xr:uid="{00000000-0005-0000-0000-000030550000}"/>
    <cellStyle name="Normal 6 3 2 6 7 3 2" xfId="11203" xr:uid="{00000000-0005-0000-0000-000031550000}"/>
    <cellStyle name="Normal 6 3 2 6 7 3 2 2" xfId="40318" xr:uid="{00000000-0005-0000-0000-000032550000}"/>
    <cellStyle name="Normal 6 3 2 6 7 3 3" xfId="30300" xr:uid="{00000000-0005-0000-0000-000033550000}"/>
    <cellStyle name="Normal 6 3 2 6 7 4" xfId="11204" xr:uid="{00000000-0005-0000-0000-000034550000}"/>
    <cellStyle name="Normal 6 3 2 6 7 4 2" xfId="35577" xr:uid="{00000000-0005-0000-0000-000035550000}"/>
    <cellStyle name="Normal 6 3 2 6 7 5" xfId="24981" xr:uid="{00000000-0005-0000-0000-000036550000}"/>
    <cellStyle name="Normal 6 3 2 6 8" xfId="11205" xr:uid="{00000000-0005-0000-0000-000037550000}"/>
    <cellStyle name="Normal 6 3 2 6 8 2" xfId="11206" xr:uid="{00000000-0005-0000-0000-000038550000}"/>
    <cellStyle name="Normal 6 3 2 6 8 2 2" xfId="40319" xr:uid="{00000000-0005-0000-0000-000039550000}"/>
    <cellStyle name="Normal 6 3 2 6 8 3" xfId="30301" xr:uid="{00000000-0005-0000-0000-00003A550000}"/>
    <cellStyle name="Normal 6 3 2 6 9" xfId="11207" xr:uid="{00000000-0005-0000-0000-00003B550000}"/>
    <cellStyle name="Normal 6 3 2 6 9 2" xfId="11208" xr:uid="{00000000-0005-0000-0000-00003C550000}"/>
    <cellStyle name="Normal 6 3 2 6 9 2 2" xfId="40320" xr:uid="{00000000-0005-0000-0000-00003D550000}"/>
    <cellStyle name="Normal 6 3 2 6 9 3" xfId="30302" xr:uid="{00000000-0005-0000-0000-00003E550000}"/>
    <cellStyle name="Normal 6 3 2 7" xfId="11209" xr:uid="{00000000-0005-0000-0000-00003F550000}"/>
    <cellStyle name="Normal 6 3 2 7 10" xfId="24982" xr:uid="{00000000-0005-0000-0000-000040550000}"/>
    <cellStyle name="Normal 6 3 2 7 2" xfId="11210" xr:uid="{00000000-0005-0000-0000-000041550000}"/>
    <cellStyle name="Normal 6 3 2 7 2 2" xfId="11211" xr:uid="{00000000-0005-0000-0000-000042550000}"/>
    <cellStyle name="Normal 6 3 2 7 2 2 2" xfId="11212" xr:uid="{00000000-0005-0000-0000-000043550000}"/>
    <cellStyle name="Normal 6 3 2 7 2 2 2 2" xfId="11213" xr:uid="{00000000-0005-0000-0000-000044550000}"/>
    <cellStyle name="Normal 6 3 2 7 2 2 2 2 2" xfId="11214" xr:uid="{00000000-0005-0000-0000-000045550000}"/>
    <cellStyle name="Normal 6 3 2 7 2 2 2 2 2 2" xfId="40321" xr:uid="{00000000-0005-0000-0000-000046550000}"/>
    <cellStyle name="Normal 6 3 2 7 2 2 2 2 3" xfId="30303" xr:uid="{00000000-0005-0000-0000-000047550000}"/>
    <cellStyle name="Normal 6 3 2 7 2 2 2 3" xfId="11215" xr:uid="{00000000-0005-0000-0000-000048550000}"/>
    <cellStyle name="Normal 6 3 2 7 2 2 2 3 2" xfId="11216" xr:uid="{00000000-0005-0000-0000-000049550000}"/>
    <cellStyle name="Normal 6 3 2 7 2 2 2 3 2 2" xfId="40322" xr:uid="{00000000-0005-0000-0000-00004A550000}"/>
    <cellStyle name="Normal 6 3 2 7 2 2 2 3 3" xfId="30304" xr:uid="{00000000-0005-0000-0000-00004B550000}"/>
    <cellStyle name="Normal 6 3 2 7 2 2 2 4" xfId="11217" xr:uid="{00000000-0005-0000-0000-00004C550000}"/>
    <cellStyle name="Normal 6 3 2 7 2 2 2 4 2" xfId="35581" xr:uid="{00000000-0005-0000-0000-00004D550000}"/>
    <cellStyle name="Normal 6 3 2 7 2 2 2 5" xfId="24985" xr:uid="{00000000-0005-0000-0000-00004E550000}"/>
    <cellStyle name="Normal 6 3 2 7 2 2 3" xfId="11218" xr:uid="{00000000-0005-0000-0000-00004F550000}"/>
    <cellStyle name="Normal 6 3 2 7 2 2 3 2" xfId="11219" xr:uid="{00000000-0005-0000-0000-000050550000}"/>
    <cellStyle name="Normal 6 3 2 7 2 2 3 2 2" xfId="11220" xr:uid="{00000000-0005-0000-0000-000051550000}"/>
    <cellStyle name="Normal 6 3 2 7 2 2 3 2 2 2" xfId="40323" xr:uid="{00000000-0005-0000-0000-000052550000}"/>
    <cellStyle name="Normal 6 3 2 7 2 2 3 2 3" xfId="30305" xr:uid="{00000000-0005-0000-0000-000053550000}"/>
    <cellStyle name="Normal 6 3 2 7 2 2 3 3" xfId="11221" xr:uid="{00000000-0005-0000-0000-000054550000}"/>
    <cellStyle name="Normal 6 3 2 7 2 2 3 3 2" xfId="11222" xr:uid="{00000000-0005-0000-0000-000055550000}"/>
    <cellStyle name="Normal 6 3 2 7 2 2 3 3 2 2" xfId="40324" xr:uid="{00000000-0005-0000-0000-000056550000}"/>
    <cellStyle name="Normal 6 3 2 7 2 2 3 3 3" xfId="30306" xr:uid="{00000000-0005-0000-0000-000057550000}"/>
    <cellStyle name="Normal 6 3 2 7 2 2 3 4" xfId="11223" xr:uid="{00000000-0005-0000-0000-000058550000}"/>
    <cellStyle name="Normal 6 3 2 7 2 2 3 4 2" xfId="35582" xr:uid="{00000000-0005-0000-0000-000059550000}"/>
    <cellStyle name="Normal 6 3 2 7 2 2 3 5" xfId="24986" xr:uid="{00000000-0005-0000-0000-00005A550000}"/>
    <cellStyle name="Normal 6 3 2 7 2 2 4" xfId="11224" xr:uid="{00000000-0005-0000-0000-00005B550000}"/>
    <cellStyle name="Normal 6 3 2 7 2 2 4 2" xfId="11225" xr:uid="{00000000-0005-0000-0000-00005C550000}"/>
    <cellStyle name="Normal 6 3 2 7 2 2 4 2 2" xfId="40325" xr:uid="{00000000-0005-0000-0000-00005D550000}"/>
    <cellStyle name="Normal 6 3 2 7 2 2 4 3" xfId="30307" xr:uid="{00000000-0005-0000-0000-00005E550000}"/>
    <cellStyle name="Normal 6 3 2 7 2 2 5" xfId="11226" xr:uid="{00000000-0005-0000-0000-00005F550000}"/>
    <cellStyle name="Normal 6 3 2 7 2 2 5 2" xfId="11227" xr:uid="{00000000-0005-0000-0000-000060550000}"/>
    <cellStyle name="Normal 6 3 2 7 2 2 5 2 2" xfId="40326" xr:uid="{00000000-0005-0000-0000-000061550000}"/>
    <cellStyle name="Normal 6 3 2 7 2 2 5 3" xfId="30308" xr:uid="{00000000-0005-0000-0000-000062550000}"/>
    <cellStyle name="Normal 6 3 2 7 2 2 6" xfId="11228" xr:uid="{00000000-0005-0000-0000-000063550000}"/>
    <cellStyle name="Normal 6 3 2 7 2 2 6 2" xfId="35580" xr:uid="{00000000-0005-0000-0000-000064550000}"/>
    <cellStyle name="Normal 6 3 2 7 2 2 7" xfId="24984" xr:uid="{00000000-0005-0000-0000-000065550000}"/>
    <cellStyle name="Normal 6 3 2 7 2 3" xfId="11229" xr:uid="{00000000-0005-0000-0000-000066550000}"/>
    <cellStyle name="Normal 6 3 2 7 2 3 2" xfId="11230" xr:uid="{00000000-0005-0000-0000-000067550000}"/>
    <cellStyle name="Normal 6 3 2 7 2 3 2 2" xfId="11231" xr:uid="{00000000-0005-0000-0000-000068550000}"/>
    <cellStyle name="Normal 6 3 2 7 2 3 2 2 2" xfId="40327" xr:uid="{00000000-0005-0000-0000-000069550000}"/>
    <cellStyle name="Normal 6 3 2 7 2 3 2 3" xfId="30309" xr:uid="{00000000-0005-0000-0000-00006A550000}"/>
    <cellStyle name="Normal 6 3 2 7 2 3 3" xfId="11232" xr:uid="{00000000-0005-0000-0000-00006B550000}"/>
    <cellStyle name="Normal 6 3 2 7 2 3 3 2" xfId="11233" xr:uid="{00000000-0005-0000-0000-00006C550000}"/>
    <cellStyle name="Normal 6 3 2 7 2 3 3 2 2" xfId="40328" xr:uid="{00000000-0005-0000-0000-00006D550000}"/>
    <cellStyle name="Normal 6 3 2 7 2 3 3 3" xfId="30310" xr:uid="{00000000-0005-0000-0000-00006E550000}"/>
    <cellStyle name="Normal 6 3 2 7 2 3 4" xfId="11234" xr:uid="{00000000-0005-0000-0000-00006F550000}"/>
    <cellStyle name="Normal 6 3 2 7 2 3 4 2" xfId="35583" xr:uid="{00000000-0005-0000-0000-000070550000}"/>
    <cellStyle name="Normal 6 3 2 7 2 3 5" xfId="24987" xr:uid="{00000000-0005-0000-0000-000071550000}"/>
    <cellStyle name="Normal 6 3 2 7 2 4" xfId="11235" xr:uid="{00000000-0005-0000-0000-000072550000}"/>
    <cellStyle name="Normal 6 3 2 7 2 4 2" xfId="11236" xr:uid="{00000000-0005-0000-0000-000073550000}"/>
    <cellStyle name="Normal 6 3 2 7 2 4 2 2" xfId="11237" xr:uid="{00000000-0005-0000-0000-000074550000}"/>
    <cellStyle name="Normal 6 3 2 7 2 4 2 2 2" xfId="40329" xr:uid="{00000000-0005-0000-0000-000075550000}"/>
    <cellStyle name="Normal 6 3 2 7 2 4 2 3" xfId="30311" xr:uid="{00000000-0005-0000-0000-000076550000}"/>
    <cellStyle name="Normal 6 3 2 7 2 4 3" xfId="11238" xr:uid="{00000000-0005-0000-0000-000077550000}"/>
    <cellStyle name="Normal 6 3 2 7 2 4 3 2" xfId="11239" xr:uid="{00000000-0005-0000-0000-000078550000}"/>
    <cellStyle name="Normal 6 3 2 7 2 4 3 2 2" xfId="40330" xr:uid="{00000000-0005-0000-0000-000079550000}"/>
    <cellStyle name="Normal 6 3 2 7 2 4 3 3" xfId="30312" xr:uid="{00000000-0005-0000-0000-00007A550000}"/>
    <cellStyle name="Normal 6 3 2 7 2 4 4" xfId="11240" xr:uid="{00000000-0005-0000-0000-00007B550000}"/>
    <cellStyle name="Normal 6 3 2 7 2 4 4 2" xfId="35584" xr:uid="{00000000-0005-0000-0000-00007C550000}"/>
    <cellStyle name="Normal 6 3 2 7 2 4 5" xfId="24988" xr:uid="{00000000-0005-0000-0000-00007D550000}"/>
    <cellStyle name="Normal 6 3 2 7 2 5" xfId="11241" xr:uid="{00000000-0005-0000-0000-00007E550000}"/>
    <cellStyle name="Normal 6 3 2 7 2 5 2" xfId="11242" xr:uid="{00000000-0005-0000-0000-00007F550000}"/>
    <cellStyle name="Normal 6 3 2 7 2 5 2 2" xfId="40331" xr:uid="{00000000-0005-0000-0000-000080550000}"/>
    <cellStyle name="Normal 6 3 2 7 2 5 3" xfId="30313" xr:uid="{00000000-0005-0000-0000-000081550000}"/>
    <cellStyle name="Normal 6 3 2 7 2 6" xfId="11243" xr:uid="{00000000-0005-0000-0000-000082550000}"/>
    <cellStyle name="Normal 6 3 2 7 2 6 2" xfId="11244" xr:uid="{00000000-0005-0000-0000-000083550000}"/>
    <cellStyle name="Normal 6 3 2 7 2 6 2 2" xfId="40332" xr:uid="{00000000-0005-0000-0000-000084550000}"/>
    <cellStyle name="Normal 6 3 2 7 2 6 3" xfId="30314" xr:uid="{00000000-0005-0000-0000-000085550000}"/>
    <cellStyle name="Normal 6 3 2 7 2 7" xfId="11245" xr:uid="{00000000-0005-0000-0000-000086550000}"/>
    <cellStyle name="Normal 6 3 2 7 2 7 2" xfId="35579" xr:uid="{00000000-0005-0000-0000-000087550000}"/>
    <cellStyle name="Normal 6 3 2 7 2 8" xfId="24983" xr:uid="{00000000-0005-0000-0000-000088550000}"/>
    <cellStyle name="Normal 6 3 2 7 3" xfId="11246" xr:uid="{00000000-0005-0000-0000-000089550000}"/>
    <cellStyle name="Normal 6 3 2 7 3 2" xfId="11247" xr:uid="{00000000-0005-0000-0000-00008A550000}"/>
    <cellStyle name="Normal 6 3 2 7 3 2 2" xfId="11248" xr:uid="{00000000-0005-0000-0000-00008B550000}"/>
    <cellStyle name="Normal 6 3 2 7 3 2 2 2" xfId="11249" xr:uid="{00000000-0005-0000-0000-00008C550000}"/>
    <cellStyle name="Normal 6 3 2 7 3 2 2 2 2" xfId="11250" xr:uid="{00000000-0005-0000-0000-00008D550000}"/>
    <cellStyle name="Normal 6 3 2 7 3 2 2 2 2 2" xfId="40333" xr:uid="{00000000-0005-0000-0000-00008E550000}"/>
    <cellStyle name="Normal 6 3 2 7 3 2 2 2 3" xfId="30315" xr:uid="{00000000-0005-0000-0000-00008F550000}"/>
    <cellStyle name="Normal 6 3 2 7 3 2 2 3" xfId="11251" xr:uid="{00000000-0005-0000-0000-000090550000}"/>
    <cellStyle name="Normal 6 3 2 7 3 2 2 3 2" xfId="11252" xr:uid="{00000000-0005-0000-0000-000091550000}"/>
    <cellStyle name="Normal 6 3 2 7 3 2 2 3 2 2" xfId="40334" xr:uid="{00000000-0005-0000-0000-000092550000}"/>
    <cellStyle name="Normal 6 3 2 7 3 2 2 3 3" xfId="30316" xr:uid="{00000000-0005-0000-0000-000093550000}"/>
    <cellStyle name="Normal 6 3 2 7 3 2 2 4" xfId="11253" xr:uid="{00000000-0005-0000-0000-000094550000}"/>
    <cellStyle name="Normal 6 3 2 7 3 2 2 4 2" xfId="35587" xr:uid="{00000000-0005-0000-0000-000095550000}"/>
    <cellStyle name="Normal 6 3 2 7 3 2 2 5" xfId="24991" xr:uid="{00000000-0005-0000-0000-000096550000}"/>
    <cellStyle name="Normal 6 3 2 7 3 2 3" xfId="11254" xr:uid="{00000000-0005-0000-0000-000097550000}"/>
    <cellStyle name="Normal 6 3 2 7 3 2 3 2" xfId="11255" xr:uid="{00000000-0005-0000-0000-000098550000}"/>
    <cellStyle name="Normal 6 3 2 7 3 2 3 2 2" xfId="11256" xr:uid="{00000000-0005-0000-0000-000099550000}"/>
    <cellStyle name="Normal 6 3 2 7 3 2 3 2 2 2" xfId="40335" xr:uid="{00000000-0005-0000-0000-00009A550000}"/>
    <cellStyle name="Normal 6 3 2 7 3 2 3 2 3" xfId="30317" xr:uid="{00000000-0005-0000-0000-00009B550000}"/>
    <cellStyle name="Normal 6 3 2 7 3 2 3 3" xfId="11257" xr:uid="{00000000-0005-0000-0000-00009C550000}"/>
    <cellStyle name="Normal 6 3 2 7 3 2 3 3 2" xfId="11258" xr:uid="{00000000-0005-0000-0000-00009D550000}"/>
    <cellStyle name="Normal 6 3 2 7 3 2 3 3 2 2" xfId="40336" xr:uid="{00000000-0005-0000-0000-00009E550000}"/>
    <cellStyle name="Normal 6 3 2 7 3 2 3 3 3" xfId="30318" xr:uid="{00000000-0005-0000-0000-00009F550000}"/>
    <cellStyle name="Normal 6 3 2 7 3 2 3 4" xfId="11259" xr:uid="{00000000-0005-0000-0000-0000A0550000}"/>
    <cellStyle name="Normal 6 3 2 7 3 2 3 4 2" xfId="35588" xr:uid="{00000000-0005-0000-0000-0000A1550000}"/>
    <cellStyle name="Normal 6 3 2 7 3 2 3 5" xfId="24992" xr:uid="{00000000-0005-0000-0000-0000A2550000}"/>
    <cellStyle name="Normal 6 3 2 7 3 2 4" xfId="11260" xr:uid="{00000000-0005-0000-0000-0000A3550000}"/>
    <cellStyle name="Normal 6 3 2 7 3 2 4 2" xfId="11261" xr:uid="{00000000-0005-0000-0000-0000A4550000}"/>
    <cellStyle name="Normal 6 3 2 7 3 2 4 2 2" xfId="40337" xr:uid="{00000000-0005-0000-0000-0000A5550000}"/>
    <cellStyle name="Normal 6 3 2 7 3 2 4 3" xfId="30319" xr:uid="{00000000-0005-0000-0000-0000A6550000}"/>
    <cellStyle name="Normal 6 3 2 7 3 2 5" xfId="11262" xr:uid="{00000000-0005-0000-0000-0000A7550000}"/>
    <cellStyle name="Normal 6 3 2 7 3 2 5 2" xfId="11263" xr:uid="{00000000-0005-0000-0000-0000A8550000}"/>
    <cellStyle name="Normal 6 3 2 7 3 2 5 2 2" xfId="40338" xr:uid="{00000000-0005-0000-0000-0000A9550000}"/>
    <cellStyle name="Normal 6 3 2 7 3 2 5 3" xfId="30320" xr:uid="{00000000-0005-0000-0000-0000AA550000}"/>
    <cellStyle name="Normal 6 3 2 7 3 2 6" xfId="11264" xr:uid="{00000000-0005-0000-0000-0000AB550000}"/>
    <cellStyle name="Normal 6 3 2 7 3 2 6 2" xfId="35586" xr:uid="{00000000-0005-0000-0000-0000AC550000}"/>
    <cellStyle name="Normal 6 3 2 7 3 2 7" xfId="24990" xr:uid="{00000000-0005-0000-0000-0000AD550000}"/>
    <cellStyle name="Normal 6 3 2 7 3 3" xfId="11265" xr:uid="{00000000-0005-0000-0000-0000AE550000}"/>
    <cellStyle name="Normal 6 3 2 7 3 3 2" xfId="11266" xr:uid="{00000000-0005-0000-0000-0000AF550000}"/>
    <cellStyle name="Normal 6 3 2 7 3 3 2 2" xfId="11267" xr:uid="{00000000-0005-0000-0000-0000B0550000}"/>
    <cellStyle name="Normal 6 3 2 7 3 3 2 2 2" xfId="40339" xr:uid="{00000000-0005-0000-0000-0000B1550000}"/>
    <cellStyle name="Normal 6 3 2 7 3 3 2 3" xfId="30321" xr:uid="{00000000-0005-0000-0000-0000B2550000}"/>
    <cellStyle name="Normal 6 3 2 7 3 3 3" xfId="11268" xr:uid="{00000000-0005-0000-0000-0000B3550000}"/>
    <cellStyle name="Normal 6 3 2 7 3 3 3 2" xfId="11269" xr:uid="{00000000-0005-0000-0000-0000B4550000}"/>
    <cellStyle name="Normal 6 3 2 7 3 3 3 2 2" xfId="40340" xr:uid="{00000000-0005-0000-0000-0000B5550000}"/>
    <cellStyle name="Normal 6 3 2 7 3 3 3 3" xfId="30322" xr:uid="{00000000-0005-0000-0000-0000B6550000}"/>
    <cellStyle name="Normal 6 3 2 7 3 3 4" xfId="11270" xr:uid="{00000000-0005-0000-0000-0000B7550000}"/>
    <cellStyle name="Normal 6 3 2 7 3 3 4 2" xfId="35589" xr:uid="{00000000-0005-0000-0000-0000B8550000}"/>
    <cellStyle name="Normal 6 3 2 7 3 3 5" xfId="24993" xr:uid="{00000000-0005-0000-0000-0000B9550000}"/>
    <cellStyle name="Normal 6 3 2 7 3 4" xfId="11271" xr:uid="{00000000-0005-0000-0000-0000BA550000}"/>
    <cellStyle name="Normal 6 3 2 7 3 4 2" xfId="11272" xr:uid="{00000000-0005-0000-0000-0000BB550000}"/>
    <cellStyle name="Normal 6 3 2 7 3 4 2 2" xfId="11273" xr:uid="{00000000-0005-0000-0000-0000BC550000}"/>
    <cellStyle name="Normal 6 3 2 7 3 4 2 2 2" xfId="40341" xr:uid="{00000000-0005-0000-0000-0000BD550000}"/>
    <cellStyle name="Normal 6 3 2 7 3 4 2 3" xfId="30323" xr:uid="{00000000-0005-0000-0000-0000BE550000}"/>
    <cellStyle name="Normal 6 3 2 7 3 4 3" xfId="11274" xr:uid="{00000000-0005-0000-0000-0000BF550000}"/>
    <cellStyle name="Normal 6 3 2 7 3 4 3 2" xfId="11275" xr:uid="{00000000-0005-0000-0000-0000C0550000}"/>
    <cellStyle name="Normal 6 3 2 7 3 4 3 2 2" xfId="40342" xr:uid="{00000000-0005-0000-0000-0000C1550000}"/>
    <cellStyle name="Normal 6 3 2 7 3 4 3 3" xfId="30324" xr:uid="{00000000-0005-0000-0000-0000C2550000}"/>
    <cellStyle name="Normal 6 3 2 7 3 4 4" xfId="11276" xr:uid="{00000000-0005-0000-0000-0000C3550000}"/>
    <cellStyle name="Normal 6 3 2 7 3 4 4 2" xfId="35590" xr:uid="{00000000-0005-0000-0000-0000C4550000}"/>
    <cellStyle name="Normal 6 3 2 7 3 4 5" xfId="24994" xr:uid="{00000000-0005-0000-0000-0000C5550000}"/>
    <cellStyle name="Normal 6 3 2 7 3 5" xfId="11277" xr:uid="{00000000-0005-0000-0000-0000C6550000}"/>
    <cellStyle name="Normal 6 3 2 7 3 5 2" xfId="11278" xr:uid="{00000000-0005-0000-0000-0000C7550000}"/>
    <cellStyle name="Normal 6 3 2 7 3 5 2 2" xfId="40343" xr:uid="{00000000-0005-0000-0000-0000C8550000}"/>
    <cellStyle name="Normal 6 3 2 7 3 5 3" xfId="30325" xr:uid="{00000000-0005-0000-0000-0000C9550000}"/>
    <cellStyle name="Normal 6 3 2 7 3 6" xfId="11279" xr:uid="{00000000-0005-0000-0000-0000CA550000}"/>
    <cellStyle name="Normal 6 3 2 7 3 6 2" xfId="11280" xr:uid="{00000000-0005-0000-0000-0000CB550000}"/>
    <cellStyle name="Normal 6 3 2 7 3 6 2 2" xfId="40344" xr:uid="{00000000-0005-0000-0000-0000CC550000}"/>
    <cellStyle name="Normal 6 3 2 7 3 6 3" xfId="30326" xr:uid="{00000000-0005-0000-0000-0000CD550000}"/>
    <cellStyle name="Normal 6 3 2 7 3 7" xfId="11281" xr:uid="{00000000-0005-0000-0000-0000CE550000}"/>
    <cellStyle name="Normal 6 3 2 7 3 7 2" xfId="35585" xr:uid="{00000000-0005-0000-0000-0000CF550000}"/>
    <cellStyle name="Normal 6 3 2 7 3 8" xfId="24989" xr:uid="{00000000-0005-0000-0000-0000D0550000}"/>
    <cellStyle name="Normal 6 3 2 7 4" xfId="11282" xr:uid="{00000000-0005-0000-0000-0000D1550000}"/>
    <cellStyle name="Normal 6 3 2 7 4 2" xfId="11283" xr:uid="{00000000-0005-0000-0000-0000D2550000}"/>
    <cellStyle name="Normal 6 3 2 7 4 2 2" xfId="11284" xr:uid="{00000000-0005-0000-0000-0000D3550000}"/>
    <cellStyle name="Normal 6 3 2 7 4 2 2 2" xfId="11285" xr:uid="{00000000-0005-0000-0000-0000D4550000}"/>
    <cellStyle name="Normal 6 3 2 7 4 2 2 2 2" xfId="40345" xr:uid="{00000000-0005-0000-0000-0000D5550000}"/>
    <cellStyle name="Normal 6 3 2 7 4 2 2 3" xfId="30327" xr:uid="{00000000-0005-0000-0000-0000D6550000}"/>
    <cellStyle name="Normal 6 3 2 7 4 2 3" xfId="11286" xr:uid="{00000000-0005-0000-0000-0000D7550000}"/>
    <cellStyle name="Normal 6 3 2 7 4 2 3 2" xfId="11287" xr:uid="{00000000-0005-0000-0000-0000D8550000}"/>
    <cellStyle name="Normal 6 3 2 7 4 2 3 2 2" xfId="40346" xr:uid="{00000000-0005-0000-0000-0000D9550000}"/>
    <cellStyle name="Normal 6 3 2 7 4 2 3 3" xfId="30328" xr:uid="{00000000-0005-0000-0000-0000DA550000}"/>
    <cellStyle name="Normal 6 3 2 7 4 2 4" xfId="11288" xr:uid="{00000000-0005-0000-0000-0000DB550000}"/>
    <cellStyle name="Normal 6 3 2 7 4 2 4 2" xfId="35592" xr:uid="{00000000-0005-0000-0000-0000DC550000}"/>
    <cellStyle name="Normal 6 3 2 7 4 2 5" xfId="24996" xr:uid="{00000000-0005-0000-0000-0000DD550000}"/>
    <cellStyle name="Normal 6 3 2 7 4 3" xfId="11289" xr:uid="{00000000-0005-0000-0000-0000DE550000}"/>
    <cellStyle name="Normal 6 3 2 7 4 3 2" xfId="11290" xr:uid="{00000000-0005-0000-0000-0000DF550000}"/>
    <cellStyle name="Normal 6 3 2 7 4 3 2 2" xfId="11291" xr:uid="{00000000-0005-0000-0000-0000E0550000}"/>
    <cellStyle name="Normal 6 3 2 7 4 3 2 2 2" xfId="40347" xr:uid="{00000000-0005-0000-0000-0000E1550000}"/>
    <cellStyle name="Normal 6 3 2 7 4 3 2 3" xfId="30329" xr:uid="{00000000-0005-0000-0000-0000E2550000}"/>
    <cellStyle name="Normal 6 3 2 7 4 3 3" xfId="11292" xr:uid="{00000000-0005-0000-0000-0000E3550000}"/>
    <cellStyle name="Normal 6 3 2 7 4 3 3 2" xfId="11293" xr:uid="{00000000-0005-0000-0000-0000E4550000}"/>
    <cellStyle name="Normal 6 3 2 7 4 3 3 2 2" xfId="40348" xr:uid="{00000000-0005-0000-0000-0000E5550000}"/>
    <cellStyle name="Normal 6 3 2 7 4 3 3 3" xfId="30330" xr:uid="{00000000-0005-0000-0000-0000E6550000}"/>
    <cellStyle name="Normal 6 3 2 7 4 3 4" xfId="11294" xr:uid="{00000000-0005-0000-0000-0000E7550000}"/>
    <cellStyle name="Normal 6 3 2 7 4 3 4 2" xfId="35593" xr:uid="{00000000-0005-0000-0000-0000E8550000}"/>
    <cellStyle name="Normal 6 3 2 7 4 3 5" xfId="24997" xr:uid="{00000000-0005-0000-0000-0000E9550000}"/>
    <cellStyle name="Normal 6 3 2 7 4 4" xfId="11295" xr:uid="{00000000-0005-0000-0000-0000EA550000}"/>
    <cellStyle name="Normal 6 3 2 7 4 4 2" xfId="11296" xr:uid="{00000000-0005-0000-0000-0000EB550000}"/>
    <cellStyle name="Normal 6 3 2 7 4 4 2 2" xfId="40349" xr:uid="{00000000-0005-0000-0000-0000EC550000}"/>
    <cellStyle name="Normal 6 3 2 7 4 4 3" xfId="30331" xr:uid="{00000000-0005-0000-0000-0000ED550000}"/>
    <cellStyle name="Normal 6 3 2 7 4 5" xfId="11297" xr:uid="{00000000-0005-0000-0000-0000EE550000}"/>
    <cellStyle name="Normal 6 3 2 7 4 5 2" xfId="11298" xr:uid="{00000000-0005-0000-0000-0000EF550000}"/>
    <cellStyle name="Normal 6 3 2 7 4 5 2 2" xfId="40350" xr:uid="{00000000-0005-0000-0000-0000F0550000}"/>
    <cellStyle name="Normal 6 3 2 7 4 5 3" xfId="30332" xr:uid="{00000000-0005-0000-0000-0000F1550000}"/>
    <cellStyle name="Normal 6 3 2 7 4 6" xfId="11299" xr:uid="{00000000-0005-0000-0000-0000F2550000}"/>
    <cellStyle name="Normal 6 3 2 7 4 6 2" xfId="35591" xr:uid="{00000000-0005-0000-0000-0000F3550000}"/>
    <cellStyle name="Normal 6 3 2 7 4 7" xfId="24995" xr:uid="{00000000-0005-0000-0000-0000F4550000}"/>
    <cellStyle name="Normal 6 3 2 7 5" xfId="11300" xr:uid="{00000000-0005-0000-0000-0000F5550000}"/>
    <cellStyle name="Normal 6 3 2 7 5 2" xfId="11301" xr:uid="{00000000-0005-0000-0000-0000F6550000}"/>
    <cellStyle name="Normal 6 3 2 7 5 2 2" xfId="11302" xr:uid="{00000000-0005-0000-0000-0000F7550000}"/>
    <cellStyle name="Normal 6 3 2 7 5 2 2 2" xfId="40351" xr:uid="{00000000-0005-0000-0000-0000F8550000}"/>
    <cellStyle name="Normal 6 3 2 7 5 2 3" xfId="30333" xr:uid="{00000000-0005-0000-0000-0000F9550000}"/>
    <cellStyle name="Normal 6 3 2 7 5 3" xfId="11303" xr:uid="{00000000-0005-0000-0000-0000FA550000}"/>
    <cellStyle name="Normal 6 3 2 7 5 3 2" xfId="11304" xr:uid="{00000000-0005-0000-0000-0000FB550000}"/>
    <cellStyle name="Normal 6 3 2 7 5 3 2 2" xfId="40352" xr:uid="{00000000-0005-0000-0000-0000FC550000}"/>
    <cellStyle name="Normal 6 3 2 7 5 3 3" xfId="30334" xr:uid="{00000000-0005-0000-0000-0000FD550000}"/>
    <cellStyle name="Normal 6 3 2 7 5 4" xfId="11305" xr:uid="{00000000-0005-0000-0000-0000FE550000}"/>
    <cellStyle name="Normal 6 3 2 7 5 4 2" xfId="35594" xr:uid="{00000000-0005-0000-0000-0000FF550000}"/>
    <cellStyle name="Normal 6 3 2 7 5 5" xfId="24998" xr:uid="{00000000-0005-0000-0000-000000560000}"/>
    <cellStyle name="Normal 6 3 2 7 6" xfId="11306" xr:uid="{00000000-0005-0000-0000-000001560000}"/>
    <cellStyle name="Normal 6 3 2 7 6 2" xfId="11307" xr:uid="{00000000-0005-0000-0000-000002560000}"/>
    <cellStyle name="Normal 6 3 2 7 6 2 2" xfId="11308" xr:uid="{00000000-0005-0000-0000-000003560000}"/>
    <cellStyle name="Normal 6 3 2 7 6 2 2 2" xfId="40353" xr:uid="{00000000-0005-0000-0000-000004560000}"/>
    <cellStyle name="Normal 6 3 2 7 6 2 3" xfId="30335" xr:uid="{00000000-0005-0000-0000-000005560000}"/>
    <cellStyle name="Normal 6 3 2 7 6 3" xfId="11309" xr:uid="{00000000-0005-0000-0000-000006560000}"/>
    <cellStyle name="Normal 6 3 2 7 6 3 2" xfId="11310" xr:uid="{00000000-0005-0000-0000-000007560000}"/>
    <cellStyle name="Normal 6 3 2 7 6 3 2 2" xfId="40354" xr:uid="{00000000-0005-0000-0000-000008560000}"/>
    <cellStyle name="Normal 6 3 2 7 6 3 3" xfId="30336" xr:uid="{00000000-0005-0000-0000-000009560000}"/>
    <cellStyle name="Normal 6 3 2 7 6 4" xfId="11311" xr:uid="{00000000-0005-0000-0000-00000A560000}"/>
    <cellStyle name="Normal 6 3 2 7 6 4 2" xfId="35595" xr:uid="{00000000-0005-0000-0000-00000B560000}"/>
    <cellStyle name="Normal 6 3 2 7 6 5" xfId="24999" xr:uid="{00000000-0005-0000-0000-00000C560000}"/>
    <cellStyle name="Normal 6 3 2 7 7" xfId="11312" xr:uid="{00000000-0005-0000-0000-00000D560000}"/>
    <cellStyle name="Normal 6 3 2 7 7 2" xfId="11313" xr:uid="{00000000-0005-0000-0000-00000E560000}"/>
    <cellStyle name="Normal 6 3 2 7 7 2 2" xfId="40355" xr:uid="{00000000-0005-0000-0000-00000F560000}"/>
    <cellStyle name="Normal 6 3 2 7 7 3" xfId="30337" xr:uid="{00000000-0005-0000-0000-000010560000}"/>
    <cellStyle name="Normal 6 3 2 7 8" xfId="11314" xr:uid="{00000000-0005-0000-0000-000011560000}"/>
    <cellStyle name="Normal 6 3 2 7 8 2" xfId="11315" xr:uid="{00000000-0005-0000-0000-000012560000}"/>
    <cellStyle name="Normal 6 3 2 7 8 2 2" xfId="40356" xr:uid="{00000000-0005-0000-0000-000013560000}"/>
    <cellStyle name="Normal 6 3 2 7 8 3" xfId="30338" xr:uid="{00000000-0005-0000-0000-000014560000}"/>
    <cellStyle name="Normal 6 3 2 7 9" xfId="11316" xr:uid="{00000000-0005-0000-0000-000015560000}"/>
    <cellStyle name="Normal 6 3 2 7 9 2" xfId="35578" xr:uid="{00000000-0005-0000-0000-000016560000}"/>
    <cellStyle name="Normal 6 3 2 8" xfId="11317" xr:uid="{00000000-0005-0000-0000-000017560000}"/>
    <cellStyle name="Normal 6 3 2 8 10" xfId="25000" xr:uid="{00000000-0005-0000-0000-000018560000}"/>
    <cellStyle name="Normal 6 3 2 8 2" xfId="11318" xr:uid="{00000000-0005-0000-0000-000019560000}"/>
    <cellStyle name="Normal 6 3 2 8 2 2" xfId="11319" xr:uid="{00000000-0005-0000-0000-00001A560000}"/>
    <cellStyle name="Normal 6 3 2 8 2 2 2" xfId="11320" xr:uid="{00000000-0005-0000-0000-00001B560000}"/>
    <cellStyle name="Normal 6 3 2 8 2 2 2 2" xfId="11321" xr:uid="{00000000-0005-0000-0000-00001C560000}"/>
    <cellStyle name="Normal 6 3 2 8 2 2 2 2 2" xfId="11322" xr:uid="{00000000-0005-0000-0000-00001D560000}"/>
    <cellStyle name="Normal 6 3 2 8 2 2 2 2 2 2" xfId="40357" xr:uid="{00000000-0005-0000-0000-00001E560000}"/>
    <cellStyle name="Normal 6 3 2 8 2 2 2 2 3" xfId="30339" xr:uid="{00000000-0005-0000-0000-00001F560000}"/>
    <cellStyle name="Normal 6 3 2 8 2 2 2 3" xfId="11323" xr:uid="{00000000-0005-0000-0000-000020560000}"/>
    <cellStyle name="Normal 6 3 2 8 2 2 2 3 2" xfId="11324" xr:uid="{00000000-0005-0000-0000-000021560000}"/>
    <cellStyle name="Normal 6 3 2 8 2 2 2 3 2 2" xfId="40358" xr:uid="{00000000-0005-0000-0000-000022560000}"/>
    <cellStyle name="Normal 6 3 2 8 2 2 2 3 3" xfId="30340" xr:uid="{00000000-0005-0000-0000-000023560000}"/>
    <cellStyle name="Normal 6 3 2 8 2 2 2 4" xfId="11325" xr:uid="{00000000-0005-0000-0000-000024560000}"/>
    <cellStyle name="Normal 6 3 2 8 2 2 2 4 2" xfId="35599" xr:uid="{00000000-0005-0000-0000-000025560000}"/>
    <cellStyle name="Normal 6 3 2 8 2 2 2 5" xfId="25003" xr:uid="{00000000-0005-0000-0000-000026560000}"/>
    <cellStyle name="Normal 6 3 2 8 2 2 3" xfId="11326" xr:uid="{00000000-0005-0000-0000-000027560000}"/>
    <cellStyle name="Normal 6 3 2 8 2 2 3 2" xfId="11327" xr:uid="{00000000-0005-0000-0000-000028560000}"/>
    <cellStyle name="Normal 6 3 2 8 2 2 3 2 2" xfId="11328" xr:uid="{00000000-0005-0000-0000-000029560000}"/>
    <cellStyle name="Normal 6 3 2 8 2 2 3 2 2 2" xfId="40359" xr:uid="{00000000-0005-0000-0000-00002A560000}"/>
    <cellStyle name="Normal 6 3 2 8 2 2 3 2 3" xfId="30341" xr:uid="{00000000-0005-0000-0000-00002B560000}"/>
    <cellStyle name="Normal 6 3 2 8 2 2 3 3" xfId="11329" xr:uid="{00000000-0005-0000-0000-00002C560000}"/>
    <cellStyle name="Normal 6 3 2 8 2 2 3 3 2" xfId="11330" xr:uid="{00000000-0005-0000-0000-00002D560000}"/>
    <cellStyle name="Normal 6 3 2 8 2 2 3 3 2 2" xfId="40360" xr:uid="{00000000-0005-0000-0000-00002E560000}"/>
    <cellStyle name="Normal 6 3 2 8 2 2 3 3 3" xfId="30342" xr:uid="{00000000-0005-0000-0000-00002F560000}"/>
    <cellStyle name="Normal 6 3 2 8 2 2 3 4" xfId="11331" xr:uid="{00000000-0005-0000-0000-000030560000}"/>
    <cellStyle name="Normal 6 3 2 8 2 2 3 4 2" xfId="35600" xr:uid="{00000000-0005-0000-0000-000031560000}"/>
    <cellStyle name="Normal 6 3 2 8 2 2 3 5" xfId="25004" xr:uid="{00000000-0005-0000-0000-000032560000}"/>
    <cellStyle name="Normal 6 3 2 8 2 2 4" xfId="11332" xr:uid="{00000000-0005-0000-0000-000033560000}"/>
    <cellStyle name="Normal 6 3 2 8 2 2 4 2" xfId="11333" xr:uid="{00000000-0005-0000-0000-000034560000}"/>
    <cellStyle name="Normal 6 3 2 8 2 2 4 2 2" xfId="40361" xr:uid="{00000000-0005-0000-0000-000035560000}"/>
    <cellStyle name="Normal 6 3 2 8 2 2 4 3" xfId="30343" xr:uid="{00000000-0005-0000-0000-000036560000}"/>
    <cellStyle name="Normal 6 3 2 8 2 2 5" xfId="11334" xr:uid="{00000000-0005-0000-0000-000037560000}"/>
    <cellStyle name="Normal 6 3 2 8 2 2 5 2" xfId="11335" xr:uid="{00000000-0005-0000-0000-000038560000}"/>
    <cellStyle name="Normal 6 3 2 8 2 2 5 2 2" xfId="40362" xr:uid="{00000000-0005-0000-0000-000039560000}"/>
    <cellStyle name="Normal 6 3 2 8 2 2 5 3" xfId="30344" xr:uid="{00000000-0005-0000-0000-00003A560000}"/>
    <cellStyle name="Normal 6 3 2 8 2 2 6" xfId="11336" xr:uid="{00000000-0005-0000-0000-00003B560000}"/>
    <cellStyle name="Normal 6 3 2 8 2 2 6 2" xfId="35598" xr:uid="{00000000-0005-0000-0000-00003C560000}"/>
    <cellStyle name="Normal 6 3 2 8 2 2 7" xfId="25002" xr:uid="{00000000-0005-0000-0000-00003D560000}"/>
    <cellStyle name="Normal 6 3 2 8 2 3" xfId="11337" xr:uid="{00000000-0005-0000-0000-00003E560000}"/>
    <cellStyle name="Normal 6 3 2 8 2 3 2" xfId="11338" xr:uid="{00000000-0005-0000-0000-00003F560000}"/>
    <cellStyle name="Normal 6 3 2 8 2 3 2 2" xfId="11339" xr:uid="{00000000-0005-0000-0000-000040560000}"/>
    <cellStyle name="Normal 6 3 2 8 2 3 2 2 2" xfId="40363" xr:uid="{00000000-0005-0000-0000-000041560000}"/>
    <cellStyle name="Normal 6 3 2 8 2 3 2 3" xfId="30345" xr:uid="{00000000-0005-0000-0000-000042560000}"/>
    <cellStyle name="Normal 6 3 2 8 2 3 3" xfId="11340" xr:uid="{00000000-0005-0000-0000-000043560000}"/>
    <cellStyle name="Normal 6 3 2 8 2 3 3 2" xfId="11341" xr:uid="{00000000-0005-0000-0000-000044560000}"/>
    <cellStyle name="Normal 6 3 2 8 2 3 3 2 2" xfId="40364" xr:uid="{00000000-0005-0000-0000-000045560000}"/>
    <cellStyle name="Normal 6 3 2 8 2 3 3 3" xfId="30346" xr:uid="{00000000-0005-0000-0000-000046560000}"/>
    <cellStyle name="Normal 6 3 2 8 2 3 4" xfId="11342" xr:uid="{00000000-0005-0000-0000-000047560000}"/>
    <cellStyle name="Normal 6 3 2 8 2 3 4 2" xfId="35601" xr:uid="{00000000-0005-0000-0000-000048560000}"/>
    <cellStyle name="Normal 6 3 2 8 2 3 5" xfId="25005" xr:uid="{00000000-0005-0000-0000-000049560000}"/>
    <cellStyle name="Normal 6 3 2 8 2 4" xfId="11343" xr:uid="{00000000-0005-0000-0000-00004A560000}"/>
    <cellStyle name="Normal 6 3 2 8 2 4 2" xfId="11344" xr:uid="{00000000-0005-0000-0000-00004B560000}"/>
    <cellStyle name="Normal 6 3 2 8 2 4 2 2" xfId="11345" xr:uid="{00000000-0005-0000-0000-00004C560000}"/>
    <cellStyle name="Normal 6 3 2 8 2 4 2 2 2" xfId="40365" xr:uid="{00000000-0005-0000-0000-00004D560000}"/>
    <cellStyle name="Normal 6 3 2 8 2 4 2 3" xfId="30347" xr:uid="{00000000-0005-0000-0000-00004E560000}"/>
    <cellStyle name="Normal 6 3 2 8 2 4 3" xfId="11346" xr:uid="{00000000-0005-0000-0000-00004F560000}"/>
    <cellStyle name="Normal 6 3 2 8 2 4 3 2" xfId="11347" xr:uid="{00000000-0005-0000-0000-000050560000}"/>
    <cellStyle name="Normal 6 3 2 8 2 4 3 2 2" xfId="40366" xr:uid="{00000000-0005-0000-0000-000051560000}"/>
    <cellStyle name="Normal 6 3 2 8 2 4 3 3" xfId="30348" xr:uid="{00000000-0005-0000-0000-000052560000}"/>
    <cellStyle name="Normal 6 3 2 8 2 4 4" xfId="11348" xr:uid="{00000000-0005-0000-0000-000053560000}"/>
    <cellStyle name="Normal 6 3 2 8 2 4 4 2" xfId="35602" xr:uid="{00000000-0005-0000-0000-000054560000}"/>
    <cellStyle name="Normal 6 3 2 8 2 4 5" xfId="25006" xr:uid="{00000000-0005-0000-0000-000055560000}"/>
    <cellStyle name="Normal 6 3 2 8 2 5" xfId="11349" xr:uid="{00000000-0005-0000-0000-000056560000}"/>
    <cellStyle name="Normal 6 3 2 8 2 5 2" xfId="11350" xr:uid="{00000000-0005-0000-0000-000057560000}"/>
    <cellStyle name="Normal 6 3 2 8 2 5 2 2" xfId="40367" xr:uid="{00000000-0005-0000-0000-000058560000}"/>
    <cellStyle name="Normal 6 3 2 8 2 5 3" xfId="30349" xr:uid="{00000000-0005-0000-0000-000059560000}"/>
    <cellStyle name="Normal 6 3 2 8 2 6" xfId="11351" xr:uid="{00000000-0005-0000-0000-00005A560000}"/>
    <cellStyle name="Normal 6 3 2 8 2 6 2" xfId="11352" xr:uid="{00000000-0005-0000-0000-00005B560000}"/>
    <cellStyle name="Normal 6 3 2 8 2 6 2 2" xfId="40368" xr:uid="{00000000-0005-0000-0000-00005C560000}"/>
    <cellStyle name="Normal 6 3 2 8 2 6 3" xfId="30350" xr:uid="{00000000-0005-0000-0000-00005D560000}"/>
    <cellStyle name="Normal 6 3 2 8 2 7" xfId="11353" xr:uid="{00000000-0005-0000-0000-00005E560000}"/>
    <cellStyle name="Normal 6 3 2 8 2 7 2" xfId="35597" xr:uid="{00000000-0005-0000-0000-00005F560000}"/>
    <cellStyle name="Normal 6 3 2 8 2 8" xfId="25001" xr:uid="{00000000-0005-0000-0000-000060560000}"/>
    <cellStyle name="Normal 6 3 2 8 3" xfId="11354" xr:uid="{00000000-0005-0000-0000-000061560000}"/>
    <cellStyle name="Normal 6 3 2 8 3 2" xfId="11355" xr:uid="{00000000-0005-0000-0000-000062560000}"/>
    <cellStyle name="Normal 6 3 2 8 3 2 2" xfId="11356" xr:uid="{00000000-0005-0000-0000-000063560000}"/>
    <cellStyle name="Normal 6 3 2 8 3 2 2 2" xfId="11357" xr:uid="{00000000-0005-0000-0000-000064560000}"/>
    <cellStyle name="Normal 6 3 2 8 3 2 2 2 2" xfId="11358" xr:uid="{00000000-0005-0000-0000-000065560000}"/>
    <cellStyle name="Normal 6 3 2 8 3 2 2 2 2 2" xfId="40369" xr:uid="{00000000-0005-0000-0000-000066560000}"/>
    <cellStyle name="Normal 6 3 2 8 3 2 2 2 3" xfId="30351" xr:uid="{00000000-0005-0000-0000-000067560000}"/>
    <cellStyle name="Normal 6 3 2 8 3 2 2 3" xfId="11359" xr:uid="{00000000-0005-0000-0000-000068560000}"/>
    <cellStyle name="Normal 6 3 2 8 3 2 2 3 2" xfId="11360" xr:uid="{00000000-0005-0000-0000-000069560000}"/>
    <cellStyle name="Normal 6 3 2 8 3 2 2 3 2 2" xfId="40370" xr:uid="{00000000-0005-0000-0000-00006A560000}"/>
    <cellStyle name="Normal 6 3 2 8 3 2 2 3 3" xfId="30352" xr:uid="{00000000-0005-0000-0000-00006B560000}"/>
    <cellStyle name="Normal 6 3 2 8 3 2 2 4" xfId="11361" xr:uid="{00000000-0005-0000-0000-00006C560000}"/>
    <cellStyle name="Normal 6 3 2 8 3 2 2 4 2" xfId="35605" xr:uid="{00000000-0005-0000-0000-00006D560000}"/>
    <cellStyle name="Normal 6 3 2 8 3 2 2 5" xfId="25009" xr:uid="{00000000-0005-0000-0000-00006E560000}"/>
    <cellStyle name="Normal 6 3 2 8 3 2 3" xfId="11362" xr:uid="{00000000-0005-0000-0000-00006F560000}"/>
    <cellStyle name="Normal 6 3 2 8 3 2 3 2" xfId="11363" xr:uid="{00000000-0005-0000-0000-000070560000}"/>
    <cellStyle name="Normal 6 3 2 8 3 2 3 2 2" xfId="11364" xr:uid="{00000000-0005-0000-0000-000071560000}"/>
    <cellStyle name="Normal 6 3 2 8 3 2 3 2 2 2" xfId="40371" xr:uid="{00000000-0005-0000-0000-000072560000}"/>
    <cellStyle name="Normal 6 3 2 8 3 2 3 2 3" xfId="30353" xr:uid="{00000000-0005-0000-0000-000073560000}"/>
    <cellStyle name="Normal 6 3 2 8 3 2 3 3" xfId="11365" xr:uid="{00000000-0005-0000-0000-000074560000}"/>
    <cellStyle name="Normal 6 3 2 8 3 2 3 3 2" xfId="11366" xr:uid="{00000000-0005-0000-0000-000075560000}"/>
    <cellStyle name="Normal 6 3 2 8 3 2 3 3 2 2" xfId="40372" xr:uid="{00000000-0005-0000-0000-000076560000}"/>
    <cellStyle name="Normal 6 3 2 8 3 2 3 3 3" xfId="30354" xr:uid="{00000000-0005-0000-0000-000077560000}"/>
    <cellStyle name="Normal 6 3 2 8 3 2 3 4" xfId="11367" xr:uid="{00000000-0005-0000-0000-000078560000}"/>
    <cellStyle name="Normal 6 3 2 8 3 2 3 4 2" xfId="35606" xr:uid="{00000000-0005-0000-0000-000079560000}"/>
    <cellStyle name="Normal 6 3 2 8 3 2 3 5" xfId="25010" xr:uid="{00000000-0005-0000-0000-00007A560000}"/>
    <cellStyle name="Normal 6 3 2 8 3 2 4" xfId="11368" xr:uid="{00000000-0005-0000-0000-00007B560000}"/>
    <cellStyle name="Normal 6 3 2 8 3 2 4 2" xfId="11369" xr:uid="{00000000-0005-0000-0000-00007C560000}"/>
    <cellStyle name="Normal 6 3 2 8 3 2 4 2 2" xfId="40373" xr:uid="{00000000-0005-0000-0000-00007D560000}"/>
    <cellStyle name="Normal 6 3 2 8 3 2 4 3" xfId="30355" xr:uid="{00000000-0005-0000-0000-00007E560000}"/>
    <cellStyle name="Normal 6 3 2 8 3 2 5" xfId="11370" xr:uid="{00000000-0005-0000-0000-00007F560000}"/>
    <cellStyle name="Normal 6 3 2 8 3 2 5 2" xfId="11371" xr:uid="{00000000-0005-0000-0000-000080560000}"/>
    <cellStyle name="Normal 6 3 2 8 3 2 5 2 2" xfId="40374" xr:uid="{00000000-0005-0000-0000-000081560000}"/>
    <cellStyle name="Normal 6 3 2 8 3 2 5 3" xfId="30356" xr:uid="{00000000-0005-0000-0000-000082560000}"/>
    <cellStyle name="Normal 6 3 2 8 3 2 6" xfId="11372" xr:uid="{00000000-0005-0000-0000-000083560000}"/>
    <cellStyle name="Normal 6 3 2 8 3 2 6 2" xfId="35604" xr:uid="{00000000-0005-0000-0000-000084560000}"/>
    <cellStyle name="Normal 6 3 2 8 3 2 7" xfId="25008" xr:uid="{00000000-0005-0000-0000-000085560000}"/>
    <cellStyle name="Normal 6 3 2 8 3 3" xfId="11373" xr:uid="{00000000-0005-0000-0000-000086560000}"/>
    <cellStyle name="Normal 6 3 2 8 3 3 2" xfId="11374" xr:uid="{00000000-0005-0000-0000-000087560000}"/>
    <cellStyle name="Normal 6 3 2 8 3 3 2 2" xfId="11375" xr:uid="{00000000-0005-0000-0000-000088560000}"/>
    <cellStyle name="Normal 6 3 2 8 3 3 2 2 2" xfId="40375" xr:uid="{00000000-0005-0000-0000-000089560000}"/>
    <cellStyle name="Normal 6 3 2 8 3 3 2 3" xfId="30357" xr:uid="{00000000-0005-0000-0000-00008A560000}"/>
    <cellStyle name="Normal 6 3 2 8 3 3 3" xfId="11376" xr:uid="{00000000-0005-0000-0000-00008B560000}"/>
    <cellStyle name="Normal 6 3 2 8 3 3 3 2" xfId="11377" xr:uid="{00000000-0005-0000-0000-00008C560000}"/>
    <cellStyle name="Normal 6 3 2 8 3 3 3 2 2" xfId="40376" xr:uid="{00000000-0005-0000-0000-00008D560000}"/>
    <cellStyle name="Normal 6 3 2 8 3 3 3 3" xfId="30358" xr:uid="{00000000-0005-0000-0000-00008E560000}"/>
    <cellStyle name="Normal 6 3 2 8 3 3 4" xfId="11378" xr:uid="{00000000-0005-0000-0000-00008F560000}"/>
    <cellStyle name="Normal 6 3 2 8 3 3 4 2" xfId="35607" xr:uid="{00000000-0005-0000-0000-000090560000}"/>
    <cellStyle name="Normal 6 3 2 8 3 3 5" xfId="25011" xr:uid="{00000000-0005-0000-0000-000091560000}"/>
    <cellStyle name="Normal 6 3 2 8 3 4" xfId="11379" xr:uid="{00000000-0005-0000-0000-000092560000}"/>
    <cellStyle name="Normal 6 3 2 8 3 4 2" xfId="11380" xr:uid="{00000000-0005-0000-0000-000093560000}"/>
    <cellStyle name="Normal 6 3 2 8 3 4 2 2" xfId="11381" xr:uid="{00000000-0005-0000-0000-000094560000}"/>
    <cellStyle name="Normal 6 3 2 8 3 4 2 2 2" xfId="40377" xr:uid="{00000000-0005-0000-0000-000095560000}"/>
    <cellStyle name="Normal 6 3 2 8 3 4 2 3" xfId="30359" xr:uid="{00000000-0005-0000-0000-000096560000}"/>
    <cellStyle name="Normal 6 3 2 8 3 4 3" xfId="11382" xr:uid="{00000000-0005-0000-0000-000097560000}"/>
    <cellStyle name="Normal 6 3 2 8 3 4 3 2" xfId="11383" xr:uid="{00000000-0005-0000-0000-000098560000}"/>
    <cellStyle name="Normal 6 3 2 8 3 4 3 2 2" xfId="40378" xr:uid="{00000000-0005-0000-0000-000099560000}"/>
    <cellStyle name="Normal 6 3 2 8 3 4 3 3" xfId="30360" xr:uid="{00000000-0005-0000-0000-00009A560000}"/>
    <cellStyle name="Normal 6 3 2 8 3 4 4" xfId="11384" xr:uid="{00000000-0005-0000-0000-00009B560000}"/>
    <cellStyle name="Normal 6 3 2 8 3 4 4 2" xfId="35608" xr:uid="{00000000-0005-0000-0000-00009C560000}"/>
    <cellStyle name="Normal 6 3 2 8 3 4 5" xfId="25012" xr:uid="{00000000-0005-0000-0000-00009D560000}"/>
    <cellStyle name="Normal 6 3 2 8 3 5" xfId="11385" xr:uid="{00000000-0005-0000-0000-00009E560000}"/>
    <cellStyle name="Normal 6 3 2 8 3 5 2" xfId="11386" xr:uid="{00000000-0005-0000-0000-00009F560000}"/>
    <cellStyle name="Normal 6 3 2 8 3 5 2 2" xfId="40379" xr:uid="{00000000-0005-0000-0000-0000A0560000}"/>
    <cellStyle name="Normal 6 3 2 8 3 5 3" xfId="30361" xr:uid="{00000000-0005-0000-0000-0000A1560000}"/>
    <cellStyle name="Normal 6 3 2 8 3 6" xfId="11387" xr:uid="{00000000-0005-0000-0000-0000A2560000}"/>
    <cellStyle name="Normal 6 3 2 8 3 6 2" xfId="11388" xr:uid="{00000000-0005-0000-0000-0000A3560000}"/>
    <cellStyle name="Normal 6 3 2 8 3 6 2 2" xfId="40380" xr:uid="{00000000-0005-0000-0000-0000A4560000}"/>
    <cellStyle name="Normal 6 3 2 8 3 6 3" xfId="30362" xr:uid="{00000000-0005-0000-0000-0000A5560000}"/>
    <cellStyle name="Normal 6 3 2 8 3 7" xfId="11389" xr:uid="{00000000-0005-0000-0000-0000A6560000}"/>
    <cellStyle name="Normal 6 3 2 8 3 7 2" xfId="35603" xr:uid="{00000000-0005-0000-0000-0000A7560000}"/>
    <cellStyle name="Normal 6 3 2 8 3 8" xfId="25007" xr:uid="{00000000-0005-0000-0000-0000A8560000}"/>
    <cellStyle name="Normal 6 3 2 8 4" xfId="11390" xr:uid="{00000000-0005-0000-0000-0000A9560000}"/>
    <cellStyle name="Normal 6 3 2 8 4 2" xfId="11391" xr:uid="{00000000-0005-0000-0000-0000AA560000}"/>
    <cellStyle name="Normal 6 3 2 8 4 2 2" xfId="11392" xr:uid="{00000000-0005-0000-0000-0000AB560000}"/>
    <cellStyle name="Normal 6 3 2 8 4 2 2 2" xfId="11393" xr:uid="{00000000-0005-0000-0000-0000AC560000}"/>
    <cellStyle name="Normal 6 3 2 8 4 2 2 2 2" xfId="40381" xr:uid="{00000000-0005-0000-0000-0000AD560000}"/>
    <cellStyle name="Normal 6 3 2 8 4 2 2 3" xfId="30363" xr:uid="{00000000-0005-0000-0000-0000AE560000}"/>
    <cellStyle name="Normal 6 3 2 8 4 2 3" xfId="11394" xr:uid="{00000000-0005-0000-0000-0000AF560000}"/>
    <cellStyle name="Normal 6 3 2 8 4 2 3 2" xfId="11395" xr:uid="{00000000-0005-0000-0000-0000B0560000}"/>
    <cellStyle name="Normal 6 3 2 8 4 2 3 2 2" xfId="40382" xr:uid="{00000000-0005-0000-0000-0000B1560000}"/>
    <cellStyle name="Normal 6 3 2 8 4 2 3 3" xfId="30364" xr:uid="{00000000-0005-0000-0000-0000B2560000}"/>
    <cellStyle name="Normal 6 3 2 8 4 2 4" xfId="11396" xr:uid="{00000000-0005-0000-0000-0000B3560000}"/>
    <cellStyle name="Normal 6 3 2 8 4 2 4 2" xfId="35610" xr:uid="{00000000-0005-0000-0000-0000B4560000}"/>
    <cellStyle name="Normal 6 3 2 8 4 2 5" xfId="25014" xr:uid="{00000000-0005-0000-0000-0000B5560000}"/>
    <cellStyle name="Normal 6 3 2 8 4 3" xfId="11397" xr:uid="{00000000-0005-0000-0000-0000B6560000}"/>
    <cellStyle name="Normal 6 3 2 8 4 3 2" xfId="11398" xr:uid="{00000000-0005-0000-0000-0000B7560000}"/>
    <cellStyle name="Normal 6 3 2 8 4 3 2 2" xfId="11399" xr:uid="{00000000-0005-0000-0000-0000B8560000}"/>
    <cellStyle name="Normal 6 3 2 8 4 3 2 2 2" xfId="40383" xr:uid="{00000000-0005-0000-0000-0000B9560000}"/>
    <cellStyle name="Normal 6 3 2 8 4 3 2 3" xfId="30365" xr:uid="{00000000-0005-0000-0000-0000BA560000}"/>
    <cellStyle name="Normal 6 3 2 8 4 3 3" xfId="11400" xr:uid="{00000000-0005-0000-0000-0000BB560000}"/>
    <cellStyle name="Normal 6 3 2 8 4 3 3 2" xfId="11401" xr:uid="{00000000-0005-0000-0000-0000BC560000}"/>
    <cellStyle name="Normal 6 3 2 8 4 3 3 2 2" xfId="40384" xr:uid="{00000000-0005-0000-0000-0000BD560000}"/>
    <cellStyle name="Normal 6 3 2 8 4 3 3 3" xfId="30366" xr:uid="{00000000-0005-0000-0000-0000BE560000}"/>
    <cellStyle name="Normal 6 3 2 8 4 3 4" xfId="11402" xr:uid="{00000000-0005-0000-0000-0000BF560000}"/>
    <cellStyle name="Normal 6 3 2 8 4 3 4 2" xfId="35611" xr:uid="{00000000-0005-0000-0000-0000C0560000}"/>
    <cellStyle name="Normal 6 3 2 8 4 3 5" xfId="25015" xr:uid="{00000000-0005-0000-0000-0000C1560000}"/>
    <cellStyle name="Normal 6 3 2 8 4 4" xfId="11403" xr:uid="{00000000-0005-0000-0000-0000C2560000}"/>
    <cellStyle name="Normal 6 3 2 8 4 4 2" xfId="11404" xr:uid="{00000000-0005-0000-0000-0000C3560000}"/>
    <cellStyle name="Normal 6 3 2 8 4 4 2 2" xfId="40385" xr:uid="{00000000-0005-0000-0000-0000C4560000}"/>
    <cellStyle name="Normal 6 3 2 8 4 4 3" xfId="30367" xr:uid="{00000000-0005-0000-0000-0000C5560000}"/>
    <cellStyle name="Normal 6 3 2 8 4 5" xfId="11405" xr:uid="{00000000-0005-0000-0000-0000C6560000}"/>
    <cellStyle name="Normal 6 3 2 8 4 5 2" xfId="11406" xr:uid="{00000000-0005-0000-0000-0000C7560000}"/>
    <cellStyle name="Normal 6 3 2 8 4 5 2 2" xfId="40386" xr:uid="{00000000-0005-0000-0000-0000C8560000}"/>
    <cellStyle name="Normal 6 3 2 8 4 5 3" xfId="30368" xr:uid="{00000000-0005-0000-0000-0000C9560000}"/>
    <cellStyle name="Normal 6 3 2 8 4 6" xfId="11407" xr:uid="{00000000-0005-0000-0000-0000CA560000}"/>
    <cellStyle name="Normal 6 3 2 8 4 6 2" xfId="35609" xr:uid="{00000000-0005-0000-0000-0000CB560000}"/>
    <cellStyle name="Normal 6 3 2 8 4 7" xfId="25013" xr:uid="{00000000-0005-0000-0000-0000CC560000}"/>
    <cellStyle name="Normal 6 3 2 8 5" xfId="11408" xr:uid="{00000000-0005-0000-0000-0000CD560000}"/>
    <cellStyle name="Normal 6 3 2 8 5 2" xfId="11409" xr:uid="{00000000-0005-0000-0000-0000CE560000}"/>
    <cellStyle name="Normal 6 3 2 8 5 2 2" xfId="11410" xr:uid="{00000000-0005-0000-0000-0000CF560000}"/>
    <cellStyle name="Normal 6 3 2 8 5 2 2 2" xfId="40387" xr:uid="{00000000-0005-0000-0000-0000D0560000}"/>
    <cellStyle name="Normal 6 3 2 8 5 2 3" xfId="30369" xr:uid="{00000000-0005-0000-0000-0000D1560000}"/>
    <cellStyle name="Normal 6 3 2 8 5 3" xfId="11411" xr:uid="{00000000-0005-0000-0000-0000D2560000}"/>
    <cellStyle name="Normal 6 3 2 8 5 3 2" xfId="11412" xr:uid="{00000000-0005-0000-0000-0000D3560000}"/>
    <cellStyle name="Normal 6 3 2 8 5 3 2 2" xfId="40388" xr:uid="{00000000-0005-0000-0000-0000D4560000}"/>
    <cellStyle name="Normal 6 3 2 8 5 3 3" xfId="30370" xr:uid="{00000000-0005-0000-0000-0000D5560000}"/>
    <cellStyle name="Normal 6 3 2 8 5 4" xfId="11413" xr:uid="{00000000-0005-0000-0000-0000D6560000}"/>
    <cellStyle name="Normal 6 3 2 8 5 4 2" xfId="35612" xr:uid="{00000000-0005-0000-0000-0000D7560000}"/>
    <cellStyle name="Normal 6 3 2 8 5 5" xfId="25016" xr:uid="{00000000-0005-0000-0000-0000D8560000}"/>
    <cellStyle name="Normal 6 3 2 8 6" xfId="11414" xr:uid="{00000000-0005-0000-0000-0000D9560000}"/>
    <cellStyle name="Normal 6 3 2 8 6 2" xfId="11415" xr:uid="{00000000-0005-0000-0000-0000DA560000}"/>
    <cellStyle name="Normal 6 3 2 8 6 2 2" xfId="11416" xr:uid="{00000000-0005-0000-0000-0000DB560000}"/>
    <cellStyle name="Normal 6 3 2 8 6 2 2 2" xfId="40389" xr:uid="{00000000-0005-0000-0000-0000DC560000}"/>
    <cellStyle name="Normal 6 3 2 8 6 2 3" xfId="30371" xr:uid="{00000000-0005-0000-0000-0000DD560000}"/>
    <cellStyle name="Normal 6 3 2 8 6 3" xfId="11417" xr:uid="{00000000-0005-0000-0000-0000DE560000}"/>
    <cellStyle name="Normal 6 3 2 8 6 3 2" xfId="11418" xr:uid="{00000000-0005-0000-0000-0000DF560000}"/>
    <cellStyle name="Normal 6 3 2 8 6 3 2 2" xfId="40390" xr:uid="{00000000-0005-0000-0000-0000E0560000}"/>
    <cellStyle name="Normal 6 3 2 8 6 3 3" xfId="30372" xr:uid="{00000000-0005-0000-0000-0000E1560000}"/>
    <cellStyle name="Normal 6 3 2 8 6 4" xfId="11419" xr:uid="{00000000-0005-0000-0000-0000E2560000}"/>
    <cellStyle name="Normal 6 3 2 8 6 4 2" xfId="35613" xr:uid="{00000000-0005-0000-0000-0000E3560000}"/>
    <cellStyle name="Normal 6 3 2 8 6 5" xfId="25017" xr:uid="{00000000-0005-0000-0000-0000E4560000}"/>
    <cellStyle name="Normal 6 3 2 8 7" xfId="11420" xr:uid="{00000000-0005-0000-0000-0000E5560000}"/>
    <cellStyle name="Normal 6 3 2 8 7 2" xfId="11421" xr:uid="{00000000-0005-0000-0000-0000E6560000}"/>
    <cellStyle name="Normal 6 3 2 8 7 2 2" xfId="40391" xr:uid="{00000000-0005-0000-0000-0000E7560000}"/>
    <cellStyle name="Normal 6 3 2 8 7 3" xfId="30373" xr:uid="{00000000-0005-0000-0000-0000E8560000}"/>
    <cellStyle name="Normal 6 3 2 8 8" xfId="11422" xr:uid="{00000000-0005-0000-0000-0000E9560000}"/>
    <cellStyle name="Normal 6 3 2 8 8 2" xfId="11423" xr:uid="{00000000-0005-0000-0000-0000EA560000}"/>
    <cellStyle name="Normal 6 3 2 8 8 2 2" xfId="40392" xr:uid="{00000000-0005-0000-0000-0000EB560000}"/>
    <cellStyle name="Normal 6 3 2 8 8 3" xfId="30374" xr:uid="{00000000-0005-0000-0000-0000EC560000}"/>
    <cellStyle name="Normal 6 3 2 8 9" xfId="11424" xr:uid="{00000000-0005-0000-0000-0000ED560000}"/>
    <cellStyle name="Normal 6 3 2 8 9 2" xfId="35596" xr:uid="{00000000-0005-0000-0000-0000EE560000}"/>
    <cellStyle name="Normal 6 3 2 9" xfId="11425" xr:uid="{00000000-0005-0000-0000-0000EF560000}"/>
    <cellStyle name="Normal 6 3 2 9 2" xfId="11426" xr:uid="{00000000-0005-0000-0000-0000F0560000}"/>
    <cellStyle name="Normal 6 3 2 9 2 2" xfId="11427" xr:uid="{00000000-0005-0000-0000-0000F1560000}"/>
    <cellStyle name="Normal 6 3 2 9 2 2 2" xfId="11428" xr:uid="{00000000-0005-0000-0000-0000F2560000}"/>
    <cellStyle name="Normal 6 3 2 9 2 2 2 2" xfId="11429" xr:uid="{00000000-0005-0000-0000-0000F3560000}"/>
    <cellStyle name="Normal 6 3 2 9 2 2 2 2 2" xfId="40393" xr:uid="{00000000-0005-0000-0000-0000F4560000}"/>
    <cellStyle name="Normal 6 3 2 9 2 2 2 3" xfId="30375" xr:uid="{00000000-0005-0000-0000-0000F5560000}"/>
    <cellStyle name="Normal 6 3 2 9 2 2 3" xfId="11430" xr:uid="{00000000-0005-0000-0000-0000F6560000}"/>
    <cellStyle name="Normal 6 3 2 9 2 2 3 2" xfId="11431" xr:uid="{00000000-0005-0000-0000-0000F7560000}"/>
    <cellStyle name="Normal 6 3 2 9 2 2 3 2 2" xfId="40394" xr:uid="{00000000-0005-0000-0000-0000F8560000}"/>
    <cellStyle name="Normal 6 3 2 9 2 2 3 3" xfId="30376" xr:uid="{00000000-0005-0000-0000-0000F9560000}"/>
    <cellStyle name="Normal 6 3 2 9 2 2 4" xfId="11432" xr:uid="{00000000-0005-0000-0000-0000FA560000}"/>
    <cellStyle name="Normal 6 3 2 9 2 2 4 2" xfId="35616" xr:uid="{00000000-0005-0000-0000-0000FB560000}"/>
    <cellStyle name="Normal 6 3 2 9 2 2 5" xfId="25020" xr:uid="{00000000-0005-0000-0000-0000FC560000}"/>
    <cellStyle name="Normal 6 3 2 9 2 3" xfId="11433" xr:uid="{00000000-0005-0000-0000-0000FD560000}"/>
    <cellStyle name="Normal 6 3 2 9 2 3 2" xfId="11434" xr:uid="{00000000-0005-0000-0000-0000FE560000}"/>
    <cellStyle name="Normal 6 3 2 9 2 3 2 2" xfId="11435" xr:uid="{00000000-0005-0000-0000-0000FF560000}"/>
    <cellStyle name="Normal 6 3 2 9 2 3 2 2 2" xfId="40395" xr:uid="{00000000-0005-0000-0000-000000570000}"/>
    <cellStyle name="Normal 6 3 2 9 2 3 2 3" xfId="30377" xr:uid="{00000000-0005-0000-0000-000001570000}"/>
    <cellStyle name="Normal 6 3 2 9 2 3 3" xfId="11436" xr:uid="{00000000-0005-0000-0000-000002570000}"/>
    <cellStyle name="Normal 6 3 2 9 2 3 3 2" xfId="11437" xr:uid="{00000000-0005-0000-0000-000003570000}"/>
    <cellStyle name="Normal 6 3 2 9 2 3 3 2 2" xfId="40396" xr:uid="{00000000-0005-0000-0000-000004570000}"/>
    <cellStyle name="Normal 6 3 2 9 2 3 3 3" xfId="30378" xr:uid="{00000000-0005-0000-0000-000005570000}"/>
    <cellStyle name="Normal 6 3 2 9 2 3 4" xfId="11438" xr:uid="{00000000-0005-0000-0000-000006570000}"/>
    <cellStyle name="Normal 6 3 2 9 2 3 4 2" xfId="35617" xr:uid="{00000000-0005-0000-0000-000007570000}"/>
    <cellStyle name="Normal 6 3 2 9 2 3 5" xfId="25021" xr:uid="{00000000-0005-0000-0000-000008570000}"/>
    <cellStyle name="Normal 6 3 2 9 2 4" xfId="11439" xr:uid="{00000000-0005-0000-0000-000009570000}"/>
    <cellStyle name="Normal 6 3 2 9 2 4 2" xfId="11440" xr:uid="{00000000-0005-0000-0000-00000A570000}"/>
    <cellStyle name="Normal 6 3 2 9 2 4 2 2" xfId="40397" xr:uid="{00000000-0005-0000-0000-00000B570000}"/>
    <cellStyle name="Normal 6 3 2 9 2 4 3" xfId="30379" xr:uid="{00000000-0005-0000-0000-00000C570000}"/>
    <cellStyle name="Normal 6 3 2 9 2 5" xfId="11441" xr:uid="{00000000-0005-0000-0000-00000D570000}"/>
    <cellStyle name="Normal 6 3 2 9 2 5 2" xfId="11442" xr:uid="{00000000-0005-0000-0000-00000E570000}"/>
    <cellStyle name="Normal 6 3 2 9 2 5 2 2" xfId="40398" xr:uid="{00000000-0005-0000-0000-00000F570000}"/>
    <cellStyle name="Normal 6 3 2 9 2 5 3" xfId="30380" xr:uid="{00000000-0005-0000-0000-000010570000}"/>
    <cellStyle name="Normal 6 3 2 9 2 6" xfId="11443" xr:uid="{00000000-0005-0000-0000-000011570000}"/>
    <cellStyle name="Normal 6 3 2 9 2 6 2" xfId="35615" xr:uid="{00000000-0005-0000-0000-000012570000}"/>
    <cellStyle name="Normal 6 3 2 9 2 7" xfId="25019" xr:uid="{00000000-0005-0000-0000-000013570000}"/>
    <cellStyle name="Normal 6 3 2 9 3" xfId="11444" xr:uid="{00000000-0005-0000-0000-000014570000}"/>
    <cellStyle name="Normal 6 3 2 9 3 2" xfId="11445" xr:uid="{00000000-0005-0000-0000-000015570000}"/>
    <cellStyle name="Normal 6 3 2 9 3 2 2" xfId="11446" xr:uid="{00000000-0005-0000-0000-000016570000}"/>
    <cellStyle name="Normal 6 3 2 9 3 2 2 2" xfId="40399" xr:uid="{00000000-0005-0000-0000-000017570000}"/>
    <cellStyle name="Normal 6 3 2 9 3 2 3" xfId="30381" xr:uid="{00000000-0005-0000-0000-000018570000}"/>
    <cellStyle name="Normal 6 3 2 9 3 3" xfId="11447" xr:uid="{00000000-0005-0000-0000-000019570000}"/>
    <cellStyle name="Normal 6 3 2 9 3 3 2" xfId="11448" xr:uid="{00000000-0005-0000-0000-00001A570000}"/>
    <cellStyle name="Normal 6 3 2 9 3 3 2 2" xfId="40400" xr:uid="{00000000-0005-0000-0000-00001B570000}"/>
    <cellStyle name="Normal 6 3 2 9 3 3 3" xfId="30382" xr:uid="{00000000-0005-0000-0000-00001C570000}"/>
    <cellStyle name="Normal 6 3 2 9 3 4" xfId="11449" xr:uid="{00000000-0005-0000-0000-00001D570000}"/>
    <cellStyle name="Normal 6 3 2 9 3 4 2" xfId="35618" xr:uid="{00000000-0005-0000-0000-00001E570000}"/>
    <cellStyle name="Normal 6 3 2 9 3 5" xfId="25022" xr:uid="{00000000-0005-0000-0000-00001F570000}"/>
    <cellStyle name="Normal 6 3 2 9 4" xfId="11450" xr:uid="{00000000-0005-0000-0000-000020570000}"/>
    <cellStyle name="Normal 6 3 2 9 4 2" xfId="11451" xr:uid="{00000000-0005-0000-0000-000021570000}"/>
    <cellStyle name="Normal 6 3 2 9 4 2 2" xfId="11452" xr:uid="{00000000-0005-0000-0000-000022570000}"/>
    <cellStyle name="Normal 6 3 2 9 4 2 2 2" xfId="40401" xr:uid="{00000000-0005-0000-0000-000023570000}"/>
    <cellStyle name="Normal 6 3 2 9 4 2 3" xfId="30383" xr:uid="{00000000-0005-0000-0000-000024570000}"/>
    <cellStyle name="Normal 6 3 2 9 4 3" xfId="11453" xr:uid="{00000000-0005-0000-0000-000025570000}"/>
    <cellStyle name="Normal 6 3 2 9 4 3 2" xfId="11454" xr:uid="{00000000-0005-0000-0000-000026570000}"/>
    <cellStyle name="Normal 6 3 2 9 4 3 2 2" xfId="40402" xr:uid="{00000000-0005-0000-0000-000027570000}"/>
    <cellStyle name="Normal 6 3 2 9 4 3 3" xfId="30384" xr:uid="{00000000-0005-0000-0000-000028570000}"/>
    <cellStyle name="Normal 6 3 2 9 4 4" xfId="11455" xr:uid="{00000000-0005-0000-0000-000029570000}"/>
    <cellStyle name="Normal 6 3 2 9 4 4 2" xfId="35619" xr:uid="{00000000-0005-0000-0000-00002A570000}"/>
    <cellStyle name="Normal 6 3 2 9 4 5" xfId="25023" xr:uid="{00000000-0005-0000-0000-00002B570000}"/>
    <cellStyle name="Normal 6 3 2 9 5" xfId="11456" xr:uid="{00000000-0005-0000-0000-00002C570000}"/>
    <cellStyle name="Normal 6 3 2 9 5 2" xfId="11457" xr:uid="{00000000-0005-0000-0000-00002D570000}"/>
    <cellStyle name="Normal 6 3 2 9 5 2 2" xfId="40403" xr:uid="{00000000-0005-0000-0000-00002E570000}"/>
    <cellStyle name="Normal 6 3 2 9 5 3" xfId="30385" xr:uid="{00000000-0005-0000-0000-00002F570000}"/>
    <cellStyle name="Normal 6 3 2 9 6" xfId="11458" xr:uid="{00000000-0005-0000-0000-000030570000}"/>
    <cellStyle name="Normal 6 3 2 9 6 2" xfId="11459" xr:uid="{00000000-0005-0000-0000-000031570000}"/>
    <cellStyle name="Normal 6 3 2 9 6 2 2" xfId="40404" xr:uid="{00000000-0005-0000-0000-000032570000}"/>
    <cellStyle name="Normal 6 3 2 9 6 3" xfId="30386" xr:uid="{00000000-0005-0000-0000-000033570000}"/>
    <cellStyle name="Normal 6 3 2 9 7" xfId="11460" xr:uid="{00000000-0005-0000-0000-000034570000}"/>
    <cellStyle name="Normal 6 3 2 9 7 2" xfId="35614" xr:uid="{00000000-0005-0000-0000-000035570000}"/>
    <cellStyle name="Normal 6 3 2 9 8" xfId="25018" xr:uid="{00000000-0005-0000-0000-000036570000}"/>
    <cellStyle name="Normal 6 3 20" xfId="11461" xr:uid="{00000000-0005-0000-0000-000037570000}"/>
    <cellStyle name="Normal 6 3 20 2" xfId="43900" xr:uid="{00000000-0005-0000-0000-000038570000}"/>
    <cellStyle name="Normal 6 3 21" xfId="11462" xr:uid="{00000000-0005-0000-0000-000039570000}"/>
    <cellStyle name="Normal 6 3 22" xfId="23144" xr:uid="{00000000-0005-0000-0000-00003A570000}"/>
    <cellStyle name="Normal 6 3 3" xfId="11463" xr:uid="{00000000-0005-0000-0000-00003B570000}"/>
    <cellStyle name="Normal 6 3 3 10" xfId="11464" xr:uid="{00000000-0005-0000-0000-00003C570000}"/>
    <cellStyle name="Normal 6 3 3 10 2" xfId="11465" xr:uid="{00000000-0005-0000-0000-00003D570000}"/>
    <cellStyle name="Normal 6 3 3 10 2 2" xfId="40405" xr:uid="{00000000-0005-0000-0000-00003E570000}"/>
    <cellStyle name="Normal 6 3 3 10 3" xfId="30387" xr:uid="{00000000-0005-0000-0000-00003F570000}"/>
    <cellStyle name="Normal 6 3 3 11" xfId="11466" xr:uid="{00000000-0005-0000-0000-000040570000}"/>
    <cellStyle name="Normal 6 3 3 11 2" xfId="11467" xr:uid="{00000000-0005-0000-0000-000041570000}"/>
    <cellStyle name="Normal 6 3 3 11 2 2" xfId="40406" xr:uid="{00000000-0005-0000-0000-000042570000}"/>
    <cellStyle name="Normal 6 3 3 11 3" xfId="30388" xr:uid="{00000000-0005-0000-0000-000043570000}"/>
    <cellStyle name="Normal 6 3 3 12" xfId="11468" xr:uid="{00000000-0005-0000-0000-000044570000}"/>
    <cellStyle name="Normal 6 3 3 12 2" xfId="35620" xr:uid="{00000000-0005-0000-0000-000045570000}"/>
    <cellStyle name="Normal 6 3 3 13" xfId="25024" xr:uid="{00000000-0005-0000-0000-000046570000}"/>
    <cellStyle name="Normal 6 3 3 14" xfId="44251" xr:uid="{00000000-0005-0000-0000-000047570000}"/>
    <cellStyle name="Normal 6 3 3 2" xfId="11469" xr:uid="{00000000-0005-0000-0000-000048570000}"/>
    <cellStyle name="Normal 6 3 3 2 10" xfId="11470" xr:uid="{00000000-0005-0000-0000-000049570000}"/>
    <cellStyle name="Normal 6 3 3 2 10 2" xfId="11471" xr:uid="{00000000-0005-0000-0000-00004A570000}"/>
    <cellStyle name="Normal 6 3 3 2 10 2 2" xfId="40407" xr:uid="{00000000-0005-0000-0000-00004B570000}"/>
    <cellStyle name="Normal 6 3 3 2 10 3" xfId="30389" xr:uid="{00000000-0005-0000-0000-00004C570000}"/>
    <cellStyle name="Normal 6 3 3 2 11" xfId="11472" xr:uid="{00000000-0005-0000-0000-00004D570000}"/>
    <cellStyle name="Normal 6 3 3 2 11 2" xfId="35621" xr:uid="{00000000-0005-0000-0000-00004E570000}"/>
    <cellStyle name="Normal 6 3 3 2 12" xfId="25025" xr:uid="{00000000-0005-0000-0000-00004F570000}"/>
    <cellStyle name="Normal 6 3 3 2 2" xfId="11473" xr:uid="{00000000-0005-0000-0000-000050570000}"/>
    <cellStyle name="Normal 6 3 3 2 2 10" xfId="25026" xr:uid="{00000000-0005-0000-0000-000051570000}"/>
    <cellStyle name="Normal 6 3 3 2 2 2" xfId="11474" xr:uid="{00000000-0005-0000-0000-000052570000}"/>
    <cellStyle name="Normal 6 3 3 2 2 2 2" xfId="11475" xr:uid="{00000000-0005-0000-0000-000053570000}"/>
    <cellStyle name="Normal 6 3 3 2 2 2 2 2" xfId="11476" xr:uid="{00000000-0005-0000-0000-000054570000}"/>
    <cellStyle name="Normal 6 3 3 2 2 2 2 2 2" xfId="11477" xr:uid="{00000000-0005-0000-0000-000055570000}"/>
    <cellStyle name="Normal 6 3 3 2 2 2 2 2 2 2" xfId="11478" xr:uid="{00000000-0005-0000-0000-000056570000}"/>
    <cellStyle name="Normal 6 3 3 2 2 2 2 2 2 2 2" xfId="40408" xr:uid="{00000000-0005-0000-0000-000057570000}"/>
    <cellStyle name="Normal 6 3 3 2 2 2 2 2 2 3" xfId="30390" xr:uid="{00000000-0005-0000-0000-000058570000}"/>
    <cellStyle name="Normal 6 3 3 2 2 2 2 2 3" xfId="11479" xr:uid="{00000000-0005-0000-0000-000059570000}"/>
    <cellStyle name="Normal 6 3 3 2 2 2 2 2 3 2" xfId="11480" xr:uid="{00000000-0005-0000-0000-00005A570000}"/>
    <cellStyle name="Normal 6 3 3 2 2 2 2 2 3 2 2" xfId="40409" xr:uid="{00000000-0005-0000-0000-00005B570000}"/>
    <cellStyle name="Normal 6 3 3 2 2 2 2 2 3 3" xfId="30391" xr:uid="{00000000-0005-0000-0000-00005C570000}"/>
    <cellStyle name="Normal 6 3 3 2 2 2 2 2 4" xfId="11481" xr:uid="{00000000-0005-0000-0000-00005D570000}"/>
    <cellStyle name="Normal 6 3 3 2 2 2 2 2 4 2" xfId="35625" xr:uid="{00000000-0005-0000-0000-00005E570000}"/>
    <cellStyle name="Normal 6 3 3 2 2 2 2 2 5" xfId="25029" xr:uid="{00000000-0005-0000-0000-00005F570000}"/>
    <cellStyle name="Normal 6 3 3 2 2 2 2 3" xfId="11482" xr:uid="{00000000-0005-0000-0000-000060570000}"/>
    <cellStyle name="Normal 6 3 3 2 2 2 2 3 2" xfId="11483" xr:uid="{00000000-0005-0000-0000-000061570000}"/>
    <cellStyle name="Normal 6 3 3 2 2 2 2 3 2 2" xfId="11484" xr:uid="{00000000-0005-0000-0000-000062570000}"/>
    <cellStyle name="Normal 6 3 3 2 2 2 2 3 2 2 2" xfId="40410" xr:uid="{00000000-0005-0000-0000-000063570000}"/>
    <cellStyle name="Normal 6 3 3 2 2 2 2 3 2 3" xfId="30392" xr:uid="{00000000-0005-0000-0000-000064570000}"/>
    <cellStyle name="Normal 6 3 3 2 2 2 2 3 3" xfId="11485" xr:uid="{00000000-0005-0000-0000-000065570000}"/>
    <cellStyle name="Normal 6 3 3 2 2 2 2 3 3 2" xfId="11486" xr:uid="{00000000-0005-0000-0000-000066570000}"/>
    <cellStyle name="Normal 6 3 3 2 2 2 2 3 3 2 2" xfId="40411" xr:uid="{00000000-0005-0000-0000-000067570000}"/>
    <cellStyle name="Normal 6 3 3 2 2 2 2 3 3 3" xfId="30393" xr:uid="{00000000-0005-0000-0000-000068570000}"/>
    <cellStyle name="Normal 6 3 3 2 2 2 2 3 4" xfId="11487" xr:uid="{00000000-0005-0000-0000-000069570000}"/>
    <cellStyle name="Normal 6 3 3 2 2 2 2 3 4 2" xfId="35626" xr:uid="{00000000-0005-0000-0000-00006A570000}"/>
    <cellStyle name="Normal 6 3 3 2 2 2 2 3 5" xfId="25030" xr:uid="{00000000-0005-0000-0000-00006B570000}"/>
    <cellStyle name="Normal 6 3 3 2 2 2 2 4" xfId="11488" xr:uid="{00000000-0005-0000-0000-00006C570000}"/>
    <cellStyle name="Normal 6 3 3 2 2 2 2 4 2" xfId="11489" xr:uid="{00000000-0005-0000-0000-00006D570000}"/>
    <cellStyle name="Normal 6 3 3 2 2 2 2 4 2 2" xfId="40412" xr:uid="{00000000-0005-0000-0000-00006E570000}"/>
    <cellStyle name="Normal 6 3 3 2 2 2 2 4 3" xfId="30394" xr:uid="{00000000-0005-0000-0000-00006F570000}"/>
    <cellStyle name="Normal 6 3 3 2 2 2 2 5" xfId="11490" xr:uid="{00000000-0005-0000-0000-000070570000}"/>
    <cellStyle name="Normal 6 3 3 2 2 2 2 5 2" xfId="11491" xr:uid="{00000000-0005-0000-0000-000071570000}"/>
    <cellStyle name="Normal 6 3 3 2 2 2 2 5 2 2" xfId="40413" xr:uid="{00000000-0005-0000-0000-000072570000}"/>
    <cellStyle name="Normal 6 3 3 2 2 2 2 5 3" xfId="30395" xr:uid="{00000000-0005-0000-0000-000073570000}"/>
    <cellStyle name="Normal 6 3 3 2 2 2 2 6" xfId="11492" xr:uid="{00000000-0005-0000-0000-000074570000}"/>
    <cellStyle name="Normal 6 3 3 2 2 2 2 6 2" xfId="35624" xr:uid="{00000000-0005-0000-0000-000075570000}"/>
    <cellStyle name="Normal 6 3 3 2 2 2 2 7" xfId="25028" xr:uid="{00000000-0005-0000-0000-000076570000}"/>
    <cellStyle name="Normal 6 3 3 2 2 2 3" xfId="11493" xr:uid="{00000000-0005-0000-0000-000077570000}"/>
    <cellStyle name="Normal 6 3 3 2 2 2 3 2" xfId="11494" xr:uid="{00000000-0005-0000-0000-000078570000}"/>
    <cellStyle name="Normal 6 3 3 2 2 2 3 2 2" xfId="11495" xr:uid="{00000000-0005-0000-0000-000079570000}"/>
    <cellStyle name="Normal 6 3 3 2 2 2 3 2 2 2" xfId="40414" xr:uid="{00000000-0005-0000-0000-00007A570000}"/>
    <cellStyle name="Normal 6 3 3 2 2 2 3 2 3" xfId="30396" xr:uid="{00000000-0005-0000-0000-00007B570000}"/>
    <cellStyle name="Normal 6 3 3 2 2 2 3 3" xfId="11496" xr:uid="{00000000-0005-0000-0000-00007C570000}"/>
    <cellStyle name="Normal 6 3 3 2 2 2 3 3 2" xfId="11497" xr:uid="{00000000-0005-0000-0000-00007D570000}"/>
    <cellStyle name="Normal 6 3 3 2 2 2 3 3 2 2" xfId="40415" xr:uid="{00000000-0005-0000-0000-00007E570000}"/>
    <cellStyle name="Normal 6 3 3 2 2 2 3 3 3" xfId="30397" xr:uid="{00000000-0005-0000-0000-00007F570000}"/>
    <cellStyle name="Normal 6 3 3 2 2 2 3 4" xfId="11498" xr:uid="{00000000-0005-0000-0000-000080570000}"/>
    <cellStyle name="Normal 6 3 3 2 2 2 3 4 2" xfId="35627" xr:uid="{00000000-0005-0000-0000-000081570000}"/>
    <cellStyle name="Normal 6 3 3 2 2 2 3 5" xfId="25031" xr:uid="{00000000-0005-0000-0000-000082570000}"/>
    <cellStyle name="Normal 6 3 3 2 2 2 4" xfId="11499" xr:uid="{00000000-0005-0000-0000-000083570000}"/>
    <cellStyle name="Normal 6 3 3 2 2 2 4 2" xfId="11500" xr:uid="{00000000-0005-0000-0000-000084570000}"/>
    <cellStyle name="Normal 6 3 3 2 2 2 4 2 2" xfId="11501" xr:uid="{00000000-0005-0000-0000-000085570000}"/>
    <cellStyle name="Normal 6 3 3 2 2 2 4 2 2 2" xfId="40416" xr:uid="{00000000-0005-0000-0000-000086570000}"/>
    <cellStyle name="Normal 6 3 3 2 2 2 4 2 3" xfId="30398" xr:uid="{00000000-0005-0000-0000-000087570000}"/>
    <cellStyle name="Normal 6 3 3 2 2 2 4 3" xfId="11502" xr:uid="{00000000-0005-0000-0000-000088570000}"/>
    <cellStyle name="Normal 6 3 3 2 2 2 4 3 2" xfId="11503" xr:uid="{00000000-0005-0000-0000-000089570000}"/>
    <cellStyle name="Normal 6 3 3 2 2 2 4 3 2 2" xfId="40417" xr:uid="{00000000-0005-0000-0000-00008A570000}"/>
    <cellStyle name="Normal 6 3 3 2 2 2 4 3 3" xfId="30399" xr:uid="{00000000-0005-0000-0000-00008B570000}"/>
    <cellStyle name="Normal 6 3 3 2 2 2 4 4" xfId="11504" xr:uid="{00000000-0005-0000-0000-00008C570000}"/>
    <cellStyle name="Normal 6 3 3 2 2 2 4 4 2" xfId="35628" xr:uid="{00000000-0005-0000-0000-00008D570000}"/>
    <cellStyle name="Normal 6 3 3 2 2 2 4 5" xfId="25032" xr:uid="{00000000-0005-0000-0000-00008E570000}"/>
    <cellStyle name="Normal 6 3 3 2 2 2 5" xfId="11505" xr:uid="{00000000-0005-0000-0000-00008F570000}"/>
    <cellStyle name="Normal 6 3 3 2 2 2 5 2" xfId="11506" xr:uid="{00000000-0005-0000-0000-000090570000}"/>
    <cellStyle name="Normal 6 3 3 2 2 2 5 2 2" xfId="40418" xr:uid="{00000000-0005-0000-0000-000091570000}"/>
    <cellStyle name="Normal 6 3 3 2 2 2 5 3" xfId="30400" xr:uid="{00000000-0005-0000-0000-000092570000}"/>
    <cellStyle name="Normal 6 3 3 2 2 2 6" xfId="11507" xr:uid="{00000000-0005-0000-0000-000093570000}"/>
    <cellStyle name="Normal 6 3 3 2 2 2 6 2" xfId="11508" xr:uid="{00000000-0005-0000-0000-000094570000}"/>
    <cellStyle name="Normal 6 3 3 2 2 2 6 2 2" xfId="40419" xr:uid="{00000000-0005-0000-0000-000095570000}"/>
    <cellStyle name="Normal 6 3 3 2 2 2 6 3" xfId="30401" xr:uid="{00000000-0005-0000-0000-000096570000}"/>
    <cellStyle name="Normal 6 3 3 2 2 2 7" xfId="11509" xr:uid="{00000000-0005-0000-0000-000097570000}"/>
    <cellStyle name="Normal 6 3 3 2 2 2 7 2" xfId="35623" xr:uid="{00000000-0005-0000-0000-000098570000}"/>
    <cellStyle name="Normal 6 3 3 2 2 2 8" xfId="25027" xr:uid="{00000000-0005-0000-0000-000099570000}"/>
    <cellStyle name="Normal 6 3 3 2 2 3" xfId="11510" xr:uid="{00000000-0005-0000-0000-00009A570000}"/>
    <cellStyle name="Normal 6 3 3 2 2 3 2" xfId="11511" xr:uid="{00000000-0005-0000-0000-00009B570000}"/>
    <cellStyle name="Normal 6 3 3 2 2 3 2 2" xfId="11512" xr:uid="{00000000-0005-0000-0000-00009C570000}"/>
    <cellStyle name="Normal 6 3 3 2 2 3 2 2 2" xfId="11513" xr:uid="{00000000-0005-0000-0000-00009D570000}"/>
    <cellStyle name="Normal 6 3 3 2 2 3 2 2 2 2" xfId="11514" xr:uid="{00000000-0005-0000-0000-00009E570000}"/>
    <cellStyle name="Normal 6 3 3 2 2 3 2 2 2 2 2" xfId="40420" xr:uid="{00000000-0005-0000-0000-00009F570000}"/>
    <cellStyle name="Normal 6 3 3 2 2 3 2 2 2 3" xfId="30402" xr:uid="{00000000-0005-0000-0000-0000A0570000}"/>
    <cellStyle name="Normal 6 3 3 2 2 3 2 2 3" xfId="11515" xr:uid="{00000000-0005-0000-0000-0000A1570000}"/>
    <cellStyle name="Normal 6 3 3 2 2 3 2 2 3 2" xfId="11516" xr:uid="{00000000-0005-0000-0000-0000A2570000}"/>
    <cellStyle name="Normal 6 3 3 2 2 3 2 2 3 2 2" xfId="40421" xr:uid="{00000000-0005-0000-0000-0000A3570000}"/>
    <cellStyle name="Normal 6 3 3 2 2 3 2 2 3 3" xfId="30403" xr:uid="{00000000-0005-0000-0000-0000A4570000}"/>
    <cellStyle name="Normal 6 3 3 2 2 3 2 2 4" xfId="11517" xr:uid="{00000000-0005-0000-0000-0000A5570000}"/>
    <cellStyle name="Normal 6 3 3 2 2 3 2 2 4 2" xfId="35631" xr:uid="{00000000-0005-0000-0000-0000A6570000}"/>
    <cellStyle name="Normal 6 3 3 2 2 3 2 2 5" xfId="25035" xr:uid="{00000000-0005-0000-0000-0000A7570000}"/>
    <cellStyle name="Normal 6 3 3 2 2 3 2 3" xfId="11518" xr:uid="{00000000-0005-0000-0000-0000A8570000}"/>
    <cellStyle name="Normal 6 3 3 2 2 3 2 3 2" xfId="11519" xr:uid="{00000000-0005-0000-0000-0000A9570000}"/>
    <cellStyle name="Normal 6 3 3 2 2 3 2 3 2 2" xfId="11520" xr:uid="{00000000-0005-0000-0000-0000AA570000}"/>
    <cellStyle name="Normal 6 3 3 2 2 3 2 3 2 2 2" xfId="40422" xr:uid="{00000000-0005-0000-0000-0000AB570000}"/>
    <cellStyle name="Normal 6 3 3 2 2 3 2 3 2 3" xfId="30404" xr:uid="{00000000-0005-0000-0000-0000AC570000}"/>
    <cellStyle name="Normal 6 3 3 2 2 3 2 3 3" xfId="11521" xr:uid="{00000000-0005-0000-0000-0000AD570000}"/>
    <cellStyle name="Normal 6 3 3 2 2 3 2 3 3 2" xfId="11522" xr:uid="{00000000-0005-0000-0000-0000AE570000}"/>
    <cellStyle name="Normal 6 3 3 2 2 3 2 3 3 2 2" xfId="40423" xr:uid="{00000000-0005-0000-0000-0000AF570000}"/>
    <cellStyle name="Normal 6 3 3 2 2 3 2 3 3 3" xfId="30405" xr:uid="{00000000-0005-0000-0000-0000B0570000}"/>
    <cellStyle name="Normal 6 3 3 2 2 3 2 3 4" xfId="11523" xr:uid="{00000000-0005-0000-0000-0000B1570000}"/>
    <cellStyle name="Normal 6 3 3 2 2 3 2 3 4 2" xfId="35632" xr:uid="{00000000-0005-0000-0000-0000B2570000}"/>
    <cellStyle name="Normal 6 3 3 2 2 3 2 3 5" xfId="25036" xr:uid="{00000000-0005-0000-0000-0000B3570000}"/>
    <cellStyle name="Normal 6 3 3 2 2 3 2 4" xfId="11524" xr:uid="{00000000-0005-0000-0000-0000B4570000}"/>
    <cellStyle name="Normal 6 3 3 2 2 3 2 4 2" xfId="11525" xr:uid="{00000000-0005-0000-0000-0000B5570000}"/>
    <cellStyle name="Normal 6 3 3 2 2 3 2 4 2 2" xfId="40424" xr:uid="{00000000-0005-0000-0000-0000B6570000}"/>
    <cellStyle name="Normal 6 3 3 2 2 3 2 4 3" xfId="30406" xr:uid="{00000000-0005-0000-0000-0000B7570000}"/>
    <cellStyle name="Normal 6 3 3 2 2 3 2 5" xfId="11526" xr:uid="{00000000-0005-0000-0000-0000B8570000}"/>
    <cellStyle name="Normal 6 3 3 2 2 3 2 5 2" xfId="11527" xr:uid="{00000000-0005-0000-0000-0000B9570000}"/>
    <cellStyle name="Normal 6 3 3 2 2 3 2 5 2 2" xfId="40425" xr:uid="{00000000-0005-0000-0000-0000BA570000}"/>
    <cellStyle name="Normal 6 3 3 2 2 3 2 5 3" xfId="30407" xr:uid="{00000000-0005-0000-0000-0000BB570000}"/>
    <cellStyle name="Normal 6 3 3 2 2 3 2 6" xfId="11528" xr:uid="{00000000-0005-0000-0000-0000BC570000}"/>
    <cellStyle name="Normal 6 3 3 2 2 3 2 6 2" xfId="35630" xr:uid="{00000000-0005-0000-0000-0000BD570000}"/>
    <cellStyle name="Normal 6 3 3 2 2 3 2 7" xfId="25034" xr:uid="{00000000-0005-0000-0000-0000BE570000}"/>
    <cellStyle name="Normal 6 3 3 2 2 3 3" xfId="11529" xr:uid="{00000000-0005-0000-0000-0000BF570000}"/>
    <cellStyle name="Normal 6 3 3 2 2 3 3 2" xfId="11530" xr:uid="{00000000-0005-0000-0000-0000C0570000}"/>
    <cellStyle name="Normal 6 3 3 2 2 3 3 2 2" xfId="11531" xr:uid="{00000000-0005-0000-0000-0000C1570000}"/>
    <cellStyle name="Normal 6 3 3 2 2 3 3 2 2 2" xfId="40426" xr:uid="{00000000-0005-0000-0000-0000C2570000}"/>
    <cellStyle name="Normal 6 3 3 2 2 3 3 2 3" xfId="30408" xr:uid="{00000000-0005-0000-0000-0000C3570000}"/>
    <cellStyle name="Normal 6 3 3 2 2 3 3 3" xfId="11532" xr:uid="{00000000-0005-0000-0000-0000C4570000}"/>
    <cellStyle name="Normal 6 3 3 2 2 3 3 3 2" xfId="11533" xr:uid="{00000000-0005-0000-0000-0000C5570000}"/>
    <cellStyle name="Normal 6 3 3 2 2 3 3 3 2 2" xfId="40427" xr:uid="{00000000-0005-0000-0000-0000C6570000}"/>
    <cellStyle name="Normal 6 3 3 2 2 3 3 3 3" xfId="30409" xr:uid="{00000000-0005-0000-0000-0000C7570000}"/>
    <cellStyle name="Normal 6 3 3 2 2 3 3 4" xfId="11534" xr:uid="{00000000-0005-0000-0000-0000C8570000}"/>
    <cellStyle name="Normal 6 3 3 2 2 3 3 4 2" xfId="35633" xr:uid="{00000000-0005-0000-0000-0000C9570000}"/>
    <cellStyle name="Normal 6 3 3 2 2 3 3 5" xfId="25037" xr:uid="{00000000-0005-0000-0000-0000CA570000}"/>
    <cellStyle name="Normal 6 3 3 2 2 3 4" xfId="11535" xr:uid="{00000000-0005-0000-0000-0000CB570000}"/>
    <cellStyle name="Normal 6 3 3 2 2 3 4 2" xfId="11536" xr:uid="{00000000-0005-0000-0000-0000CC570000}"/>
    <cellStyle name="Normal 6 3 3 2 2 3 4 2 2" xfId="11537" xr:uid="{00000000-0005-0000-0000-0000CD570000}"/>
    <cellStyle name="Normal 6 3 3 2 2 3 4 2 2 2" xfId="40428" xr:uid="{00000000-0005-0000-0000-0000CE570000}"/>
    <cellStyle name="Normal 6 3 3 2 2 3 4 2 3" xfId="30410" xr:uid="{00000000-0005-0000-0000-0000CF570000}"/>
    <cellStyle name="Normal 6 3 3 2 2 3 4 3" xfId="11538" xr:uid="{00000000-0005-0000-0000-0000D0570000}"/>
    <cellStyle name="Normal 6 3 3 2 2 3 4 3 2" xfId="11539" xr:uid="{00000000-0005-0000-0000-0000D1570000}"/>
    <cellStyle name="Normal 6 3 3 2 2 3 4 3 2 2" xfId="40429" xr:uid="{00000000-0005-0000-0000-0000D2570000}"/>
    <cellStyle name="Normal 6 3 3 2 2 3 4 3 3" xfId="30411" xr:uid="{00000000-0005-0000-0000-0000D3570000}"/>
    <cellStyle name="Normal 6 3 3 2 2 3 4 4" xfId="11540" xr:uid="{00000000-0005-0000-0000-0000D4570000}"/>
    <cellStyle name="Normal 6 3 3 2 2 3 4 4 2" xfId="35634" xr:uid="{00000000-0005-0000-0000-0000D5570000}"/>
    <cellStyle name="Normal 6 3 3 2 2 3 4 5" xfId="25038" xr:uid="{00000000-0005-0000-0000-0000D6570000}"/>
    <cellStyle name="Normal 6 3 3 2 2 3 5" xfId="11541" xr:uid="{00000000-0005-0000-0000-0000D7570000}"/>
    <cellStyle name="Normal 6 3 3 2 2 3 5 2" xfId="11542" xr:uid="{00000000-0005-0000-0000-0000D8570000}"/>
    <cellStyle name="Normal 6 3 3 2 2 3 5 2 2" xfId="40430" xr:uid="{00000000-0005-0000-0000-0000D9570000}"/>
    <cellStyle name="Normal 6 3 3 2 2 3 5 3" xfId="30412" xr:uid="{00000000-0005-0000-0000-0000DA570000}"/>
    <cellStyle name="Normal 6 3 3 2 2 3 6" xfId="11543" xr:uid="{00000000-0005-0000-0000-0000DB570000}"/>
    <cellStyle name="Normal 6 3 3 2 2 3 6 2" xfId="11544" xr:uid="{00000000-0005-0000-0000-0000DC570000}"/>
    <cellStyle name="Normal 6 3 3 2 2 3 6 2 2" xfId="40431" xr:uid="{00000000-0005-0000-0000-0000DD570000}"/>
    <cellStyle name="Normal 6 3 3 2 2 3 6 3" xfId="30413" xr:uid="{00000000-0005-0000-0000-0000DE570000}"/>
    <cellStyle name="Normal 6 3 3 2 2 3 7" xfId="11545" xr:uid="{00000000-0005-0000-0000-0000DF570000}"/>
    <cellStyle name="Normal 6 3 3 2 2 3 7 2" xfId="35629" xr:uid="{00000000-0005-0000-0000-0000E0570000}"/>
    <cellStyle name="Normal 6 3 3 2 2 3 8" xfId="25033" xr:uid="{00000000-0005-0000-0000-0000E1570000}"/>
    <cellStyle name="Normal 6 3 3 2 2 4" xfId="11546" xr:uid="{00000000-0005-0000-0000-0000E2570000}"/>
    <cellStyle name="Normal 6 3 3 2 2 4 2" xfId="11547" xr:uid="{00000000-0005-0000-0000-0000E3570000}"/>
    <cellStyle name="Normal 6 3 3 2 2 4 2 2" xfId="11548" xr:uid="{00000000-0005-0000-0000-0000E4570000}"/>
    <cellStyle name="Normal 6 3 3 2 2 4 2 2 2" xfId="11549" xr:uid="{00000000-0005-0000-0000-0000E5570000}"/>
    <cellStyle name="Normal 6 3 3 2 2 4 2 2 2 2" xfId="40432" xr:uid="{00000000-0005-0000-0000-0000E6570000}"/>
    <cellStyle name="Normal 6 3 3 2 2 4 2 2 3" xfId="30414" xr:uid="{00000000-0005-0000-0000-0000E7570000}"/>
    <cellStyle name="Normal 6 3 3 2 2 4 2 3" xfId="11550" xr:uid="{00000000-0005-0000-0000-0000E8570000}"/>
    <cellStyle name="Normal 6 3 3 2 2 4 2 3 2" xfId="11551" xr:uid="{00000000-0005-0000-0000-0000E9570000}"/>
    <cellStyle name="Normal 6 3 3 2 2 4 2 3 2 2" xfId="40433" xr:uid="{00000000-0005-0000-0000-0000EA570000}"/>
    <cellStyle name="Normal 6 3 3 2 2 4 2 3 3" xfId="30415" xr:uid="{00000000-0005-0000-0000-0000EB570000}"/>
    <cellStyle name="Normal 6 3 3 2 2 4 2 4" xfId="11552" xr:uid="{00000000-0005-0000-0000-0000EC570000}"/>
    <cellStyle name="Normal 6 3 3 2 2 4 2 4 2" xfId="35636" xr:uid="{00000000-0005-0000-0000-0000ED570000}"/>
    <cellStyle name="Normal 6 3 3 2 2 4 2 5" xfId="25040" xr:uid="{00000000-0005-0000-0000-0000EE570000}"/>
    <cellStyle name="Normal 6 3 3 2 2 4 3" xfId="11553" xr:uid="{00000000-0005-0000-0000-0000EF570000}"/>
    <cellStyle name="Normal 6 3 3 2 2 4 3 2" xfId="11554" xr:uid="{00000000-0005-0000-0000-0000F0570000}"/>
    <cellStyle name="Normal 6 3 3 2 2 4 3 2 2" xfId="11555" xr:uid="{00000000-0005-0000-0000-0000F1570000}"/>
    <cellStyle name="Normal 6 3 3 2 2 4 3 2 2 2" xfId="40434" xr:uid="{00000000-0005-0000-0000-0000F2570000}"/>
    <cellStyle name="Normal 6 3 3 2 2 4 3 2 3" xfId="30416" xr:uid="{00000000-0005-0000-0000-0000F3570000}"/>
    <cellStyle name="Normal 6 3 3 2 2 4 3 3" xfId="11556" xr:uid="{00000000-0005-0000-0000-0000F4570000}"/>
    <cellStyle name="Normal 6 3 3 2 2 4 3 3 2" xfId="11557" xr:uid="{00000000-0005-0000-0000-0000F5570000}"/>
    <cellStyle name="Normal 6 3 3 2 2 4 3 3 2 2" xfId="40435" xr:uid="{00000000-0005-0000-0000-0000F6570000}"/>
    <cellStyle name="Normal 6 3 3 2 2 4 3 3 3" xfId="30417" xr:uid="{00000000-0005-0000-0000-0000F7570000}"/>
    <cellStyle name="Normal 6 3 3 2 2 4 3 4" xfId="11558" xr:uid="{00000000-0005-0000-0000-0000F8570000}"/>
    <cellStyle name="Normal 6 3 3 2 2 4 3 4 2" xfId="35637" xr:uid="{00000000-0005-0000-0000-0000F9570000}"/>
    <cellStyle name="Normal 6 3 3 2 2 4 3 5" xfId="25041" xr:uid="{00000000-0005-0000-0000-0000FA570000}"/>
    <cellStyle name="Normal 6 3 3 2 2 4 4" xfId="11559" xr:uid="{00000000-0005-0000-0000-0000FB570000}"/>
    <cellStyle name="Normal 6 3 3 2 2 4 4 2" xfId="11560" xr:uid="{00000000-0005-0000-0000-0000FC570000}"/>
    <cellStyle name="Normal 6 3 3 2 2 4 4 2 2" xfId="40436" xr:uid="{00000000-0005-0000-0000-0000FD570000}"/>
    <cellStyle name="Normal 6 3 3 2 2 4 4 3" xfId="30418" xr:uid="{00000000-0005-0000-0000-0000FE570000}"/>
    <cellStyle name="Normal 6 3 3 2 2 4 5" xfId="11561" xr:uid="{00000000-0005-0000-0000-0000FF570000}"/>
    <cellStyle name="Normal 6 3 3 2 2 4 5 2" xfId="11562" xr:uid="{00000000-0005-0000-0000-000000580000}"/>
    <cellStyle name="Normal 6 3 3 2 2 4 5 2 2" xfId="40437" xr:uid="{00000000-0005-0000-0000-000001580000}"/>
    <cellStyle name="Normal 6 3 3 2 2 4 5 3" xfId="30419" xr:uid="{00000000-0005-0000-0000-000002580000}"/>
    <cellStyle name="Normal 6 3 3 2 2 4 6" xfId="11563" xr:uid="{00000000-0005-0000-0000-000003580000}"/>
    <cellStyle name="Normal 6 3 3 2 2 4 6 2" xfId="35635" xr:uid="{00000000-0005-0000-0000-000004580000}"/>
    <cellStyle name="Normal 6 3 3 2 2 4 7" xfId="25039" xr:uid="{00000000-0005-0000-0000-000005580000}"/>
    <cellStyle name="Normal 6 3 3 2 2 5" xfId="11564" xr:uid="{00000000-0005-0000-0000-000006580000}"/>
    <cellStyle name="Normal 6 3 3 2 2 5 2" xfId="11565" xr:uid="{00000000-0005-0000-0000-000007580000}"/>
    <cellStyle name="Normal 6 3 3 2 2 5 2 2" xfId="11566" xr:uid="{00000000-0005-0000-0000-000008580000}"/>
    <cellStyle name="Normal 6 3 3 2 2 5 2 2 2" xfId="40438" xr:uid="{00000000-0005-0000-0000-000009580000}"/>
    <cellStyle name="Normal 6 3 3 2 2 5 2 3" xfId="30420" xr:uid="{00000000-0005-0000-0000-00000A580000}"/>
    <cellStyle name="Normal 6 3 3 2 2 5 3" xfId="11567" xr:uid="{00000000-0005-0000-0000-00000B580000}"/>
    <cellStyle name="Normal 6 3 3 2 2 5 3 2" xfId="11568" xr:uid="{00000000-0005-0000-0000-00000C580000}"/>
    <cellStyle name="Normal 6 3 3 2 2 5 3 2 2" xfId="40439" xr:uid="{00000000-0005-0000-0000-00000D580000}"/>
    <cellStyle name="Normal 6 3 3 2 2 5 3 3" xfId="30421" xr:uid="{00000000-0005-0000-0000-00000E580000}"/>
    <cellStyle name="Normal 6 3 3 2 2 5 4" xfId="11569" xr:uid="{00000000-0005-0000-0000-00000F580000}"/>
    <cellStyle name="Normal 6 3 3 2 2 5 4 2" xfId="35638" xr:uid="{00000000-0005-0000-0000-000010580000}"/>
    <cellStyle name="Normal 6 3 3 2 2 5 5" xfId="25042" xr:uid="{00000000-0005-0000-0000-000011580000}"/>
    <cellStyle name="Normal 6 3 3 2 2 6" xfId="11570" xr:uid="{00000000-0005-0000-0000-000012580000}"/>
    <cellStyle name="Normal 6 3 3 2 2 6 2" xfId="11571" xr:uid="{00000000-0005-0000-0000-000013580000}"/>
    <cellStyle name="Normal 6 3 3 2 2 6 2 2" xfId="11572" xr:uid="{00000000-0005-0000-0000-000014580000}"/>
    <cellStyle name="Normal 6 3 3 2 2 6 2 2 2" xfId="40440" xr:uid="{00000000-0005-0000-0000-000015580000}"/>
    <cellStyle name="Normal 6 3 3 2 2 6 2 3" xfId="30422" xr:uid="{00000000-0005-0000-0000-000016580000}"/>
    <cellStyle name="Normal 6 3 3 2 2 6 3" xfId="11573" xr:uid="{00000000-0005-0000-0000-000017580000}"/>
    <cellStyle name="Normal 6 3 3 2 2 6 3 2" xfId="11574" xr:uid="{00000000-0005-0000-0000-000018580000}"/>
    <cellStyle name="Normal 6 3 3 2 2 6 3 2 2" xfId="40441" xr:uid="{00000000-0005-0000-0000-000019580000}"/>
    <cellStyle name="Normal 6 3 3 2 2 6 3 3" xfId="30423" xr:uid="{00000000-0005-0000-0000-00001A580000}"/>
    <cellStyle name="Normal 6 3 3 2 2 6 4" xfId="11575" xr:uid="{00000000-0005-0000-0000-00001B580000}"/>
    <cellStyle name="Normal 6 3 3 2 2 6 4 2" xfId="35639" xr:uid="{00000000-0005-0000-0000-00001C580000}"/>
    <cellStyle name="Normal 6 3 3 2 2 6 5" xfId="25043" xr:uid="{00000000-0005-0000-0000-00001D580000}"/>
    <cellStyle name="Normal 6 3 3 2 2 7" xfId="11576" xr:uid="{00000000-0005-0000-0000-00001E580000}"/>
    <cellStyle name="Normal 6 3 3 2 2 7 2" xfId="11577" xr:uid="{00000000-0005-0000-0000-00001F580000}"/>
    <cellStyle name="Normal 6 3 3 2 2 7 2 2" xfId="40442" xr:uid="{00000000-0005-0000-0000-000020580000}"/>
    <cellStyle name="Normal 6 3 3 2 2 7 3" xfId="30424" xr:uid="{00000000-0005-0000-0000-000021580000}"/>
    <cellStyle name="Normal 6 3 3 2 2 8" xfId="11578" xr:uid="{00000000-0005-0000-0000-000022580000}"/>
    <cellStyle name="Normal 6 3 3 2 2 8 2" xfId="11579" xr:uid="{00000000-0005-0000-0000-000023580000}"/>
    <cellStyle name="Normal 6 3 3 2 2 8 2 2" xfId="40443" xr:uid="{00000000-0005-0000-0000-000024580000}"/>
    <cellStyle name="Normal 6 3 3 2 2 8 3" xfId="30425" xr:uid="{00000000-0005-0000-0000-000025580000}"/>
    <cellStyle name="Normal 6 3 3 2 2 9" xfId="11580" xr:uid="{00000000-0005-0000-0000-000026580000}"/>
    <cellStyle name="Normal 6 3 3 2 2 9 2" xfId="35622" xr:uid="{00000000-0005-0000-0000-000027580000}"/>
    <cellStyle name="Normal 6 3 3 2 3" xfId="11581" xr:uid="{00000000-0005-0000-0000-000028580000}"/>
    <cellStyle name="Normal 6 3 3 2 3 2" xfId="11582" xr:uid="{00000000-0005-0000-0000-000029580000}"/>
    <cellStyle name="Normal 6 3 3 2 3 2 2" xfId="11583" xr:uid="{00000000-0005-0000-0000-00002A580000}"/>
    <cellStyle name="Normal 6 3 3 2 3 2 2 2" xfId="11584" xr:uid="{00000000-0005-0000-0000-00002B580000}"/>
    <cellStyle name="Normal 6 3 3 2 3 2 2 2 2" xfId="11585" xr:uid="{00000000-0005-0000-0000-00002C580000}"/>
    <cellStyle name="Normal 6 3 3 2 3 2 2 2 2 2" xfId="40444" xr:uid="{00000000-0005-0000-0000-00002D580000}"/>
    <cellStyle name="Normal 6 3 3 2 3 2 2 2 3" xfId="30426" xr:uid="{00000000-0005-0000-0000-00002E580000}"/>
    <cellStyle name="Normal 6 3 3 2 3 2 2 3" xfId="11586" xr:uid="{00000000-0005-0000-0000-00002F580000}"/>
    <cellStyle name="Normal 6 3 3 2 3 2 2 3 2" xfId="11587" xr:uid="{00000000-0005-0000-0000-000030580000}"/>
    <cellStyle name="Normal 6 3 3 2 3 2 2 3 2 2" xfId="40445" xr:uid="{00000000-0005-0000-0000-000031580000}"/>
    <cellStyle name="Normal 6 3 3 2 3 2 2 3 3" xfId="30427" xr:uid="{00000000-0005-0000-0000-000032580000}"/>
    <cellStyle name="Normal 6 3 3 2 3 2 2 4" xfId="11588" xr:uid="{00000000-0005-0000-0000-000033580000}"/>
    <cellStyle name="Normal 6 3 3 2 3 2 2 4 2" xfId="35642" xr:uid="{00000000-0005-0000-0000-000034580000}"/>
    <cellStyle name="Normal 6 3 3 2 3 2 2 5" xfId="25046" xr:uid="{00000000-0005-0000-0000-000035580000}"/>
    <cellStyle name="Normal 6 3 3 2 3 2 3" xfId="11589" xr:uid="{00000000-0005-0000-0000-000036580000}"/>
    <cellStyle name="Normal 6 3 3 2 3 2 3 2" xfId="11590" xr:uid="{00000000-0005-0000-0000-000037580000}"/>
    <cellStyle name="Normal 6 3 3 2 3 2 3 2 2" xfId="11591" xr:uid="{00000000-0005-0000-0000-000038580000}"/>
    <cellStyle name="Normal 6 3 3 2 3 2 3 2 2 2" xfId="40446" xr:uid="{00000000-0005-0000-0000-000039580000}"/>
    <cellStyle name="Normal 6 3 3 2 3 2 3 2 3" xfId="30428" xr:uid="{00000000-0005-0000-0000-00003A580000}"/>
    <cellStyle name="Normal 6 3 3 2 3 2 3 3" xfId="11592" xr:uid="{00000000-0005-0000-0000-00003B580000}"/>
    <cellStyle name="Normal 6 3 3 2 3 2 3 3 2" xfId="11593" xr:uid="{00000000-0005-0000-0000-00003C580000}"/>
    <cellStyle name="Normal 6 3 3 2 3 2 3 3 2 2" xfId="40447" xr:uid="{00000000-0005-0000-0000-00003D580000}"/>
    <cellStyle name="Normal 6 3 3 2 3 2 3 3 3" xfId="30429" xr:uid="{00000000-0005-0000-0000-00003E580000}"/>
    <cellStyle name="Normal 6 3 3 2 3 2 3 4" xfId="11594" xr:uid="{00000000-0005-0000-0000-00003F580000}"/>
    <cellStyle name="Normal 6 3 3 2 3 2 3 4 2" xfId="35643" xr:uid="{00000000-0005-0000-0000-000040580000}"/>
    <cellStyle name="Normal 6 3 3 2 3 2 3 5" xfId="25047" xr:uid="{00000000-0005-0000-0000-000041580000}"/>
    <cellStyle name="Normal 6 3 3 2 3 2 4" xfId="11595" xr:uid="{00000000-0005-0000-0000-000042580000}"/>
    <cellStyle name="Normal 6 3 3 2 3 2 4 2" xfId="11596" xr:uid="{00000000-0005-0000-0000-000043580000}"/>
    <cellStyle name="Normal 6 3 3 2 3 2 4 2 2" xfId="40448" xr:uid="{00000000-0005-0000-0000-000044580000}"/>
    <cellStyle name="Normal 6 3 3 2 3 2 4 3" xfId="30430" xr:uid="{00000000-0005-0000-0000-000045580000}"/>
    <cellStyle name="Normal 6 3 3 2 3 2 5" xfId="11597" xr:uid="{00000000-0005-0000-0000-000046580000}"/>
    <cellStyle name="Normal 6 3 3 2 3 2 5 2" xfId="11598" xr:uid="{00000000-0005-0000-0000-000047580000}"/>
    <cellStyle name="Normal 6 3 3 2 3 2 5 2 2" xfId="40449" xr:uid="{00000000-0005-0000-0000-000048580000}"/>
    <cellStyle name="Normal 6 3 3 2 3 2 5 3" xfId="30431" xr:uid="{00000000-0005-0000-0000-000049580000}"/>
    <cellStyle name="Normal 6 3 3 2 3 2 6" xfId="11599" xr:uid="{00000000-0005-0000-0000-00004A580000}"/>
    <cellStyle name="Normal 6 3 3 2 3 2 6 2" xfId="35641" xr:uid="{00000000-0005-0000-0000-00004B580000}"/>
    <cellStyle name="Normal 6 3 3 2 3 2 7" xfId="25045" xr:uid="{00000000-0005-0000-0000-00004C580000}"/>
    <cellStyle name="Normal 6 3 3 2 3 3" xfId="11600" xr:uid="{00000000-0005-0000-0000-00004D580000}"/>
    <cellStyle name="Normal 6 3 3 2 3 3 2" xfId="11601" xr:uid="{00000000-0005-0000-0000-00004E580000}"/>
    <cellStyle name="Normal 6 3 3 2 3 3 2 2" xfId="11602" xr:uid="{00000000-0005-0000-0000-00004F580000}"/>
    <cellStyle name="Normal 6 3 3 2 3 3 2 2 2" xfId="40450" xr:uid="{00000000-0005-0000-0000-000050580000}"/>
    <cellStyle name="Normal 6 3 3 2 3 3 2 3" xfId="30432" xr:uid="{00000000-0005-0000-0000-000051580000}"/>
    <cellStyle name="Normal 6 3 3 2 3 3 3" xfId="11603" xr:uid="{00000000-0005-0000-0000-000052580000}"/>
    <cellStyle name="Normal 6 3 3 2 3 3 3 2" xfId="11604" xr:uid="{00000000-0005-0000-0000-000053580000}"/>
    <cellStyle name="Normal 6 3 3 2 3 3 3 2 2" xfId="40451" xr:uid="{00000000-0005-0000-0000-000054580000}"/>
    <cellStyle name="Normal 6 3 3 2 3 3 3 3" xfId="30433" xr:uid="{00000000-0005-0000-0000-000055580000}"/>
    <cellStyle name="Normal 6 3 3 2 3 3 4" xfId="11605" xr:uid="{00000000-0005-0000-0000-000056580000}"/>
    <cellStyle name="Normal 6 3 3 2 3 3 4 2" xfId="35644" xr:uid="{00000000-0005-0000-0000-000057580000}"/>
    <cellStyle name="Normal 6 3 3 2 3 3 5" xfId="25048" xr:uid="{00000000-0005-0000-0000-000058580000}"/>
    <cellStyle name="Normal 6 3 3 2 3 4" xfId="11606" xr:uid="{00000000-0005-0000-0000-000059580000}"/>
    <cellStyle name="Normal 6 3 3 2 3 4 2" xfId="11607" xr:uid="{00000000-0005-0000-0000-00005A580000}"/>
    <cellStyle name="Normal 6 3 3 2 3 4 2 2" xfId="11608" xr:uid="{00000000-0005-0000-0000-00005B580000}"/>
    <cellStyle name="Normal 6 3 3 2 3 4 2 2 2" xfId="40452" xr:uid="{00000000-0005-0000-0000-00005C580000}"/>
    <cellStyle name="Normal 6 3 3 2 3 4 2 3" xfId="30434" xr:uid="{00000000-0005-0000-0000-00005D580000}"/>
    <cellStyle name="Normal 6 3 3 2 3 4 3" xfId="11609" xr:uid="{00000000-0005-0000-0000-00005E580000}"/>
    <cellStyle name="Normal 6 3 3 2 3 4 3 2" xfId="11610" xr:uid="{00000000-0005-0000-0000-00005F580000}"/>
    <cellStyle name="Normal 6 3 3 2 3 4 3 2 2" xfId="40453" xr:uid="{00000000-0005-0000-0000-000060580000}"/>
    <cellStyle name="Normal 6 3 3 2 3 4 3 3" xfId="30435" xr:uid="{00000000-0005-0000-0000-000061580000}"/>
    <cellStyle name="Normal 6 3 3 2 3 4 4" xfId="11611" xr:uid="{00000000-0005-0000-0000-000062580000}"/>
    <cellStyle name="Normal 6 3 3 2 3 4 4 2" xfId="35645" xr:uid="{00000000-0005-0000-0000-000063580000}"/>
    <cellStyle name="Normal 6 3 3 2 3 4 5" xfId="25049" xr:uid="{00000000-0005-0000-0000-000064580000}"/>
    <cellStyle name="Normal 6 3 3 2 3 5" xfId="11612" xr:uid="{00000000-0005-0000-0000-000065580000}"/>
    <cellStyle name="Normal 6 3 3 2 3 5 2" xfId="11613" xr:uid="{00000000-0005-0000-0000-000066580000}"/>
    <cellStyle name="Normal 6 3 3 2 3 5 2 2" xfId="40454" xr:uid="{00000000-0005-0000-0000-000067580000}"/>
    <cellStyle name="Normal 6 3 3 2 3 5 3" xfId="30436" xr:uid="{00000000-0005-0000-0000-000068580000}"/>
    <cellStyle name="Normal 6 3 3 2 3 6" xfId="11614" xr:uid="{00000000-0005-0000-0000-000069580000}"/>
    <cellStyle name="Normal 6 3 3 2 3 6 2" xfId="11615" xr:uid="{00000000-0005-0000-0000-00006A580000}"/>
    <cellStyle name="Normal 6 3 3 2 3 6 2 2" xfId="40455" xr:uid="{00000000-0005-0000-0000-00006B580000}"/>
    <cellStyle name="Normal 6 3 3 2 3 6 3" xfId="30437" xr:uid="{00000000-0005-0000-0000-00006C580000}"/>
    <cellStyle name="Normal 6 3 3 2 3 7" xfId="11616" xr:uid="{00000000-0005-0000-0000-00006D580000}"/>
    <cellStyle name="Normal 6 3 3 2 3 7 2" xfId="35640" xr:uid="{00000000-0005-0000-0000-00006E580000}"/>
    <cellStyle name="Normal 6 3 3 2 3 8" xfId="25044" xr:uid="{00000000-0005-0000-0000-00006F580000}"/>
    <cellStyle name="Normal 6 3 3 2 4" xfId="11617" xr:uid="{00000000-0005-0000-0000-000070580000}"/>
    <cellStyle name="Normal 6 3 3 2 4 2" xfId="11618" xr:uid="{00000000-0005-0000-0000-000071580000}"/>
    <cellStyle name="Normal 6 3 3 2 4 2 2" xfId="11619" xr:uid="{00000000-0005-0000-0000-000072580000}"/>
    <cellStyle name="Normal 6 3 3 2 4 2 2 2" xfId="11620" xr:uid="{00000000-0005-0000-0000-000073580000}"/>
    <cellStyle name="Normal 6 3 3 2 4 2 2 2 2" xfId="11621" xr:uid="{00000000-0005-0000-0000-000074580000}"/>
    <cellStyle name="Normal 6 3 3 2 4 2 2 2 2 2" xfId="40456" xr:uid="{00000000-0005-0000-0000-000075580000}"/>
    <cellStyle name="Normal 6 3 3 2 4 2 2 2 3" xfId="30438" xr:uid="{00000000-0005-0000-0000-000076580000}"/>
    <cellStyle name="Normal 6 3 3 2 4 2 2 3" xfId="11622" xr:uid="{00000000-0005-0000-0000-000077580000}"/>
    <cellStyle name="Normal 6 3 3 2 4 2 2 3 2" xfId="11623" xr:uid="{00000000-0005-0000-0000-000078580000}"/>
    <cellStyle name="Normal 6 3 3 2 4 2 2 3 2 2" xfId="40457" xr:uid="{00000000-0005-0000-0000-000079580000}"/>
    <cellStyle name="Normal 6 3 3 2 4 2 2 3 3" xfId="30439" xr:uid="{00000000-0005-0000-0000-00007A580000}"/>
    <cellStyle name="Normal 6 3 3 2 4 2 2 4" xfId="11624" xr:uid="{00000000-0005-0000-0000-00007B580000}"/>
    <cellStyle name="Normal 6 3 3 2 4 2 2 4 2" xfId="35648" xr:uid="{00000000-0005-0000-0000-00007C580000}"/>
    <cellStyle name="Normal 6 3 3 2 4 2 2 5" xfId="25052" xr:uid="{00000000-0005-0000-0000-00007D580000}"/>
    <cellStyle name="Normal 6 3 3 2 4 2 3" xfId="11625" xr:uid="{00000000-0005-0000-0000-00007E580000}"/>
    <cellStyle name="Normal 6 3 3 2 4 2 3 2" xfId="11626" xr:uid="{00000000-0005-0000-0000-00007F580000}"/>
    <cellStyle name="Normal 6 3 3 2 4 2 3 2 2" xfId="11627" xr:uid="{00000000-0005-0000-0000-000080580000}"/>
    <cellStyle name="Normal 6 3 3 2 4 2 3 2 2 2" xfId="40458" xr:uid="{00000000-0005-0000-0000-000081580000}"/>
    <cellStyle name="Normal 6 3 3 2 4 2 3 2 3" xfId="30440" xr:uid="{00000000-0005-0000-0000-000082580000}"/>
    <cellStyle name="Normal 6 3 3 2 4 2 3 3" xfId="11628" xr:uid="{00000000-0005-0000-0000-000083580000}"/>
    <cellStyle name="Normal 6 3 3 2 4 2 3 3 2" xfId="11629" xr:uid="{00000000-0005-0000-0000-000084580000}"/>
    <cellStyle name="Normal 6 3 3 2 4 2 3 3 2 2" xfId="40459" xr:uid="{00000000-0005-0000-0000-000085580000}"/>
    <cellStyle name="Normal 6 3 3 2 4 2 3 3 3" xfId="30441" xr:uid="{00000000-0005-0000-0000-000086580000}"/>
    <cellStyle name="Normal 6 3 3 2 4 2 3 4" xfId="11630" xr:uid="{00000000-0005-0000-0000-000087580000}"/>
    <cellStyle name="Normal 6 3 3 2 4 2 3 4 2" xfId="35649" xr:uid="{00000000-0005-0000-0000-000088580000}"/>
    <cellStyle name="Normal 6 3 3 2 4 2 3 5" xfId="25053" xr:uid="{00000000-0005-0000-0000-000089580000}"/>
    <cellStyle name="Normal 6 3 3 2 4 2 4" xfId="11631" xr:uid="{00000000-0005-0000-0000-00008A580000}"/>
    <cellStyle name="Normal 6 3 3 2 4 2 4 2" xfId="11632" xr:uid="{00000000-0005-0000-0000-00008B580000}"/>
    <cellStyle name="Normal 6 3 3 2 4 2 4 2 2" xfId="40460" xr:uid="{00000000-0005-0000-0000-00008C580000}"/>
    <cellStyle name="Normal 6 3 3 2 4 2 4 3" xfId="30442" xr:uid="{00000000-0005-0000-0000-00008D580000}"/>
    <cellStyle name="Normal 6 3 3 2 4 2 5" xfId="11633" xr:uid="{00000000-0005-0000-0000-00008E580000}"/>
    <cellStyle name="Normal 6 3 3 2 4 2 5 2" xfId="11634" xr:uid="{00000000-0005-0000-0000-00008F580000}"/>
    <cellStyle name="Normal 6 3 3 2 4 2 5 2 2" xfId="40461" xr:uid="{00000000-0005-0000-0000-000090580000}"/>
    <cellStyle name="Normal 6 3 3 2 4 2 5 3" xfId="30443" xr:uid="{00000000-0005-0000-0000-000091580000}"/>
    <cellStyle name="Normal 6 3 3 2 4 2 6" xfId="11635" xr:uid="{00000000-0005-0000-0000-000092580000}"/>
    <cellStyle name="Normal 6 3 3 2 4 2 6 2" xfId="35647" xr:uid="{00000000-0005-0000-0000-000093580000}"/>
    <cellStyle name="Normal 6 3 3 2 4 2 7" xfId="25051" xr:uid="{00000000-0005-0000-0000-000094580000}"/>
    <cellStyle name="Normal 6 3 3 2 4 3" xfId="11636" xr:uid="{00000000-0005-0000-0000-000095580000}"/>
    <cellStyle name="Normal 6 3 3 2 4 3 2" xfId="11637" xr:uid="{00000000-0005-0000-0000-000096580000}"/>
    <cellStyle name="Normal 6 3 3 2 4 3 2 2" xfId="11638" xr:uid="{00000000-0005-0000-0000-000097580000}"/>
    <cellStyle name="Normal 6 3 3 2 4 3 2 2 2" xfId="40462" xr:uid="{00000000-0005-0000-0000-000098580000}"/>
    <cellStyle name="Normal 6 3 3 2 4 3 2 3" xfId="30444" xr:uid="{00000000-0005-0000-0000-000099580000}"/>
    <cellStyle name="Normal 6 3 3 2 4 3 3" xfId="11639" xr:uid="{00000000-0005-0000-0000-00009A580000}"/>
    <cellStyle name="Normal 6 3 3 2 4 3 3 2" xfId="11640" xr:uid="{00000000-0005-0000-0000-00009B580000}"/>
    <cellStyle name="Normal 6 3 3 2 4 3 3 2 2" xfId="40463" xr:uid="{00000000-0005-0000-0000-00009C580000}"/>
    <cellStyle name="Normal 6 3 3 2 4 3 3 3" xfId="30445" xr:uid="{00000000-0005-0000-0000-00009D580000}"/>
    <cellStyle name="Normal 6 3 3 2 4 3 4" xfId="11641" xr:uid="{00000000-0005-0000-0000-00009E580000}"/>
    <cellStyle name="Normal 6 3 3 2 4 3 4 2" xfId="35650" xr:uid="{00000000-0005-0000-0000-00009F580000}"/>
    <cellStyle name="Normal 6 3 3 2 4 3 5" xfId="25054" xr:uid="{00000000-0005-0000-0000-0000A0580000}"/>
    <cellStyle name="Normal 6 3 3 2 4 4" xfId="11642" xr:uid="{00000000-0005-0000-0000-0000A1580000}"/>
    <cellStyle name="Normal 6 3 3 2 4 4 2" xfId="11643" xr:uid="{00000000-0005-0000-0000-0000A2580000}"/>
    <cellStyle name="Normal 6 3 3 2 4 4 2 2" xfId="11644" xr:uid="{00000000-0005-0000-0000-0000A3580000}"/>
    <cellStyle name="Normal 6 3 3 2 4 4 2 2 2" xfId="40464" xr:uid="{00000000-0005-0000-0000-0000A4580000}"/>
    <cellStyle name="Normal 6 3 3 2 4 4 2 3" xfId="30446" xr:uid="{00000000-0005-0000-0000-0000A5580000}"/>
    <cellStyle name="Normal 6 3 3 2 4 4 3" xfId="11645" xr:uid="{00000000-0005-0000-0000-0000A6580000}"/>
    <cellStyle name="Normal 6 3 3 2 4 4 3 2" xfId="11646" xr:uid="{00000000-0005-0000-0000-0000A7580000}"/>
    <cellStyle name="Normal 6 3 3 2 4 4 3 2 2" xfId="40465" xr:uid="{00000000-0005-0000-0000-0000A8580000}"/>
    <cellStyle name="Normal 6 3 3 2 4 4 3 3" xfId="30447" xr:uid="{00000000-0005-0000-0000-0000A9580000}"/>
    <cellStyle name="Normal 6 3 3 2 4 4 4" xfId="11647" xr:uid="{00000000-0005-0000-0000-0000AA580000}"/>
    <cellStyle name="Normal 6 3 3 2 4 4 4 2" xfId="35651" xr:uid="{00000000-0005-0000-0000-0000AB580000}"/>
    <cellStyle name="Normal 6 3 3 2 4 4 5" xfId="25055" xr:uid="{00000000-0005-0000-0000-0000AC580000}"/>
    <cellStyle name="Normal 6 3 3 2 4 5" xfId="11648" xr:uid="{00000000-0005-0000-0000-0000AD580000}"/>
    <cellStyle name="Normal 6 3 3 2 4 5 2" xfId="11649" xr:uid="{00000000-0005-0000-0000-0000AE580000}"/>
    <cellStyle name="Normal 6 3 3 2 4 5 2 2" xfId="40466" xr:uid="{00000000-0005-0000-0000-0000AF580000}"/>
    <cellStyle name="Normal 6 3 3 2 4 5 3" xfId="30448" xr:uid="{00000000-0005-0000-0000-0000B0580000}"/>
    <cellStyle name="Normal 6 3 3 2 4 6" xfId="11650" xr:uid="{00000000-0005-0000-0000-0000B1580000}"/>
    <cellStyle name="Normal 6 3 3 2 4 6 2" xfId="11651" xr:uid="{00000000-0005-0000-0000-0000B2580000}"/>
    <cellStyle name="Normal 6 3 3 2 4 6 2 2" xfId="40467" xr:uid="{00000000-0005-0000-0000-0000B3580000}"/>
    <cellStyle name="Normal 6 3 3 2 4 6 3" xfId="30449" xr:uid="{00000000-0005-0000-0000-0000B4580000}"/>
    <cellStyle name="Normal 6 3 3 2 4 7" xfId="11652" xr:uid="{00000000-0005-0000-0000-0000B5580000}"/>
    <cellStyle name="Normal 6 3 3 2 4 7 2" xfId="35646" xr:uid="{00000000-0005-0000-0000-0000B6580000}"/>
    <cellStyle name="Normal 6 3 3 2 4 8" xfId="25050" xr:uid="{00000000-0005-0000-0000-0000B7580000}"/>
    <cellStyle name="Normal 6 3 3 2 5" xfId="11653" xr:uid="{00000000-0005-0000-0000-0000B8580000}"/>
    <cellStyle name="Normal 6 3 3 2 5 2" xfId="11654" xr:uid="{00000000-0005-0000-0000-0000B9580000}"/>
    <cellStyle name="Normal 6 3 3 2 5 2 2" xfId="11655" xr:uid="{00000000-0005-0000-0000-0000BA580000}"/>
    <cellStyle name="Normal 6 3 3 2 5 2 2 2" xfId="11656" xr:uid="{00000000-0005-0000-0000-0000BB580000}"/>
    <cellStyle name="Normal 6 3 3 2 5 2 2 2 2" xfId="11657" xr:uid="{00000000-0005-0000-0000-0000BC580000}"/>
    <cellStyle name="Normal 6 3 3 2 5 2 2 2 2 2" xfId="40468" xr:uid="{00000000-0005-0000-0000-0000BD580000}"/>
    <cellStyle name="Normal 6 3 3 2 5 2 2 2 3" xfId="30450" xr:uid="{00000000-0005-0000-0000-0000BE580000}"/>
    <cellStyle name="Normal 6 3 3 2 5 2 2 3" xfId="11658" xr:uid="{00000000-0005-0000-0000-0000BF580000}"/>
    <cellStyle name="Normal 6 3 3 2 5 2 2 3 2" xfId="11659" xr:uid="{00000000-0005-0000-0000-0000C0580000}"/>
    <cellStyle name="Normal 6 3 3 2 5 2 2 3 2 2" xfId="40469" xr:uid="{00000000-0005-0000-0000-0000C1580000}"/>
    <cellStyle name="Normal 6 3 3 2 5 2 2 3 3" xfId="30451" xr:uid="{00000000-0005-0000-0000-0000C2580000}"/>
    <cellStyle name="Normal 6 3 3 2 5 2 2 4" xfId="11660" xr:uid="{00000000-0005-0000-0000-0000C3580000}"/>
    <cellStyle name="Normal 6 3 3 2 5 2 2 4 2" xfId="35654" xr:uid="{00000000-0005-0000-0000-0000C4580000}"/>
    <cellStyle name="Normal 6 3 3 2 5 2 2 5" xfId="25058" xr:uid="{00000000-0005-0000-0000-0000C5580000}"/>
    <cellStyle name="Normal 6 3 3 2 5 2 3" xfId="11661" xr:uid="{00000000-0005-0000-0000-0000C6580000}"/>
    <cellStyle name="Normal 6 3 3 2 5 2 3 2" xfId="11662" xr:uid="{00000000-0005-0000-0000-0000C7580000}"/>
    <cellStyle name="Normal 6 3 3 2 5 2 3 2 2" xfId="11663" xr:uid="{00000000-0005-0000-0000-0000C8580000}"/>
    <cellStyle name="Normal 6 3 3 2 5 2 3 2 2 2" xfId="40470" xr:uid="{00000000-0005-0000-0000-0000C9580000}"/>
    <cellStyle name="Normal 6 3 3 2 5 2 3 2 3" xfId="30452" xr:uid="{00000000-0005-0000-0000-0000CA580000}"/>
    <cellStyle name="Normal 6 3 3 2 5 2 3 3" xfId="11664" xr:uid="{00000000-0005-0000-0000-0000CB580000}"/>
    <cellStyle name="Normal 6 3 3 2 5 2 3 3 2" xfId="11665" xr:uid="{00000000-0005-0000-0000-0000CC580000}"/>
    <cellStyle name="Normal 6 3 3 2 5 2 3 3 2 2" xfId="40471" xr:uid="{00000000-0005-0000-0000-0000CD580000}"/>
    <cellStyle name="Normal 6 3 3 2 5 2 3 3 3" xfId="30453" xr:uid="{00000000-0005-0000-0000-0000CE580000}"/>
    <cellStyle name="Normal 6 3 3 2 5 2 3 4" xfId="11666" xr:uid="{00000000-0005-0000-0000-0000CF580000}"/>
    <cellStyle name="Normal 6 3 3 2 5 2 3 4 2" xfId="35655" xr:uid="{00000000-0005-0000-0000-0000D0580000}"/>
    <cellStyle name="Normal 6 3 3 2 5 2 3 5" xfId="25059" xr:uid="{00000000-0005-0000-0000-0000D1580000}"/>
    <cellStyle name="Normal 6 3 3 2 5 2 4" xfId="11667" xr:uid="{00000000-0005-0000-0000-0000D2580000}"/>
    <cellStyle name="Normal 6 3 3 2 5 2 4 2" xfId="11668" xr:uid="{00000000-0005-0000-0000-0000D3580000}"/>
    <cellStyle name="Normal 6 3 3 2 5 2 4 2 2" xfId="40472" xr:uid="{00000000-0005-0000-0000-0000D4580000}"/>
    <cellStyle name="Normal 6 3 3 2 5 2 4 3" xfId="30454" xr:uid="{00000000-0005-0000-0000-0000D5580000}"/>
    <cellStyle name="Normal 6 3 3 2 5 2 5" xfId="11669" xr:uid="{00000000-0005-0000-0000-0000D6580000}"/>
    <cellStyle name="Normal 6 3 3 2 5 2 5 2" xfId="11670" xr:uid="{00000000-0005-0000-0000-0000D7580000}"/>
    <cellStyle name="Normal 6 3 3 2 5 2 5 2 2" xfId="40473" xr:uid="{00000000-0005-0000-0000-0000D8580000}"/>
    <cellStyle name="Normal 6 3 3 2 5 2 5 3" xfId="30455" xr:uid="{00000000-0005-0000-0000-0000D9580000}"/>
    <cellStyle name="Normal 6 3 3 2 5 2 6" xfId="11671" xr:uid="{00000000-0005-0000-0000-0000DA580000}"/>
    <cellStyle name="Normal 6 3 3 2 5 2 6 2" xfId="35653" xr:uid="{00000000-0005-0000-0000-0000DB580000}"/>
    <cellStyle name="Normal 6 3 3 2 5 2 7" xfId="25057" xr:uid="{00000000-0005-0000-0000-0000DC580000}"/>
    <cellStyle name="Normal 6 3 3 2 5 3" xfId="11672" xr:uid="{00000000-0005-0000-0000-0000DD580000}"/>
    <cellStyle name="Normal 6 3 3 2 5 3 2" xfId="11673" xr:uid="{00000000-0005-0000-0000-0000DE580000}"/>
    <cellStyle name="Normal 6 3 3 2 5 3 2 2" xfId="11674" xr:uid="{00000000-0005-0000-0000-0000DF580000}"/>
    <cellStyle name="Normal 6 3 3 2 5 3 2 2 2" xfId="40474" xr:uid="{00000000-0005-0000-0000-0000E0580000}"/>
    <cellStyle name="Normal 6 3 3 2 5 3 2 3" xfId="30456" xr:uid="{00000000-0005-0000-0000-0000E1580000}"/>
    <cellStyle name="Normal 6 3 3 2 5 3 3" xfId="11675" xr:uid="{00000000-0005-0000-0000-0000E2580000}"/>
    <cellStyle name="Normal 6 3 3 2 5 3 3 2" xfId="11676" xr:uid="{00000000-0005-0000-0000-0000E3580000}"/>
    <cellStyle name="Normal 6 3 3 2 5 3 3 2 2" xfId="40475" xr:uid="{00000000-0005-0000-0000-0000E4580000}"/>
    <cellStyle name="Normal 6 3 3 2 5 3 3 3" xfId="30457" xr:uid="{00000000-0005-0000-0000-0000E5580000}"/>
    <cellStyle name="Normal 6 3 3 2 5 3 4" xfId="11677" xr:uid="{00000000-0005-0000-0000-0000E6580000}"/>
    <cellStyle name="Normal 6 3 3 2 5 3 4 2" xfId="35656" xr:uid="{00000000-0005-0000-0000-0000E7580000}"/>
    <cellStyle name="Normal 6 3 3 2 5 3 5" xfId="25060" xr:uid="{00000000-0005-0000-0000-0000E8580000}"/>
    <cellStyle name="Normal 6 3 3 2 5 4" xfId="11678" xr:uid="{00000000-0005-0000-0000-0000E9580000}"/>
    <cellStyle name="Normal 6 3 3 2 5 4 2" xfId="11679" xr:uid="{00000000-0005-0000-0000-0000EA580000}"/>
    <cellStyle name="Normal 6 3 3 2 5 4 2 2" xfId="11680" xr:uid="{00000000-0005-0000-0000-0000EB580000}"/>
    <cellStyle name="Normal 6 3 3 2 5 4 2 2 2" xfId="40476" xr:uid="{00000000-0005-0000-0000-0000EC580000}"/>
    <cellStyle name="Normal 6 3 3 2 5 4 2 3" xfId="30458" xr:uid="{00000000-0005-0000-0000-0000ED580000}"/>
    <cellStyle name="Normal 6 3 3 2 5 4 3" xfId="11681" xr:uid="{00000000-0005-0000-0000-0000EE580000}"/>
    <cellStyle name="Normal 6 3 3 2 5 4 3 2" xfId="11682" xr:uid="{00000000-0005-0000-0000-0000EF580000}"/>
    <cellStyle name="Normal 6 3 3 2 5 4 3 2 2" xfId="40477" xr:uid="{00000000-0005-0000-0000-0000F0580000}"/>
    <cellStyle name="Normal 6 3 3 2 5 4 3 3" xfId="30459" xr:uid="{00000000-0005-0000-0000-0000F1580000}"/>
    <cellStyle name="Normal 6 3 3 2 5 4 4" xfId="11683" xr:uid="{00000000-0005-0000-0000-0000F2580000}"/>
    <cellStyle name="Normal 6 3 3 2 5 4 4 2" xfId="35657" xr:uid="{00000000-0005-0000-0000-0000F3580000}"/>
    <cellStyle name="Normal 6 3 3 2 5 4 5" xfId="25061" xr:uid="{00000000-0005-0000-0000-0000F4580000}"/>
    <cellStyle name="Normal 6 3 3 2 5 5" xfId="11684" xr:uid="{00000000-0005-0000-0000-0000F5580000}"/>
    <cellStyle name="Normal 6 3 3 2 5 5 2" xfId="11685" xr:uid="{00000000-0005-0000-0000-0000F6580000}"/>
    <cellStyle name="Normal 6 3 3 2 5 5 2 2" xfId="40478" xr:uid="{00000000-0005-0000-0000-0000F7580000}"/>
    <cellStyle name="Normal 6 3 3 2 5 5 3" xfId="30460" xr:uid="{00000000-0005-0000-0000-0000F8580000}"/>
    <cellStyle name="Normal 6 3 3 2 5 6" xfId="11686" xr:uid="{00000000-0005-0000-0000-0000F9580000}"/>
    <cellStyle name="Normal 6 3 3 2 5 6 2" xfId="11687" xr:uid="{00000000-0005-0000-0000-0000FA580000}"/>
    <cellStyle name="Normal 6 3 3 2 5 6 2 2" xfId="40479" xr:uid="{00000000-0005-0000-0000-0000FB580000}"/>
    <cellStyle name="Normal 6 3 3 2 5 6 3" xfId="30461" xr:uid="{00000000-0005-0000-0000-0000FC580000}"/>
    <cellStyle name="Normal 6 3 3 2 5 7" xfId="11688" xr:uid="{00000000-0005-0000-0000-0000FD580000}"/>
    <cellStyle name="Normal 6 3 3 2 5 7 2" xfId="35652" xr:uid="{00000000-0005-0000-0000-0000FE580000}"/>
    <cellStyle name="Normal 6 3 3 2 5 8" xfId="25056" xr:uid="{00000000-0005-0000-0000-0000FF580000}"/>
    <cellStyle name="Normal 6 3 3 2 6" xfId="11689" xr:uid="{00000000-0005-0000-0000-000000590000}"/>
    <cellStyle name="Normal 6 3 3 2 6 2" xfId="11690" xr:uid="{00000000-0005-0000-0000-000001590000}"/>
    <cellStyle name="Normal 6 3 3 2 6 2 2" xfId="11691" xr:uid="{00000000-0005-0000-0000-000002590000}"/>
    <cellStyle name="Normal 6 3 3 2 6 2 2 2" xfId="11692" xr:uid="{00000000-0005-0000-0000-000003590000}"/>
    <cellStyle name="Normal 6 3 3 2 6 2 2 2 2" xfId="40480" xr:uid="{00000000-0005-0000-0000-000004590000}"/>
    <cellStyle name="Normal 6 3 3 2 6 2 2 3" xfId="30462" xr:uid="{00000000-0005-0000-0000-000005590000}"/>
    <cellStyle name="Normal 6 3 3 2 6 2 3" xfId="11693" xr:uid="{00000000-0005-0000-0000-000006590000}"/>
    <cellStyle name="Normal 6 3 3 2 6 2 3 2" xfId="11694" xr:uid="{00000000-0005-0000-0000-000007590000}"/>
    <cellStyle name="Normal 6 3 3 2 6 2 3 2 2" xfId="40481" xr:uid="{00000000-0005-0000-0000-000008590000}"/>
    <cellStyle name="Normal 6 3 3 2 6 2 3 3" xfId="30463" xr:uid="{00000000-0005-0000-0000-000009590000}"/>
    <cellStyle name="Normal 6 3 3 2 6 2 4" xfId="11695" xr:uid="{00000000-0005-0000-0000-00000A590000}"/>
    <cellStyle name="Normal 6 3 3 2 6 2 4 2" xfId="35659" xr:uid="{00000000-0005-0000-0000-00000B590000}"/>
    <cellStyle name="Normal 6 3 3 2 6 2 5" xfId="25063" xr:uid="{00000000-0005-0000-0000-00000C590000}"/>
    <cellStyle name="Normal 6 3 3 2 6 3" xfId="11696" xr:uid="{00000000-0005-0000-0000-00000D590000}"/>
    <cellStyle name="Normal 6 3 3 2 6 3 2" xfId="11697" xr:uid="{00000000-0005-0000-0000-00000E590000}"/>
    <cellStyle name="Normal 6 3 3 2 6 3 2 2" xfId="11698" xr:uid="{00000000-0005-0000-0000-00000F590000}"/>
    <cellStyle name="Normal 6 3 3 2 6 3 2 2 2" xfId="40482" xr:uid="{00000000-0005-0000-0000-000010590000}"/>
    <cellStyle name="Normal 6 3 3 2 6 3 2 3" xfId="30464" xr:uid="{00000000-0005-0000-0000-000011590000}"/>
    <cellStyle name="Normal 6 3 3 2 6 3 3" xfId="11699" xr:uid="{00000000-0005-0000-0000-000012590000}"/>
    <cellStyle name="Normal 6 3 3 2 6 3 3 2" xfId="11700" xr:uid="{00000000-0005-0000-0000-000013590000}"/>
    <cellStyle name="Normal 6 3 3 2 6 3 3 2 2" xfId="40483" xr:uid="{00000000-0005-0000-0000-000014590000}"/>
    <cellStyle name="Normal 6 3 3 2 6 3 3 3" xfId="30465" xr:uid="{00000000-0005-0000-0000-000015590000}"/>
    <cellStyle name="Normal 6 3 3 2 6 3 4" xfId="11701" xr:uid="{00000000-0005-0000-0000-000016590000}"/>
    <cellStyle name="Normal 6 3 3 2 6 3 4 2" xfId="35660" xr:uid="{00000000-0005-0000-0000-000017590000}"/>
    <cellStyle name="Normal 6 3 3 2 6 3 5" xfId="25064" xr:uid="{00000000-0005-0000-0000-000018590000}"/>
    <cellStyle name="Normal 6 3 3 2 6 4" xfId="11702" xr:uid="{00000000-0005-0000-0000-000019590000}"/>
    <cellStyle name="Normal 6 3 3 2 6 4 2" xfId="11703" xr:uid="{00000000-0005-0000-0000-00001A590000}"/>
    <cellStyle name="Normal 6 3 3 2 6 4 2 2" xfId="40484" xr:uid="{00000000-0005-0000-0000-00001B590000}"/>
    <cellStyle name="Normal 6 3 3 2 6 4 3" xfId="30466" xr:uid="{00000000-0005-0000-0000-00001C590000}"/>
    <cellStyle name="Normal 6 3 3 2 6 5" xfId="11704" xr:uid="{00000000-0005-0000-0000-00001D590000}"/>
    <cellStyle name="Normal 6 3 3 2 6 5 2" xfId="11705" xr:uid="{00000000-0005-0000-0000-00001E590000}"/>
    <cellStyle name="Normal 6 3 3 2 6 5 2 2" xfId="40485" xr:uid="{00000000-0005-0000-0000-00001F590000}"/>
    <cellStyle name="Normal 6 3 3 2 6 5 3" xfId="30467" xr:uid="{00000000-0005-0000-0000-000020590000}"/>
    <cellStyle name="Normal 6 3 3 2 6 6" xfId="11706" xr:uid="{00000000-0005-0000-0000-000021590000}"/>
    <cellStyle name="Normal 6 3 3 2 6 6 2" xfId="35658" xr:uid="{00000000-0005-0000-0000-000022590000}"/>
    <cellStyle name="Normal 6 3 3 2 6 7" xfId="25062" xr:uid="{00000000-0005-0000-0000-000023590000}"/>
    <cellStyle name="Normal 6 3 3 2 7" xfId="11707" xr:uid="{00000000-0005-0000-0000-000024590000}"/>
    <cellStyle name="Normal 6 3 3 2 7 2" xfId="11708" xr:uid="{00000000-0005-0000-0000-000025590000}"/>
    <cellStyle name="Normal 6 3 3 2 7 2 2" xfId="11709" xr:uid="{00000000-0005-0000-0000-000026590000}"/>
    <cellStyle name="Normal 6 3 3 2 7 2 2 2" xfId="40486" xr:uid="{00000000-0005-0000-0000-000027590000}"/>
    <cellStyle name="Normal 6 3 3 2 7 2 3" xfId="30468" xr:uid="{00000000-0005-0000-0000-000028590000}"/>
    <cellStyle name="Normal 6 3 3 2 7 3" xfId="11710" xr:uid="{00000000-0005-0000-0000-000029590000}"/>
    <cellStyle name="Normal 6 3 3 2 7 3 2" xfId="11711" xr:uid="{00000000-0005-0000-0000-00002A590000}"/>
    <cellStyle name="Normal 6 3 3 2 7 3 2 2" xfId="40487" xr:uid="{00000000-0005-0000-0000-00002B590000}"/>
    <cellStyle name="Normal 6 3 3 2 7 3 3" xfId="30469" xr:uid="{00000000-0005-0000-0000-00002C590000}"/>
    <cellStyle name="Normal 6 3 3 2 7 4" xfId="11712" xr:uid="{00000000-0005-0000-0000-00002D590000}"/>
    <cellStyle name="Normal 6 3 3 2 7 4 2" xfId="35661" xr:uid="{00000000-0005-0000-0000-00002E590000}"/>
    <cellStyle name="Normal 6 3 3 2 7 5" xfId="25065" xr:uid="{00000000-0005-0000-0000-00002F590000}"/>
    <cellStyle name="Normal 6 3 3 2 8" xfId="11713" xr:uid="{00000000-0005-0000-0000-000030590000}"/>
    <cellStyle name="Normal 6 3 3 2 8 2" xfId="11714" xr:uid="{00000000-0005-0000-0000-000031590000}"/>
    <cellStyle name="Normal 6 3 3 2 8 2 2" xfId="11715" xr:uid="{00000000-0005-0000-0000-000032590000}"/>
    <cellStyle name="Normal 6 3 3 2 8 2 2 2" xfId="40488" xr:uid="{00000000-0005-0000-0000-000033590000}"/>
    <cellStyle name="Normal 6 3 3 2 8 2 3" xfId="30470" xr:uid="{00000000-0005-0000-0000-000034590000}"/>
    <cellStyle name="Normal 6 3 3 2 8 3" xfId="11716" xr:uid="{00000000-0005-0000-0000-000035590000}"/>
    <cellStyle name="Normal 6 3 3 2 8 3 2" xfId="11717" xr:uid="{00000000-0005-0000-0000-000036590000}"/>
    <cellStyle name="Normal 6 3 3 2 8 3 2 2" xfId="40489" xr:uid="{00000000-0005-0000-0000-000037590000}"/>
    <cellStyle name="Normal 6 3 3 2 8 3 3" xfId="30471" xr:uid="{00000000-0005-0000-0000-000038590000}"/>
    <cellStyle name="Normal 6 3 3 2 8 4" xfId="11718" xr:uid="{00000000-0005-0000-0000-000039590000}"/>
    <cellStyle name="Normal 6 3 3 2 8 4 2" xfId="35662" xr:uid="{00000000-0005-0000-0000-00003A590000}"/>
    <cellStyle name="Normal 6 3 3 2 8 5" xfId="25066" xr:uid="{00000000-0005-0000-0000-00003B590000}"/>
    <cellStyle name="Normal 6 3 3 2 9" xfId="11719" xr:uid="{00000000-0005-0000-0000-00003C590000}"/>
    <cellStyle name="Normal 6 3 3 2 9 2" xfId="11720" xr:uid="{00000000-0005-0000-0000-00003D590000}"/>
    <cellStyle name="Normal 6 3 3 2 9 2 2" xfId="40490" xr:uid="{00000000-0005-0000-0000-00003E590000}"/>
    <cellStyle name="Normal 6 3 3 2 9 3" xfId="30472" xr:uid="{00000000-0005-0000-0000-00003F590000}"/>
    <cellStyle name="Normal 6 3 3 3" xfId="11721" xr:uid="{00000000-0005-0000-0000-000040590000}"/>
    <cellStyle name="Normal 6 3 3 3 10" xfId="25067" xr:uid="{00000000-0005-0000-0000-000041590000}"/>
    <cellStyle name="Normal 6 3 3 3 2" xfId="11722" xr:uid="{00000000-0005-0000-0000-000042590000}"/>
    <cellStyle name="Normal 6 3 3 3 2 2" xfId="11723" xr:uid="{00000000-0005-0000-0000-000043590000}"/>
    <cellStyle name="Normal 6 3 3 3 2 2 2" xfId="11724" xr:uid="{00000000-0005-0000-0000-000044590000}"/>
    <cellStyle name="Normal 6 3 3 3 2 2 2 2" xfId="11725" xr:uid="{00000000-0005-0000-0000-000045590000}"/>
    <cellStyle name="Normal 6 3 3 3 2 2 2 2 2" xfId="11726" xr:uid="{00000000-0005-0000-0000-000046590000}"/>
    <cellStyle name="Normal 6 3 3 3 2 2 2 2 2 2" xfId="40491" xr:uid="{00000000-0005-0000-0000-000047590000}"/>
    <cellStyle name="Normal 6 3 3 3 2 2 2 2 3" xfId="30473" xr:uid="{00000000-0005-0000-0000-000048590000}"/>
    <cellStyle name="Normal 6 3 3 3 2 2 2 3" xfId="11727" xr:uid="{00000000-0005-0000-0000-000049590000}"/>
    <cellStyle name="Normal 6 3 3 3 2 2 2 3 2" xfId="11728" xr:uid="{00000000-0005-0000-0000-00004A590000}"/>
    <cellStyle name="Normal 6 3 3 3 2 2 2 3 2 2" xfId="40492" xr:uid="{00000000-0005-0000-0000-00004B590000}"/>
    <cellStyle name="Normal 6 3 3 3 2 2 2 3 3" xfId="30474" xr:uid="{00000000-0005-0000-0000-00004C590000}"/>
    <cellStyle name="Normal 6 3 3 3 2 2 2 4" xfId="11729" xr:uid="{00000000-0005-0000-0000-00004D590000}"/>
    <cellStyle name="Normal 6 3 3 3 2 2 2 4 2" xfId="35666" xr:uid="{00000000-0005-0000-0000-00004E590000}"/>
    <cellStyle name="Normal 6 3 3 3 2 2 2 5" xfId="25070" xr:uid="{00000000-0005-0000-0000-00004F590000}"/>
    <cellStyle name="Normal 6 3 3 3 2 2 3" xfId="11730" xr:uid="{00000000-0005-0000-0000-000050590000}"/>
    <cellStyle name="Normal 6 3 3 3 2 2 3 2" xfId="11731" xr:uid="{00000000-0005-0000-0000-000051590000}"/>
    <cellStyle name="Normal 6 3 3 3 2 2 3 2 2" xfId="11732" xr:uid="{00000000-0005-0000-0000-000052590000}"/>
    <cellStyle name="Normal 6 3 3 3 2 2 3 2 2 2" xfId="40493" xr:uid="{00000000-0005-0000-0000-000053590000}"/>
    <cellStyle name="Normal 6 3 3 3 2 2 3 2 3" xfId="30475" xr:uid="{00000000-0005-0000-0000-000054590000}"/>
    <cellStyle name="Normal 6 3 3 3 2 2 3 3" xfId="11733" xr:uid="{00000000-0005-0000-0000-000055590000}"/>
    <cellStyle name="Normal 6 3 3 3 2 2 3 3 2" xfId="11734" xr:uid="{00000000-0005-0000-0000-000056590000}"/>
    <cellStyle name="Normal 6 3 3 3 2 2 3 3 2 2" xfId="40494" xr:uid="{00000000-0005-0000-0000-000057590000}"/>
    <cellStyle name="Normal 6 3 3 3 2 2 3 3 3" xfId="30476" xr:uid="{00000000-0005-0000-0000-000058590000}"/>
    <cellStyle name="Normal 6 3 3 3 2 2 3 4" xfId="11735" xr:uid="{00000000-0005-0000-0000-000059590000}"/>
    <cellStyle name="Normal 6 3 3 3 2 2 3 4 2" xfId="35667" xr:uid="{00000000-0005-0000-0000-00005A590000}"/>
    <cellStyle name="Normal 6 3 3 3 2 2 3 5" xfId="25071" xr:uid="{00000000-0005-0000-0000-00005B590000}"/>
    <cellStyle name="Normal 6 3 3 3 2 2 4" xfId="11736" xr:uid="{00000000-0005-0000-0000-00005C590000}"/>
    <cellStyle name="Normal 6 3 3 3 2 2 4 2" xfId="11737" xr:uid="{00000000-0005-0000-0000-00005D590000}"/>
    <cellStyle name="Normal 6 3 3 3 2 2 4 2 2" xfId="40495" xr:uid="{00000000-0005-0000-0000-00005E590000}"/>
    <cellStyle name="Normal 6 3 3 3 2 2 4 3" xfId="30477" xr:uid="{00000000-0005-0000-0000-00005F590000}"/>
    <cellStyle name="Normal 6 3 3 3 2 2 5" xfId="11738" xr:uid="{00000000-0005-0000-0000-000060590000}"/>
    <cellStyle name="Normal 6 3 3 3 2 2 5 2" xfId="11739" xr:uid="{00000000-0005-0000-0000-000061590000}"/>
    <cellStyle name="Normal 6 3 3 3 2 2 5 2 2" xfId="40496" xr:uid="{00000000-0005-0000-0000-000062590000}"/>
    <cellStyle name="Normal 6 3 3 3 2 2 5 3" xfId="30478" xr:uid="{00000000-0005-0000-0000-000063590000}"/>
    <cellStyle name="Normal 6 3 3 3 2 2 6" xfId="11740" xr:uid="{00000000-0005-0000-0000-000064590000}"/>
    <cellStyle name="Normal 6 3 3 3 2 2 6 2" xfId="35665" xr:uid="{00000000-0005-0000-0000-000065590000}"/>
    <cellStyle name="Normal 6 3 3 3 2 2 7" xfId="25069" xr:uid="{00000000-0005-0000-0000-000066590000}"/>
    <cellStyle name="Normal 6 3 3 3 2 3" xfId="11741" xr:uid="{00000000-0005-0000-0000-000067590000}"/>
    <cellStyle name="Normal 6 3 3 3 2 3 2" xfId="11742" xr:uid="{00000000-0005-0000-0000-000068590000}"/>
    <cellStyle name="Normal 6 3 3 3 2 3 2 2" xfId="11743" xr:uid="{00000000-0005-0000-0000-000069590000}"/>
    <cellStyle name="Normal 6 3 3 3 2 3 2 2 2" xfId="40497" xr:uid="{00000000-0005-0000-0000-00006A590000}"/>
    <cellStyle name="Normal 6 3 3 3 2 3 2 3" xfId="30479" xr:uid="{00000000-0005-0000-0000-00006B590000}"/>
    <cellStyle name="Normal 6 3 3 3 2 3 3" xfId="11744" xr:uid="{00000000-0005-0000-0000-00006C590000}"/>
    <cellStyle name="Normal 6 3 3 3 2 3 3 2" xfId="11745" xr:uid="{00000000-0005-0000-0000-00006D590000}"/>
    <cellStyle name="Normal 6 3 3 3 2 3 3 2 2" xfId="40498" xr:uid="{00000000-0005-0000-0000-00006E590000}"/>
    <cellStyle name="Normal 6 3 3 3 2 3 3 3" xfId="30480" xr:uid="{00000000-0005-0000-0000-00006F590000}"/>
    <cellStyle name="Normal 6 3 3 3 2 3 4" xfId="11746" xr:uid="{00000000-0005-0000-0000-000070590000}"/>
    <cellStyle name="Normal 6 3 3 3 2 3 4 2" xfId="35668" xr:uid="{00000000-0005-0000-0000-000071590000}"/>
    <cellStyle name="Normal 6 3 3 3 2 3 5" xfId="25072" xr:uid="{00000000-0005-0000-0000-000072590000}"/>
    <cellStyle name="Normal 6 3 3 3 2 4" xfId="11747" xr:uid="{00000000-0005-0000-0000-000073590000}"/>
    <cellStyle name="Normal 6 3 3 3 2 4 2" xfId="11748" xr:uid="{00000000-0005-0000-0000-000074590000}"/>
    <cellStyle name="Normal 6 3 3 3 2 4 2 2" xfId="11749" xr:uid="{00000000-0005-0000-0000-000075590000}"/>
    <cellStyle name="Normal 6 3 3 3 2 4 2 2 2" xfId="40499" xr:uid="{00000000-0005-0000-0000-000076590000}"/>
    <cellStyle name="Normal 6 3 3 3 2 4 2 3" xfId="30481" xr:uid="{00000000-0005-0000-0000-000077590000}"/>
    <cellStyle name="Normal 6 3 3 3 2 4 3" xfId="11750" xr:uid="{00000000-0005-0000-0000-000078590000}"/>
    <cellStyle name="Normal 6 3 3 3 2 4 3 2" xfId="11751" xr:uid="{00000000-0005-0000-0000-000079590000}"/>
    <cellStyle name="Normal 6 3 3 3 2 4 3 2 2" xfId="40500" xr:uid="{00000000-0005-0000-0000-00007A590000}"/>
    <cellStyle name="Normal 6 3 3 3 2 4 3 3" xfId="30482" xr:uid="{00000000-0005-0000-0000-00007B590000}"/>
    <cellStyle name="Normal 6 3 3 3 2 4 4" xfId="11752" xr:uid="{00000000-0005-0000-0000-00007C590000}"/>
    <cellStyle name="Normal 6 3 3 3 2 4 4 2" xfId="35669" xr:uid="{00000000-0005-0000-0000-00007D590000}"/>
    <cellStyle name="Normal 6 3 3 3 2 4 5" xfId="25073" xr:uid="{00000000-0005-0000-0000-00007E590000}"/>
    <cellStyle name="Normal 6 3 3 3 2 5" xfId="11753" xr:uid="{00000000-0005-0000-0000-00007F590000}"/>
    <cellStyle name="Normal 6 3 3 3 2 5 2" xfId="11754" xr:uid="{00000000-0005-0000-0000-000080590000}"/>
    <cellStyle name="Normal 6 3 3 3 2 5 2 2" xfId="40501" xr:uid="{00000000-0005-0000-0000-000081590000}"/>
    <cellStyle name="Normal 6 3 3 3 2 5 3" xfId="30483" xr:uid="{00000000-0005-0000-0000-000082590000}"/>
    <cellStyle name="Normal 6 3 3 3 2 6" xfId="11755" xr:uid="{00000000-0005-0000-0000-000083590000}"/>
    <cellStyle name="Normal 6 3 3 3 2 6 2" xfId="11756" xr:uid="{00000000-0005-0000-0000-000084590000}"/>
    <cellStyle name="Normal 6 3 3 3 2 6 2 2" xfId="40502" xr:uid="{00000000-0005-0000-0000-000085590000}"/>
    <cellStyle name="Normal 6 3 3 3 2 6 3" xfId="30484" xr:uid="{00000000-0005-0000-0000-000086590000}"/>
    <cellStyle name="Normal 6 3 3 3 2 7" xfId="11757" xr:uid="{00000000-0005-0000-0000-000087590000}"/>
    <cellStyle name="Normal 6 3 3 3 2 7 2" xfId="35664" xr:uid="{00000000-0005-0000-0000-000088590000}"/>
    <cellStyle name="Normal 6 3 3 3 2 8" xfId="25068" xr:uid="{00000000-0005-0000-0000-000089590000}"/>
    <cellStyle name="Normal 6 3 3 3 3" xfId="11758" xr:uid="{00000000-0005-0000-0000-00008A590000}"/>
    <cellStyle name="Normal 6 3 3 3 3 2" xfId="11759" xr:uid="{00000000-0005-0000-0000-00008B590000}"/>
    <cellStyle name="Normal 6 3 3 3 3 2 2" xfId="11760" xr:uid="{00000000-0005-0000-0000-00008C590000}"/>
    <cellStyle name="Normal 6 3 3 3 3 2 2 2" xfId="11761" xr:uid="{00000000-0005-0000-0000-00008D590000}"/>
    <cellStyle name="Normal 6 3 3 3 3 2 2 2 2" xfId="11762" xr:uid="{00000000-0005-0000-0000-00008E590000}"/>
    <cellStyle name="Normal 6 3 3 3 3 2 2 2 2 2" xfId="40503" xr:uid="{00000000-0005-0000-0000-00008F590000}"/>
    <cellStyle name="Normal 6 3 3 3 3 2 2 2 3" xfId="30485" xr:uid="{00000000-0005-0000-0000-000090590000}"/>
    <cellStyle name="Normal 6 3 3 3 3 2 2 3" xfId="11763" xr:uid="{00000000-0005-0000-0000-000091590000}"/>
    <cellStyle name="Normal 6 3 3 3 3 2 2 3 2" xfId="11764" xr:uid="{00000000-0005-0000-0000-000092590000}"/>
    <cellStyle name="Normal 6 3 3 3 3 2 2 3 2 2" xfId="40504" xr:uid="{00000000-0005-0000-0000-000093590000}"/>
    <cellStyle name="Normal 6 3 3 3 3 2 2 3 3" xfId="30486" xr:uid="{00000000-0005-0000-0000-000094590000}"/>
    <cellStyle name="Normal 6 3 3 3 3 2 2 4" xfId="11765" xr:uid="{00000000-0005-0000-0000-000095590000}"/>
    <cellStyle name="Normal 6 3 3 3 3 2 2 4 2" xfId="35672" xr:uid="{00000000-0005-0000-0000-000096590000}"/>
    <cellStyle name="Normal 6 3 3 3 3 2 2 5" xfId="25076" xr:uid="{00000000-0005-0000-0000-000097590000}"/>
    <cellStyle name="Normal 6 3 3 3 3 2 3" xfId="11766" xr:uid="{00000000-0005-0000-0000-000098590000}"/>
    <cellStyle name="Normal 6 3 3 3 3 2 3 2" xfId="11767" xr:uid="{00000000-0005-0000-0000-000099590000}"/>
    <cellStyle name="Normal 6 3 3 3 3 2 3 2 2" xfId="11768" xr:uid="{00000000-0005-0000-0000-00009A590000}"/>
    <cellStyle name="Normal 6 3 3 3 3 2 3 2 2 2" xfId="40505" xr:uid="{00000000-0005-0000-0000-00009B590000}"/>
    <cellStyle name="Normal 6 3 3 3 3 2 3 2 3" xfId="30487" xr:uid="{00000000-0005-0000-0000-00009C590000}"/>
    <cellStyle name="Normal 6 3 3 3 3 2 3 3" xfId="11769" xr:uid="{00000000-0005-0000-0000-00009D590000}"/>
    <cellStyle name="Normal 6 3 3 3 3 2 3 3 2" xfId="11770" xr:uid="{00000000-0005-0000-0000-00009E590000}"/>
    <cellStyle name="Normal 6 3 3 3 3 2 3 3 2 2" xfId="40506" xr:uid="{00000000-0005-0000-0000-00009F590000}"/>
    <cellStyle name="Normal 6 3 3 3 3 2 3 3 3" xfId="30488" xr:uid="{00000000-0005-0000-0000-0000A0590000}"/>
    <cellStyle name="Normal 6 3 3 3 3 2 3 4" xfId="11771" xr:uid="{00000000-0005-0000-0000-0000A1590000}"/>
    <cellStyle name="Normal 6 3 3 3 3 2 3 4 2" xfId="35673" xr:uid="{00000000-0005-0000-0000-0000A2590000}"/>
    <cellStyle name="Normal 6 3 3 3 3 2 3 5" xfId="25077" xr:uid="{00000000-0005-0000-0000-0000A3590000}"/>
    <cellStyle name="Normal 6 3 3 3 3 2 4" xfId="11772" xr:uid="{00000000-0005-0000-0000-0000A4590000}"/>
    <cellStyle name="Normal 6 3 3 3 3 2 4 2" xfId="11773" xr:uid="{00000000-0005-0000-0000-0000A5590000}"/>
    <cellStyle name="Normal 6 3 3 3 3 2 4 2 2" xfId="40507" xr:uid="{00000000-0005-0000-0000-0000A6590000}"/>
    <cellStyle name="Normal 6 3 3 3 3 2 4 3" xfId="30489" xr:uid="{00000000-0005-0000-0000-0000A7590000}"/>
    <cellStyle name="Normal 6 3 3 3 3 2 5" xfId="11774" xr:uid="{00000000-0005-0000-0000-0000A8590000}"/>
    <cellStyle name="Normal 6 3 3 3 3 2 5 2" xfId="11775" xr:uid="{00000000-0005-0000-0000-0000A9590000}"/>
    <cellStyle name="Normal 6 3 3 3 3 2 5 2 2" xfId="40508" xr:uid="{00000000-0005-0000-0000-0000AA590000}"/>
    <cellStyle name="Normal 6 3 3 3 3 2 5 3" xfId="30490" xr:uid="{00000000-0005-0000-0000-0000AB590000}"/>
    <cellStyle name="Normal 6 3 3 3 3 2 6" xfId="11776" xr:uid="{00000000-0005-0000-0000-0000AC590000}"/>
    <cellStyle name="Normal 6 3 3 3 3 2 6 2" xfId="35671" xr:uid="{00000000-0005-0000-0000-0000AD590000}"/>
    <cellStyle name="Normal 6 3 3 3 3 2 7" xfId="25075" xr:uid="{00000000-0005-0000-0000-0000AE590000}"/>
    <cellStyle name="Normal 6 3 3 3 3 3" xfId="11777" xr:uid="{00000000-0005-0000-0000-0000AF590000}"/>
    <cellStyle name="Normal 6 3 3 3 3 3 2" xfId="11778" xr:uid="{00000000-0005-0000-0000-0000B0590000}"/>
    <cellStyle name="Normal 6 3 3 3 3 3 2 2" xfId="11779" xr:uid="{00000000-0005-0000-0000-0000B1590000}"/>
    <cellStyle name="Normal 6 3 3 3 3 3 2 2 2" xfId="40509" xr:uid="{00000000-0005-0000-0000-0000B2590000}"/>
    <cellStyle name="Normal 6 3 3 3 3 3 2 3" xfId="30491" xr:uid="{00000000-0005-0000-0000-0000B3590000}"/>
    <cellStyle name="Normal 6 3 3 3 3 3 3" xfId="11780" xr:uid="{00000000-0005-0000-0000-0000B4590000}"/>
    <cellStyle name="Normal 6 3 3 3 3 3 3 2" xfId="11781" xr:uid="{00000000-0005-0000-0000-0000B5590000}"/>
    <cellStyle name="Normal 6 3 3 3 3 3 3 2 2" xfId="40510" xr:uid="{00000000-0005-0000-0000-0000B6590000}"/>
    <cellStyle name="Normal 6 3 3 3 3 3 3 3" xfId="30492" xr:uid="{00000000-0005-0000-0000-0000B7590000}"/>
    <cellStyle name="Normal 6 3 3 3 3 3 4" xfId="11782" xr:uid="{00000000-0005-0000-0000-0000B8590000}"/>
    <cellStyle name="Normal 6 3 3 3 3 3 4 2" xfId="35674" xr:uid="{00000000-0005-0000-0000-0000B9590000}"/>
    <cellStyle name="Normal 6 3 3 3 3 3 5" xfId="25078" xr:uid="{00000000-0005-0000-0000-0000BA590000}"/>
    <cellStyle name="Normal 6 3 3 3 3 4" xfId="11783" xr:uid="{00000000-0005-0000-0000-0000BB590000}"/>
    <cellStyle name="Normal 6 3 3 3 3 4 2" xfId="11784" xr:uid="{00000000-0005-0000-0000-0000BC590000}"/>
    <cellStyle name="Normal 6 3 3 3 3 4 2 2" xfId="11785" xr:uid="{00000000-0005-0000-0000-0000BD590000}"/>
    <cellStyle name="Normal 6 3 3 3 3 4 2 2 2" xfId="40511" xr:uid="{00000000-0005-0000-0000-0000BE590000}"/>
    <cellStyle name="Normal 6 3 3 3 3 4 2 3" xfId="30493" xr:uid="{00000000-0005-0000-0000-0000BF590000}"/>
    <cellStyle name="Normal 6 3 3 3 3 4 3" xfId="11786" xr:uid="{00000000-0005-0000-0000-0000C0590000}"/>
    <cellStyle name="Normal 6 3 3 3 3 4 3 2" xfId="11787" xr:uid="{00000000-0005-0000-0000-0000C1590000}"/>
    <cellStyle name="Normal 6 3 3 3 3 4 3 2 2" xfId="40512" xr:uid="{00000000-0005-0000-0000-0000C2590000}"/>
    <cellStyle name="Normal 6 3 3 3 3 4 3 3" xfId="30494" xr:uid="{00000000-0005-0000-0000-0000C3590000}"/>
    <cellStyle name="Normal 6 3 3 3 3 4 4" xfId="11788" xr:uid="{00000000-0005-0000-0000-0000C4590000}"/>
    <cellStyle name="Normal 6 3 3 3 3 4 4 2" xfId="35675" xr:uid="{00000000-0005-0000-0000-0000C5590000}"/>
    <cellStyle name="Normal 6 3 3 3 3 4 5" xfId="25079" xr:uid="{00000000-0005-0000-0000-0000C6590000}"/>
    <cellStyle name="Normal 6 3 3 3 3 5" xfId="11789" xr:uid="{00000000-0005-0000-0000-0000C7590000}"/>
    <cellStyle name="Normal 6 3 3 3 3 5 2" xfId="11790" xr:uid="{00000000-0005-0000-0000-0000C8590000}"/>
    <cellStyle name="Normal 6 3 3 3 3 5 2 2" xfId="40513" xr:uid="{00000000-0005-0000-0000-0000C9590000}"/>
    <cellStyle name="Normal 6 3 3 3 3 5 3" xfId="30495" xr:uid="{00000000-0005-0000-0000-0000CA590000}"/>
    <cellStyle name="Normal 6 3 3 3 3 6" xfId="11791" xr:uid="{00000000-0005-0000-0000-0000CB590000}"/>
    <cellStyle name="Normal 6 3 3 3 3 6 2" xfId="11792" xr:uid="{00000000-0005-0000-0000-0000CC590000}"/>
    <cellStyle name="Normal 6 3 3 3 3 6 2 2" xfId="40514" xr:uid="{00000000-0005-0000-0000-0000CD590000}"/>
    <cellStyle name="Normal 6 3 3 3 3 6 3" xfId="30496" xr:uid="{00000000-0005-0000-0000-0000CE590000}"/>
    <cellStyle name="Normal 6 3 3 3 3 7" xfId="11793" xr:uid="{00000000-0005-0000-0000-0000CF590000}"/>
    <cellStyle name="Normal 6 3 3 3 3 7 2" xfId="35670" xr:uid="{00000000-0005-0000-0000-0000D0590000}"/>
    <cellStyle name="Normal 6 3 3 3 3 8" xfId="25074" xr:uid="{00000000-0005-0000-0000-0000D1590000}"/>
    <cellStyle name="Normal 6 3 3 3 4" xfId="11794" xr:uid="{00000000-0005-0000-0000-0000D2590000}"/>
    <cellStyle name="Normal 6 3 3 3 4 2" xfId="11795" xr:uid="{00000000-0005-0000-0000-0000D3590000}"/>
    <cellStyle name="Normal 6 3 3 3 4 2 2" xfId="11796" xr:uid="{00000000-0005-0000-0000-0000D4590000}"/>
    <cellStyle name="Normal 6 3 3 3 4 2 2 2" xfId="11797" xr:uid="{00000000-0005-0000-0000-0000D5590000}"/>
    <cellStyle name="Normal 6 3 3 3 4 2 2 2 2" xfId="40515" xr:uid="{00000000-0005-0000-0000-0000D6590000}"/>
    <cellStyle name="Normal 6 3 3 3 4 2 2 3" xfId="30497" xr:uid="{00000000-0005-0000-0000-0000D7590000}"/>
    <cellStyle name="Normal 6 3 3 3 4 2 3" xfId="11798" xr:uid="{00000000-0005-0000-0000-0000D8590000}"/>
    <cellStyle name="Normal 6 3 3 3 4 2 3 2" xfId="11799" xr:uid="{00000000-0005-0000-0000-0000D9590000}"/>
    <cellStyle name="Normal 6 3 3 3 4 2 3 2 2" xfId="40516" xr:uid="{00000000-0005-0000-0000-0000DA590000}"/>
    <cellStyle name="Normal 6 3 3 3 4 2 3 3" xfId="30498" xr:uid="{00000000-0005-0000-0000-0000DB590000}"/>
    <cellStyle name="Normal 6 3 3 3 4 2 4" xfId="11800" xr:uid="{00000000-0005-0000-0000-0000DC590000}"/>
    <cellStyle name="Normal 6 3 3 3 4 2 4 2" xfId="35677" xr:uid="{00000000-0005-0000-0000-0000DD590000}"/>
    <cellStyle name="Normal 6 3 3 3 4 2 5" xfId="25081" xr:uid="{00000000-0005-0000-0000-0000DE590000}"/>
    <cellStyle name="Normal 6 3 3 3 4 3" xfId="11801" xr:uid="{00000000-0005-0000-0000-0000DF590000}"/>
    <cellStyle name="Normal 6 3 3 3 4 3 2" xfId="11802" xr:uid="{00000000-0005-0000-0000-0000E0590000}"/>
    <cellStyle name="Normal 6 3 3 3 4 3 2 2" xfId="11803" xr:uid="{00000000-0005-0000-0000-0000E1590000}"/>
    <cellStyle name="Normal 6 3 3 3 4 3 2 2 2" xfId="40517" xr:uid="{00000000-0005-0000-0000-0000E2590000}"/>
    <cellStyle name="Normal 6 3 3 3 4 3 2 3" xfId="30499" xr:uid="{00000000-0005-0000-0000-0000E3590000}"/>
    <cellStyle name="Normal 6 3 3 3 4 3 3" xfId="11804" xr:uid="{00000000-0005-0000-0000-0000E4590000}"/>
    <cellStyle name="Normal 6 3 3 3 4 3 3 2" xfId="11805" xr:uid="{00000000-0005-0000-0000-0000E5590000}"/>
    <cellStyle name="Normal 6 3 3 3 4 3 3 2 2" xfId="40518" xr:uid="{00000000-0005-0000-0000-0000E6590000}"/>
    <cellStyle name="Normal 6 3 3 3 4 3 3 3" xfId="30500" xr:uid="{00000000-0005-0000-0000-0000E7590000}"/>
    <cellStyle name="Normal 6 3 3 3 4 3 4" xfId="11806" xr:uid="{00000000-0005-0000-0000-0000E8590000}"/>
    <cellStyle name="Normal 6 3 3 3 4 3 4 2" xfId="35678" xr:uid="{00000000-0005-0000-0000-0000E9590000}"/>
    <cellStyle name="Normal 6 3 3 3 4 3 5" xfId="25082" xr:uid="{00000000-0005-0000-0000-0000EA590000}"/>
    <cellStyle name="Normal 6 3 3 3 4 4" xfId="11807" xr:uid="{00000000-0005-0000-0000-0000EB590000}"/>
    <cellStyle name="Normal 6 3 3 3 4 4 2" xfId="11808" xr:uid="{00000000-0005-0000-0000-0000EC590000}"/>
    <cellStyle name="Normal 6 3 3 3 4 4 2 2" xfId="40519" xr:uid="{00000000-0005-0000-0000-0000ED590000}"/>
    <cellStyle name="Normal 6 3 3 3 4 4 3" xfId="30501" xr:uid="{00000000-0005-0000-0000-0000EE590000}"/>
    <cellStyle name="Normal 6 3 3 3 4 5" xfId="11809" xr:uid="{00000000-0005-0000-0000-0000EF590000}"/>
    <cellStyle name="Normal 6 3 3 3 4 5 2" xfId="11810" xr:uid="{00000000-0005-0000-0000-0000F0590000}"/>
    <cellStyle name="Normal 6 3 3 3 4 5 2 2" xfId="40520" xr:uid="{00000000-0005-0000-0000-0000F1590000}"/>
    <cellStyle name="Normal 6 3 3 3 4 5 3" xfId="30502" xr:uid="{00000000-0005-0000-0000-0000F2590000}"/>
    <cellStyle name="Normal 6 3 3 3 4 6" xfId="11811" xr:uid="{00000000-0005-0000-0000-0000F3590000}"/>
    <cellStyle name="Normal 6 3 3 3 4 6 2" xfId="35676" xr:uid="{00000000-0005-0000-0000-0000F4590000}"/>
    <cellStyle name="Normal 6 3 3 3 4 7" xfId="25080" xr:uid="{00000000-0005-0000-0000-0000F5590000}"/>
    <cellStyle name="Normal 6 3 3 3 5" xfId="11812" xr:uid="{00000000-0005-0000-0000-0000F6590000}"/>
    <cellStyle name="Normal 6 3 3 3 5 2" xfId="11813" xr:uid="{00000000-0005-0000-0000-0000F7590000}"/>
    <cellStyle name="Normal 6 3 3 3 5 2 2" xfId="11814" xr:uid="{00000000-0005-0000-0000-0000F8590000}"/>
    <cellStyle name="Normal 6 3 3 3 5 2 2 2" xfId="40521" xr:uid="{00000000-0005-0000-0000-0000F9590000}"/>
    <cellStyle name="Normal 6 3 3 3 5 2 3" xfId="30503" xr:uid="{00000000-0005-0000-0000-0000FA590000}"/>
    <cellStyle name="Normal 6 3 3 3 5 3" xfId="11815" xr:uid="{00000000-0005-0000-0000-0000FB590000}"/>
    <cellStyle name="Normal 6 3 3 3 5 3 2" xfId="11816" xr:uid="{00000000-0005-0000-0000-0000FC590000}"/>
    <cellStyle name="Normal 6 3 3 3 5 3 2 2" xfId="40522" xr:uid="{00000000-0005-0000-0000-0000FD590000}"/>
    <cellStyle name="Normal 6 3 3 3 5 3 3" xfId="30504" xr:uid="{00000000-0005-0000-0000-0000FE590000}"/>
    <cellStyle name="Normal 6 3 3 3 5 4" xfId="11817" xr:uid="{00000000-0005-0000-0000-0000FF590000}"/>
    <cellStyle name="Normal 6 3 3 3 5 4 2" xfId="35679" xr:uid="{00000000-0005-0000-0000-0000005A0000}"/>
    <cellStyle name="Normal 6 3 3 3 5 5" xfId="25083" xr:uid="{00000000-0005-0000-0000-0000015A0000}"/>
    <cellStyle name="Normal 6 3 3 3 6" xfId="11818" xr:uid="{00000000-0005-0000-0000-0000025A0000}"/>
    <cellStyle name="Normal 6 3 3 3 6 2" xfId="11819" xr:uid="{00000000-0005-0000-0000-0000035A0000}"/>
    <cellStyle name="Normal 6 3 3 3 6 2 2" xfId="11820" xr:uid="{00000000-0005-0000-0000-0000045A0000}"/>
    <cellStyle name="Normal 6 3 3 3 6 2 2 2" xfId="40523" xr:uid="{00000000-0005-0000-0000-0000055A0000}"/>
    <cellStyle name="Normal 6 3 3 3 6 2 3" xfId="30505" xr:uid="{00000000-0005-0000-0000-0000065A0000}"/>
    <cellStyle name="Normal 6 3 3 3 6 3" xfId="11821" xr:uid="{00000000-0005-0000-0000-0000075A0000}"/>
    <cellStyle name="Normal 6 3 3 3 6 3 2" xfId="11822" xr:uid="{00000000-0005-0000-0000-0000085A0000}"/>
    <cellStyle name="Normal 6 3 3 3 6 3 2 2" xfId="40524" xr:uid="{00000000-0005-0000-0000-0000095A0000}"/>
    <cellStyle name="Normal 6 3 3 3 6 3 3" xfId="30506" xr:uid="{00000000-0005-0000-0000-00000A5A0000}"/>
    <cellStyle name="Normal 6 3 3 3 6 4" xfId="11823" xr:uid="{00000000-0005-0000-0000-00000B5A0000}"/>
    <cellStyle name="Normal 6 3 3 3 6 4 2" xfId="35680" xr:uid="{00000000-0005-0000-0000-00000C5A0000}"/>
    <cellStyle name="Normal 6 3 3 3 6 5" xfId="25084" xr:uid="{00000000-0005-0000-0000-00000D5A0000}"/>
    <cellStyle name="Normal 6 3 3 3 7" xfId="11824" xr:uid="{00000000-0005-0000-0000-00000E5A0000}"/>
    <cellStyle name="Normal 6 3 3 3 7 2" xfId="11825" xr:uid="{00000000-0005-0000-0000-00000F5A0000}"/>
    <cellStyle name="Normal 6 3 3 3 7 2 2" xfId="40525" xr:uid="{00000000-0005-0000-0000-0000105A0000}"/>
    <cellStyle name="Normal 6 3 3 3 7 3" xfId="30507" xr:uid="{00000000-0005-0000-0000-0000115A0000}"/>
    <cellStyle name="Normal 6 3 3 3 8" xfId="11826" xr:uid="{00000000-0005-0000-0000-0000125A0000}"/>
    <cellStyle name="Normal 6 3 3 3 8 2" xfId="11827" xr:uid="{00000000-0005-0000-0000-0000135A0000}"/>
    <cellStyle name="Normal 6 3 3 3 8 2 2" xfId="40526" xr:uid="{00000000-0005-0000-0000-0000145A0000}"/>
    <cellStyle name="Normal 6 3 3 3 8 3" xfId="30508" xr:uid="{00000000-0005-0000-0000-0000155A0000}"/>
    <cellStyle name="Normal 6 3 3 3 9" xfId="11828" xr:uid="{00000000-0005-0000-0000-0000165A0000}"/>
    <cellStyle name="Normal 6 3 3 3 9 2" xfId="35663" xr:uid="{00000000-0005-0000-0000-0000175A0000}"/>
    <cellStyle name="Normal 6 3 3 4" xfId="11829" xr:uid="{00000000-0005-0000-0000-0000185A0000}"/>
    <cellStyle name="Normal 6 3 3 4 10" xfId="25085" xr:uid="{00000000-0005-0000-0000-0000195A0000}"/>
    <cellStyle name="Normal 6 3 3 4 2" xfId="11830" xr:uid="{00000000-0005-0000-0000-00001A5A0000}"/>
    <cellStyle name="Normal 6 3 3 4 2 2" xfId="11831" xr:uid="{00000000-0005-0000-0000-00001B5A0000}"/>
    <cellStyle name="Normal 6 3 3 4 2 2 2" xfId="11832" xr:uid="{00000000-0005-0000-0000-00001C5A0000}"/>
    <cellStyle name="Normal 6 3 3 4 2 2 2 2" xfId="11833" xr:uid="{00000000-0005-0000-0000-00001D5A0000}"/>
    <cellStyle name="Normal 6 3 3 4 2 2 2 2 2" xfId="11834" xr:uid="{00000000-0005-0000-0000-00001E5A0000}"/>
    <cellStyle name="Normal 6 3 3 4 2 2 2 2 2 2" xfId="40527" xr:uid="{00000000-0005-0000-0000-00001F5A0000}"/>
    <cellStyle name="Normal 6 3 3 4 2 2 2 2 3" xfId="30509" xr:uid="{00000000-0005-0000-0000-0000205A0000}"/>
    <cellStyle name="Normal 6 3 3 4 2 2 2 3" xfId="11835" xr:uid="{00000000-0005-0000-0000-0000215A0000}"/>
    <cellStyle name="Normal 6 3 3 4 2 2 2 3 2" xfId="11836" xr:uid="{00000000-0005-0000-0000-0000225A0000}"/>
    <cellStyle name="Normal 6 3 3 4 2 2 2 3 2 2" xfId="40528" xr:uid="{00000000-0005-0000-0000-0000235A0000}"/>
    <cellStyle name="Normal 6 3 3 4 2 2 2 3 3" xfId="30510" xr:uid="{00000000-0005-0000-0000-0000245A0000}"/>
    <cellStyle name="Normal 6 3 3 4 2 2 2 4" xfId="11837" xr:uid="{00000000-0005-0000-0000-0000255A0000}"/>
    <cellStyle name="Normal 6 3 3 4 2 2 2 4 2" xfId="35684" xr:uid="{00000000-0005-0000-0000-0000265A0000}"/>
    <cellStyle name="Normal 6 3 3 4 2 2 2 5" xfId="25088" xr:uid="{00000000-0005-0000-0000-0000275A0000}"/>
    <cellStyle name="Normal 6 3 3 4 2 2 3" xfId="11838" xr:uid="{00000000-0005-0000-0000-0000285A0000}"/>
    <cellStyle name="Normal 6 3 3 4 2 2 3 2" xfId="11839" xr:uid="{00000000-0005-0000-0000-0000295A0000}"/>
    <cellStyle name="Normal 6 3 3 4 2 2 3 2 2" xfId="11840" xr:uid="{00000000-0005-0000-0000-00002A5A0000}"/>
    <cellStyle name="Normal 6 3 3 4 2 2 3 2 2 2" xfId="40529" xr:uid="{00000000-0005-0000-0000-00002B5A0000}"/>
    <cellStyle name="Normal 6 3 3 4 2 2 3 2 3" xfId="30511" xr:uid="{00000000-0005-0000-0000-00002C5A0000}"/>
    <cellStyle name="Normal 6 3 3 4 2 2 3 3" xfId="11841" xr:uid="{00000000-0005-0000-0000-00002D5A0000}"/>
    <cellStyle name="Normal 6 3 3 4 2 2 3 3 2" xfId="11842" xr:uid="{00000000-0005-0000-0000-00002E5A0000}"/>
    <cellStyle name="Normal 6 3 3 4 2 2 3 3 2 2" xfId="40530" xr:uid="{00000000-0005-0000-0000-00002F5A0000}"/>
    <cellStyle name="Normal 6 3 3 4 2 2 3 3 3" xfId="30512" xr:uid="{00000000-0005-0000-0000-0000305A0000}"/>
    <cellStyle name="Normal 6 3 3 4 2 2 3 4" xfId="11843" xr:uid="{00000000-0005-0000-0000-0000315A0000}"/>
    <cellStyle name="Normal 6 3 3 4 2 2 3 4 2" xfId="35685" xr:uid="{00000000-0005-0000-0000-0000325A0000}"/>
    <cellStyle name="Normal 6 3 3 4 2 2 3 5" xfId="25089" xr:uid="{00000000-0005-0000-0000-0000335A0000}"/>
    <cellStyle name="Normal 6 3 3 4 2 2 4" xfId="11844" xr:uid="{00000000-0005-0000-0000-0000345A0000}"/>
    <cellStyle name="Normal 6 3 3 4 2 2 4 2" xfId="11845" xr:uid="{00000000-0005-0000-0000-0000355A0000}"/>
    <cellStyle name="Normal 6 3 3 4 2 2 4 2 2" xfId="40531" xr:uid="{00000000-0005-0000-0000-0000365A0000}"/>
    <cellStyle name="Normal 6 3 3 4 2 2 4 3" xfId="30513" xr:uid="{00000000-0005-0000-0000-0000375A0000}"/>
    <cellStyle name="Normal 6 3 3 4 2 2 5" xfId="11846" xr:uid="{00000000-0005-0000-0000-0000385A0000}"/>
    <cellStyle name="Normal 6 3 3 4 2 2 5 2" xfId="11847" xr:uid="{00000000-0005-0000-0000-0000395A0000}"/>
    <cellStyle name="Normal 6 3 3 4 2 2 5 2 2" xfId="40532" xr:uid="{00000000-0005-0000-0000-00003A5A0000}"/>
    <cellStyle name="Normal 6 3 3 4 2 2 5 3" xfId="30514" xr:uid="{00000000-0005-0000-0000-00003B5A0000}"/>
    <cellStyle name="Normal 6 3 3 4 2 2 6" xfId="11848" xr:uid="{00000000-0005-0000-0000-00003C5A0000}"/>
    <cellStyle name="Normal 6 3 3 4 2 2 6 2" xfId="35683" xr:uid="{00000000-0005-0000-0000-00003D5A0000}"/>
    <cellStyle name="Normal 6 3 3 4 2 2 7" xfId="25087" xr:uid="{00000000-0005-0000-0000-00003E5A0000}"/>
    <cellStyle name="Normal 6 3 3 4 2 3" xfId="11849" xr:uid="{00000000-0005-0000-0000-00003F5A0000}"/>
    <cellStyle name="Normal 6 3 3 4 2 3 2" xfId="11850" xr:uid="{00000000-0005-0000-0000-0000405A0000}"/>
    <cellStyle name="Normal 6 3 3 4 2 3 2 2" xfId="11851" xr:uid="{00000000-0005-0000-0000-0000415A0000}"/>
    <cellStyle name="Normal 6 3 3 4 2 3 2 2 2" xfId="40533" xr:uid="{00000000-0005-0000-0000-0000425A0000}"/>
    <cellStyle name="Normal 6 3 3 4 2 3 2 3" xfId="30515" xr:uid="{00000000-0005-0000-0000-0000435A0000}"/>
    <cellStyle name="Normal 6 3 3 4 2 3 3" xfId="11852" xr:uid="{00000000-0005-0000-0000-0000445A0000}"/>
    <cellStyle name="Normal 6 3 3 4 2 3 3 2" xfId="11853" xr:uid="{00000000-0005-0000-0000-0000455A0000}"/>
    <cellStyle name="Normal 6 3 3 4 2 3 3 2 2" xfId="40534" xr:uid="{00000000-0005-0000-0000-0000465A0000}"/>
    <cellStyle name="Normal 6 3 3 4 2 3 3 3" xfId="30516" xr:uid="{00000000-0005-0000-0000-0000475A0000}"/>
    <cellStyle name="Normal 6 3 3 4 2 3 4" xfId="11854" xr:uid="{00000000-0005-0000-0000-0000485A0000}"/>
    <cellStyle name="Normal 6 3 3 4 2 3 4 2" xfId="35686" xr:uid="{00000000-0005-0000-0000-0000495A0000}"/>
    <cellStyle name="Normal 6 3 3 4 2 3 5" xfId="25090" xr:uid="{00000000-0005-0000-0000-00004A5A0000}"/>
    <cellStyle name="Normal 6 3 3 4 2 4" xfId="11855" xr:uid="{00000000-0005-0000-0000-00004B5A0000}"/>
    <cellStyle name="Normal 6 3 3 4 2 4 2" xfId="11856" xr:uid="{00000000-0005-0000-0000-00004C5A0000}"/>
    <cellStyle name="Normal 6 3 3 4 2 4 2 2" xfId="11857" xr:uid="{00000000-0005-0000-0000-00004D5A0000}"/>
    <cellStyle name="Normal 6 3 3 4 2 4 2 2 2" xfId="40535" xr:uid="{00000000-0005-0000-0000-00004E5A0000}"/>
    <cellStyle name="Normal 6 3 3 4 2 4 2 3" xfId="30517" xr:uid="{00000000-0005-0000-0000-00004F5A0000}"/>
    <cellStyle name="Normal 6 3 3 4 2 4 3" xfId="11858" xr:uid="{00000000-0005-0000-0000-0000505A0000}"/>
    <cellStyle name="Normal 6 3 3 4 2 4 3 2" xfId="11859" xr:uid="{00000000-0005-0000-0000-0000515A0000}"/>
    <cellStyle name="Normal 6 3 3 4 2 4 3 2 2" xfId="40536" xr:uid="{00000000-0005-0000-0000-0000525A0000}"/>
    <cellStyle name="Normal 6 3 3 4 2 4 3 3" xfId="30518" xr:uid="{00000000-0005-0000-0000-0000535A0000}"/>
    <cellStyle name="Normal 6 3 3 4 2 4 4" xfId="11860" xr:uid="{00000000-0005-0000-0000-0000545A0000}"/>
    <cellStyle name="Normal 6 3 3 4 2 4 4 2" xfId="35687" xr:uid="{00000000-0005-0000-0000-0000555A0000}"/>
    <cellStyle name="Normal 6 3 3 4 2 4 5" xfId="25091" xr:uid="{00000000-0005-0000-0000-0000565A0000}"/>
    <cellStyle name="Normal 6 3 3 4 2 5" xfId="11861" xr:uid="{00000000-0005-0000-0000-0000575A0000}"/>
    <cellStyle name="Normal 6 3 3 4 2 5 2" xfId="11862" xr:uid="{00000000-0005-0000-0000-0000585A0000}"/>
    <cellStyle name="Normal 6 3 3 4 2 5 2 2" xfId="40537" xr:uid="{00000000-0005-0000-0000-0000595A0000}"/>
    <cellStyle name="Normal 6 3 3 4 2 5 3" xfId="30519" xr:uid="{00000000-0005-0000-0000-00005A5A0000}"/>
    <cellStyle name="Normal 6 3 3 4 2 6" xfId="11863" xr:uid="{00000000-0005-0000-0000-00005B5A0000}"/>
    <cellStyle name="Normal 6 3 3 4 2 6 2" xfId="11864" xr:uid="{00000000-0005-0000-0000-00005C5A0000}"/>
    <cellStyle name="Normal 6 3 3 4 2 6 2 2" xfId="40538" xr:uid="{00000000-0005-0000-0000-00005D5A0000}"/>
    <cellStyle name="Normal 6 3 3 4 2 6 3" xfId="30520" xr:uid="{00000000-0005-0000-0000-00005E5A0000}"/>
    <cellStyle name="Normal 6 3 3 4 2 7" xfId="11865" xr:uid="{00000000-0005-0000-0000-00005F5A0000}"/>
    <cellStyle name="Normal 6 3 3 4 2 7 2" xfId="35682" xr:uid="{00000000-0005-0000-0000-0000605A0000}"/>
    <cellStyle name="Normal 6 3 3 4 2 8" xfId="25086" xr:uid="{00000000-0005-0000-0000-0000615A0000}"/>
    <cellStyle name="Normal 6 3 3 4 3" xfId="11866" xr:uid="{00000000-0005-0000-0000-0000625A0000}"/>
    <cellStyle name="Normal 6 3 3 4 3 2" xfId="11867" xr:uid="{00000000-0005-0000-0000-0000635A0000}"/>
    <cellStyle name="Normal 6 3 3 4 3 2 2" xfId="11868" xr:uid="{00000000-0005-0000-0000-0000645A0000}"/>
    <cellStyle name="Normal 6 3 3 4 3 2 2 2" xfId="11869" xr:uid="{00000000-0005-0000-0000-0000655A0000}"/>
    <cellStyle name="Normal 6 3 3 4 3 2 2 2 2" xfId="11870" xr:uid="{00000000-0005-0000-0000-0000665A0000}"/>
    <cellStyle name="Normal 6 3 3 4 3 2 2 2 2 2" xfId="40539" xr:uid="{00000000-0005-0000-0000-0000675A0000}"/>
    <cellStyle name="Normal 6 3 3 4 3 2 2 2 3" xfId="30521" xr:uid="{00000000-0005-0000-0000-0000685A0000}"/>
    <cellStyle name="Normal 6 3 3 4 3 2 2 3" xfId="11871" xr:uid="{00000000-0005-0000-0000-0000695A0000}"/>
    <cellStyle name="Normal 6 3 3 4 3 2 2 3 2" xfId="11872" xr:uid="{00000000-0005-0000-0000-00006A5A0000}"/>
    <cellStyle name="Normal 6 3 3 4 3 2 2 3 2 2" xfId="40540" xr:uid="{00000000-0005-0000-0000-00006B5A0000}"/>
    <cellStyle name="Normal 6 3 3 4 3 2 2 3 3" xfId="30522" xr:uid="{00000000-0005-0000-0000-00006C5A0000}"/>
    <cellStyle name="Normal 6 3 3 4 3 2 2 4" xfId="11873" xr:uid="{00000000-0005-0000-0000-00006D5A0000}"/>
    <cellStyle name="Normal 6 3 3 4 3 2 2 4 2" xfId="35690" xr:uid="{00000000-0005-0000-0000-00006E5A0000}"/>
    <cellStyle name="Normal 6 3 3 4 3 2 2 5" xfId="25094" xr:uid="{00000000-0005-0000-0000-00006F5A0000}"/>
    <cellStyle name="Normal 6 3 3 4 3 2 3" xfId="11874" xr:uid="{00000000-0005-0000-0000-0000705A0000}"/>
    <cellStyle name="Normal 6 3 3 4 3 2 3 2" xfId="11875" xr:uid="{00000000-0005-0000-0000-0000715A0000}"/>
    <cellStyle name="Normal 6 3 3 4 3 2 3 2 2" xfId="11876" xr:uid="{00000000-0005-0000-0000-0000725A0000}"/>
    <cellStyle name="Normal 6 3 3 4 3 2 3 2 2 2" xfId="40541" xr:uid="{00000000-0005-0000-0000-0000735A0000}"/>
    <cellStyle name="Normal 6 3 3 4 3 2 3 2 3" xfId="30523" xr:uid="{00000000-0005-0000-0000-0000745A0000}"/>
    <cellStyle name="Normal 6 3 3 4 3 2 3 3" xfId="11877" xr:uid="{00000000-0005-0000-0000-0000755A0000}"/>
    <cellStyle name="Normal 6 3 3 4 3 2 3 3 2" xfId="11878" xr:uid="{00000000-0005-0000-0000-0000765A0000}"/>
    <cellStyle name="Normal 6 3 3 4 3 2 3 3 2 2" xfId="40542" xr:uid="{00000000-0005-0000-0000-0000775A0000}"/>
    <cellStyle name="Normal 6 3 3 4 3 2 3 3 3" xfId="30524" xr:uid="{00000000-0005-0000-0000-0000785A0000}"/>
    <cellStyle name="Normal 6 3 3 4 3 2 3 4" xfId="11879" xr:uid="{00000000-0005-0000-0000-0000795A0000}"/>
    <cellStyle name="Normal 6 3 3 4 3 2 3 4 2" xfId="35691" xr:uid="{00000000-0005-0000-0000-00007A5A0000}"/>
    <cellStyle name="Normal 6 3 3 4 3 2 3 5" xfId="25095" xr:uid="{00000000-0005-0000-0000-00007B5A0000}"/>
    <cellStyle name="Normal 6 3 3 4 3 2 4" xfId="11880" xr:uid="{00000000-0005-0000-0000-00007C5A0000}"/>
    <cellStyle name="Normal 6 3 3 4 3 2 4 2" xfId="11881" xr:uid="{00000000-0005-0000-0000-00007D5A0000}"/>
    <cellStyle name="Normal 6 3 3 4 3 2 4 2 2" xfId="40543" xr:uid="{00000000-0005-0000-0000-00007E5A0000}"/>
    <cellStyle name="Normal 6 3 3 4 3 2 4 3" xfId="30525" xr:uid="{00000000-0005-0000-0000-00007F5A0000}"/>
    <cellStyle name="Normal 6 3 3 4 3 2 5" xfId="11882" xr:uid="{00000000-0005-0000-0000-0000805A0000}"/>
    <cellStyle name="Normal 6 3 3 4 3 2 5 2" xfId="11883" xr:uid="{00000000-0005-0000-0000-0000815A0000}"/>
    <cellStyle name="Normal 6 3 3 4 3 2 5 2 2" xfId="40544" xr:uid="{00000000-0005-0000-0000-0000825A0000}"/>
    <cellStyle name="Normal 6 3 3 4 3 2 5 3" xfId="30526" xr:uid="{00000000-0005-0000-0000-0000835A0000}"/>
    <cellStyle name="Normal 6 3 3 4 3 2 6" xfId="11884" xr:uid="{00000000-0005-0000-0000-0000845A0000}"/>
    <cellStyle name="Normal 6 3 3 4 3 2 6 2" xfId="35689" xr:uid="{00000000-0005-0000-0000-0000855A0000}"/>
    <cellStyle name="Normal 6 3 3 4 3 2 7" xfId="25093" xr:uid="{00000000-0005-0000-0000-0000865A0000}"/>
    <cellStyle name="Normal 6 3 3 4 3 3" xfId="11885" xr:uid="{00000000-0005-0000-0000-0000875A0000}"/>
    <cellStyle name="Normal 6 3 3 4 3 3 2" xfId="11886" xr:uid="{00000000-0005-0000-0000-0000885A0000}"/>
    <cellStyle name="Normal 6 3 3 4 3 3 2 2" xfId="11887" xr:uid="{00000000-0005-0000-0000-0000895A0000}"/>
    <cellStyle name="Normal 6 3 3 4 3 3 2 2 2" xfId="40545" xr:uid="{00000000-0005-0000-0000-00008A5A0000}"/>
    <cellStyle name="Normal 6 3 3 4 3 3 2 3" xfId="30527" xr:uid="{00000000-0005-0000-0000-00008B5A0000}"/>
    <cellStyle name="Normal 6 3 3 4 3 3 3" xfId="11888" xr:uid="{00000000-0005-0000-0000-00008C5A0000}"/>
    <cellStyle name="Normal 6 3 3 4 3 3 3 2" xfId="11889" xr:uid="{00000000-0005-0000-0000-00008D5A0000}"/>
    <cellStyle name="Normal 6 3 3 4 3 3 3 2 2" xfId="40546" xr:uid="{00000000-0005-0000-0000-00008E5A0000}"/>
    <cellStyle name="Normal 6 3 3 4 3 3 3 3" xfId="30528" xr:uid="{00000000-0005-0000-0000-00008F5A0000}"/>
    <cellStyle name="Normal 6 3 3 4 3 3 4" xfId="11890" xr:uid="{00000000-0005-0000-0000-0000905A0000}"/>
    <cellStyle name="Normal 6 3 3 4 3 3 4 2" xfId="35692" xr:uid="{00000000-0005-0000-0000-0000915A0000}"/>
    <cellStyle name="Normal 6 3 3 4 3 3 5" xfId="25096" xr:uid="{00000000-0005-0000-0000-0000925A0000}"/>
    <cellStyle name="Normal 6 3 3 4 3 4" xfId="11891" xr:uid="{00000000-0005-0000-0000-0000935A0000}"/>
    <cellStyle name="Normal 6 3 3 4 3 4 2" xfId="11892" xr:uid="{00000000-0005-0000-0000-0000945A0000}"/>
    <cellStyle name="Normal 6 3 3 4 3 4 2 2" xfId="11893" xr:uid="{00000000-0005-0000-0000-0000955A0000}"/>
    <cellStyle name="Normal 6 3 3 4 3 4 2 2 2" xfId="40547" xr:uid="{00000000-0005-0000-0000-0000965A0000}"/>
    <cellStyle name="Normal 6 3 3 4 3 4 2 3" xfId="30529" xr:uid="{00000000-0005-0000-0000-0000975A0000}"/>
    <cellStyle name="Normal 6 3 3 4 3 4 3" xfId="11894" xr:uid="{00000000-0005-0000-0000-0000985A0000}"/>
    <cellStyle name="Normal 6 3 3 4 3 4 3 2" xfId="11895" xr:uid="{00000000-0005-0000-0000-0000995A0000}"/>
    <cellStyle name="Normal 6 3 3 4 3 4 3 2 2" xfId="40548" xr:uid="{00000000-0005-0000-0000-00009A5A0000}"/>
    <cellStyle name="Normal 6 3 3 4 3 4 3 3" xfId="30530" xr:uid="{00000000-0005-0000-0000-00009B5A0000}"/>
    <cellStyle name="Normal 6 3 3 4 3 4 4" xfId="11896" xr:uid="{00000000-0005-0000-0000-00009C5A0000}"/>
    <cellStyle name="Normal 6 3 3 4 3 4 4 2" xfId="35693" xr:uid="{00000000-0005-0000-0000-00009D5A0000}"/>
    <cellStyle name="Normal 6 3 3 4 3 4 5" xfId="25097" xr:uid="{00000000-0005-0000-0000-00009E5A0000}"/>
    <cellStyle name="Normal 6 3 3 4 3 5" xfId="11897" xr:uid="{00000000-0005-0000-0000-00009F5A0000}"/>
    <cellStyle name="Normal 6 3 3 4 3 5 2" xfId="11898" xr:uid="{00000000-0005-0000-0000-0000A05A0000}"/>
    <cellStyle name="Normal 6 3 3 4 3 5 2 2" xfId="40549" xr:uid="{00000000-0005-0000-0000-0000A15A0000}"/>
    <cellStyle name="Normal 6 3 3 4 3 5 3" xfId="30531" xr:uid="{00000000-0005-0000-0000-0000A25A0000}"/>
    <cellStyle name="Normal 6 3 3 4 3 6" xfId="11899" xr:uid="{00000000-0005-0000-0000-0000A35A0000}"/>
    <cellStyle name="Normal 6 3 3 4 3 6 2" xfId="11900" xr:uid="{00000000-0005-0000-0000-0000A45A0000}"/>
    <cellStyle name="Normal 6 3 3 4 3 6 2 2" xfId="40550" xr:uid="{00000000-0005-0000-0000-0000A55A0000}"/>
    <cellStyle name="Normal 6 3 3 4 3 6 3" xfId="30532" xr:uid="{00000000-0005-0000-0000-0000A65A0000}"/>
    <cellStyle name="Normal 6 3 3 4 3 7" xfId="11901" xr:uid="{00000000-0005-0000-0000-0000A75A0000}"/>
    <cellStyle name="Normal 6 3 3 4 3 7 2" xfId="35688" xr:uid="{00000000-0005-0000-0000-0000A85A0000}"/>
    <cellStyle name="Normal 6 3 3 4 3 8" xfId="25092" xr:uid="{00000000-0005-0000-0000-0000A95A0000}"/>
    <cellStyle name="Normal 6 3 3 4 4" xfId="11902" xr:uid="{00000000-0005-0000-0000-0000AA5A0000}"/>
    <cellStyle name="Normal 6 3 3 4 4 2" xfId="11903" xr:uid="{00000000-0005-0000-0000-0000AB5A0000}"/>
    <cellStyle name="Normal 6 3 3 4 4 2 2" xfId="11904" xr:uid="{00000000-0005-0000-0000-0000AC5A0000}"/>
    <cellStyle name="Normal 6 3 3 4 4 2 2 2" xfId="11905" xr:uid="{00000000-0005-0000-0000-0000AD5A0000}"/>
    <cellStyle name="Normal 6 3 3 4 4 2 2 2 2" xfId="40551" xr:uid="{00000000-0005-0000-0000-0000AE5A0000}"/>
    <cellStyle name="Normal 6 3 3 4 4 2 2 3" xfId="30533" xr:uid="{00000000-0005-0000-0000-0000AF5A0000}"/>
    <cellStyle name="Normal 6 3 3 4 4 2 3" xfId="11906" xr:uid="{00000000-0005-0000-0000-0000B05A0000}"/>
    <cellStyle name="Normal 6 3 3 4 4 2 3 2" xfId="11907" xr:uid="{00000000-0005-0000-0000-0000B15A0000}"/>
    <cellStyle name="Normal 6 3 3 4 4 2 3 2 2" xfId="40552" xr:uid="{00000000-0005-0000-0000-0000B25A0000}"/>
    <cellStyle name="Normal 6 3 3 4 4 2 3 3" xfId="30534" xr:uid="{00000000-0005-0000-0000-0000B35A0000}"/>
    <cellStyle name="Normal 6 3 3 4 4 2 4" xfId="11908" xr:uid="{00000000-0005-0000-0000-0000B45A0000}"/>
    <cellStyle name="Normal 6 3 3 4 4 2 4 2" xfId="35695" xr:uid="{00000000-0005-0000-0000-0000B55A0000}"/>
    <cellStyle name="Normal 6 3 3 4 4 2 5" xfId="25099" xr:uid="{00000000-0005-0000-0000-0000B65A0000}"/>
    <cellStyle name="Normal 6 3 3 4 4 3" xfId="11909" xr:uid="{00000000-0005-0000-0000-0000B75A0000}"/>
    <cellStyle name="Normal 6 3 3 4 4 3 2" xfId="11910" xr:uid="{00000000-0005-0000-0000-0000B85A0000}"/>
    <cellStyle name="Normal 6 3 3 4 4 3 2 2" xfId="11911" xr:uid="{00000000-0005-0000-0000-0000B95A0000}"/>
    <cellStyle name="Normal 6 3 3 4 4 3 2 2 2" xfId="40553" xr:uid="{00000000-0005-0000-0000-0000BA5A0000}"/>
    <cellStyle name="Normal 6 3 3 4 4 3 2 3" xfId="30535" xr:uid="{00000000-0005-0000-0000-0000BB5A0000}"/>
    <cellStyle name="Normal 6 3 3 4 4 3 3" xfId="11912" xr:uid="{00000000-0005-0000-0000-0000BC5A0000}"/>
    <cellStyle name="Normal 6 3 3 4 4 3 3 2" xfId="11913" xr:uid="{00000000-0005-0000-0000-0000BD5A0000}"/>
    <cellStyle name="Normal 6 3 3 4 4 3 3 2 2" xfId="40554" xr:uid="{00000000-0005-0000-0000-0000BE5A0000}"/>
    <cellStyle name="Normal 6 3 3 4 4 3 3 3" xfId="30536" xr:uid="{00000000-0005-0000-0000-0000BF5A0000}"/>
    <cellStyle name="Normal 6 3 3 4 4 3 4" xfId="11914" xr:uid="{00000000-0005-0000-0000-0000C05A0000}"/>
    <cellStyle name="Normal 6 3 3 4 4 3 4 2" xfId="35696" xr:uid="{00000000-0005-0000-0000-0000C15A0000}"/>
    <cellStyle name="Normal 6 3 3 4 4 3 5" xfId="25100" xr:uid="{00000000-0005-0000-0000-0000C25A0000}"/>
    <cellStyle name="Normal 6 3 3 4 4 4" xfId="11915" xr:uid="{00000000-0005-0000-0000-0000C35A0000}"/>
    <cellStyle name="Normal 6 3 3 4 4 4 2" xfId="11916" xr:uid="{00000000-0005-0000-0000-0000C45A0000}"/>
    <cellStyle name="Normal 6 3 3 4 4 4 2 2" xfId="40555" xr:uid="{00000000-0005-0000-0000-0000C55A0000}"/>
    <cellStyle name="Normal 6 3 3 4 4 4 3" xfId="30537" xr:uid="{00000000-0005-0000-0000-0000C65A0000}"/>
    <cellStyle name="Normal 6 3 3 4 4 5" xfId="11917" xr:uid="{00000000-0005-0000-0000-0000C75A0000}"/>
    <cellStyle name="Normal 6 3 3 4 4 5 2" xfId="11918" xr:uid="{00000000-0005-0000-0000-0000C85A0000}"/>
    <cellStyle name="Normal 6 3 3 4 4 5 2 2" xfId="40556" xr:uid="{00000000-0005-0000-0000-0000C95A0000}"/>
    <cellStyle name="Normal 6 3 3 4 4 5 3" xfId="30538" xr:uid="{00000000-0005-0000-0000-0000CA5A0000}"/>
    <cellStyle name="Normal 6 3 3 4 4 6" xfId="11919" xr:uid="{00000000-0005-0000-0000-0000CB5A0000}"/>
    <cellStyle name="Normal 6 3 3 4 4 6 2" xfId="35694" xr:uid="{00000000-0005-0000-0000-0000CC5A0000}"/>
    <cellStyle name="Normal 6 3 3 4 4 7" xfId="25098" xr:uid="{00000000-0005-0000-0000-0000CD5A0000}"/>
    <cellStyle name="Normal 6 3 3 4 5" xfId="11920" xr:uid="{00000000-0005-0000-0000-0000CE5A0000}"/>
    <cellStyle name="Normal 6 3 3 4 5 2" xfId="11921" xr:uid="{00000000-0005-0000-0000-0000CF5A0000}"/>
    <cellStyle name="Normal 6 3 3 4 5 2 2" xfId="11922" xr:uid="{00000000-0005-0000-0000-0000D05A0000}"/>
    <cellStyle name="Normal 6 3 3 4 5 2 2 2" xfId="40557" xr:uid="{00000000-0005-0000-0000-0000D15A0000}"/>
    <cellStyle name="Normal 6 3 3 4 5 2 3" xfId="30539" xr:uid="{00000000-0005-0000-0000-0000D25A0000}"/>
    <cellStyle name="Normal 6 3 3 4 5 3" xfId="11923" xr:uid="{00000000-0005-0000-0000-0000D35A0000}"/>
    <cellStyle name="Normal 6 3 3 4 5 3 2" xfId="11924" xr:uid="{00000000-0005-0000-0000-0000D45A0000}"/>
    <cellStyle name="Normal 6 3 3 4 5 3 2 2" xfId="40558" xr:uid="{00000000-0005-0000-0000-0000D55A0000}"/>
    <cellStyle name="Normal 6 3 3 4 5 3 3" xfId="30540" xr:uid="{00000000-0005-0000-0000-0000D65A0000}"/>
    <cellStyle name="Normal 6 3 3 4 5 4" xfId="11925" xr:uid="{00000000-0005-0000-0000-0000D75A0000}"/>
    <cellStyle name="Normal 6 3 3 4 5 4 2" xfId="35697" xr:uid="{00000000-0005-0000-0000-0000D85A0000}"/>
    <cellStyle name="Normal 6 3 3 4 5 5" xfId="25101" xr:uid="{00000000-0005-0000-0000-0000D95A0000}"/>
    <cellStyle name="Normal 6 3 3 4 6" xfId="11926" xr:uid="{00000000-0005-0000-0000-0000DA5A0000}"/>
    <cellStyle name="Normal 6 3 3 4 6 2" xfId="11927" xr:uid="{00000000-0005-0000-0000-0000DB5A0000}"/>
    <cellStyle name="Normal 6 3 3 4 6 2 2" xfId="11928" xr:uid="{00000000-0005-0000-0000-0000DC5A0000}"/>
    <cellStyle name="Normal 6 3 3 4 6 2 2 2" xfId="40559" xr:uid="{00000000-0005-0000-0000-0000DD5A0000}"/>
    <cellStyle name="Normal 6 3 3 4 6 2 3" xfId="30541" xr:uid="{00000000-0005-0000-0000-0000DE5A0000}"/>
    <cellStyle name="Normal 6 3 3 4 6 3" xfId="11929" xr:uid="{00000000-0005-0000-0000-0000DF5A0000}"/>
    <cellStyle name="Normal 6 3 3 4 6 3 2" xfId="11930" xr:uid="{00000000-0005-0000-0000-0000E05A0000}"/>
    <cellStyle name="Normal 6 3 3 4 6 3 2 2" xfId="40560" xr:uid="{00000000-0005-0000-0000-0000E15A0000}"/>
    <cellStyle name="Normal 6 3 3 4 6 3 3" xfId="30542" xr:uid="{00000000-0005-0000-0000-0000E25A0000}"/>
    <cellStyle name="Normal 6 3 3 4 6 4" xfId="11931" xr:uid="{00000000-0005-0000-0000-0000E35A0000}"/>
    <cellStyle name="Normal 6 3 3 4 6 4 2" xfId="35698" xr:uid="{00000000-0005-0000-0000-0000E45A0000}"/>
    <cellStyle name="Normal 6 3 3 4 6 5" xfId="25102" xr:uid="{00000000-0005-0000-0000-0000E55A0000}"/>
    <cellStyle name="Normal 6 3 3 4 7" xfId="11932" xr:uid="{00000000-0005-0000-0000-0000E65A0000}"/>
    <cellStyle name="Normal 6 3 3 4 7 2" xfId="11933" xr:uid="{00000000-0005-0000-0000-0000E75A0000}"/>
    <cellStyle name="Normal 6 3 3 4 7 2 2" xfId="40561" xr:uid="{00000000-0005-0000-0000-0000E85A0000}"/>
    <cellStyle name="Normal 6 3 3 4 7 3" xfId="30543" xr:uid="{00000000-0005-0000-0000-0000E95A0000}"/>
    <cellStyle name="Normal 6 3 3 4 8" xfId="11934" xr:uid="{00000000-0005-0000-0000-0000EA5A0000}"/>
    <cellStyle name="Normal 6 3 3 4 8 2" xfId="11935" xr:uid="{00000000-0005-0000-0000-0000EB5A0000}"/>
    <cellStyle name="Normal 6 3 3 4 8 2 2" xfId="40562" xr:uid="{00000000-0005-0000-0000-0000EC5A0000}"/>
    <cellStyle name="Normal 6 3 3 4 8 3" xfId="30544" xr:uid="{00000000-0005-0000-0000-0000ED5A0000}"/>
    <cellStyle name="Normal 6 3 3 4 9" xfId="11936" xr:uid="{00000000-0005-0000-0000-0000EE5A0000}"/>
    <cellStyle name="Normal 6 3 3 4 9 2" xfId="35681" xr:uid="{00000000-0005-0000-0000-0000EF5A0000}"/>
    <cellStyle name="Normal 6 3 3 5" xfId="11937" xr:uid="{00000000-0005-0000-0000-0000F05A0000}"/>
    <cellStyle name="Normal 6 3 3 5 2" xfId="11938" xr:uid="{00000000-0005-0000-0000-0000F15A0000}"/>
    <cellStyle name="Normal 6 3 3 5 2 2" xfId="11939" xr:uid="{00000000-0005-0000-0000-0000F25A0000}"/>
    <cellStyle name="Normal 6 3 3 5 2 2 2" xfId="11940" xr:uid="{00000000-0005-0000-0000-0000F35A0000}"/>
    <cellStyle name="Normal 6 3 3 5 2 2 2 2" xfId="11941" xr:uid="{00000000-0005-0000-0000-0000F45A0000}"/>
    <cellStyle name="Normal 6 3 3 5 2 2 2 2 2" xfId="40563" xr:uid="{00000000-0005-0000-0000-0000F55A0000}"/>
    <cellStyle name="Normal 6 3 3 5 2 2 2 3" xfId="30545" xr:uid="{00000000-0005-0000-0000-0000F65A0000}"/>
    <cellStyle name="Normal 6 3 3 5 2 2 3" xfId="11942" xr:uid="{00000000-0005-0000-0000-0000F75A0000}"/>
    <cellStyle name="Normal 6 3 3 5 2 2 3 2" xfId="11943" xr:uid="{00000000-0005-0000-0000-0000F85A0000}"/>
    <cellStyle name="Normal 6 3 3 5 2 2 3 2 2" xfId="40564" xr:uid="{00000000-0005-0000-0000-0000F95A0000}"/>
    <cellStyle name="Normal 6 3 3 5 2 2 3 3" xfId="30546" xr:uid="{00000000-0005-0000-0000-0000FA5A0000}"/>
    <cellStyle name="Normal 6 3 3 5 2 2 4" xfId="11944" xr:uid="{00000000-0005-0000-0000-0000FB5A0000}"/>
    <cellStyle name="Normal 6 3 3 5 2 2 4 2" xfId="35701" xr:uid="{00000000-0005-0000-0000-0000FC5A0000}"/>
    <cellStyle name="Normal 6 3 3 5 2 2 5" xfId="25105" xr:uid="{00000000-0005-0000-0000-0000FD5A0000}"/>
    <cellStyle name="Normal 6 3 3 5 2 3" xfId="11945" xr:uid="{00000000-0005-0000-0000-0000FE5A0000}"/>
    <cellStyle name="Normal 6 3 3 5 2 3 2" xfId="11946" xr:uid="{00000000-0005-0000-0000-0000FF5A0000}"/>
    <cellStyle name="Normal 6 3 3 5 2 3 2 2" xfId="11947" xr:uid="{00000000-0005-0000-0000-0000005B0000}"/>
    <cellStyle name="Normal 6 3 3 5 2 3 2 2 2" xfId="40565" xr:uid="{00000000-0005-0000-0000-0000015B0000}"/>
    <cellStyle name="Normal 6 3 3 5 2 3 2 3" xfId="30547" xr:uid="{00000000-0005-0000-0000-0000025B0000}"/>
    <cellStyle name="Normal 6 3 3 5 2 3 3" xfId="11948" xr:uid="{00000000-0005-0000-0000-0000035B0000}"/>
    <cellStyle name="Normal 6 3 3 5 2 3 3 2" xfId="11949" xr:uid="{00000000-0005-0000-0000-0000045B0000}"/>
    <cellStyle name="Normal 6 3 3 5 2 3 3 2 2" xfId="40566" xr:uid="{00000000-0005-0000-0000-0000055B0000}"/>
    <cellStyle name="Normal 6 3 3 5 2 3 3 3" xfId="30548" xr:uid="{00000000-0005-0000-0000-0000065B0000}"/>
    <cellStyle name="Normal 6 3 3 5 2 3 4" xfId="11950" xr:uid="{00000000-0005-0000-0000-0000075B0000}"/>
    <cellStyle name="Normal 6 3 3 5 2 3 4 2" xfId="35702" xr:uid="{00000000-0005-0000-0000-0000085B0000}"/>
    <cellStyle name="Normal 6 3 3 5 2 3 5" xfId="25106" xr:uid="{00000000-0005-0000-0000-0000095B0000}"/>
    <cellStyle name="Normal 6 3 3 5 2 4" xfId="11951" xr:uid="{00000000-0005-0000-0000-00000A5B0000}"/>
    <cellStyle name="Normal 6 3 3 5 2 4 2" xfId="11952" xr:uid="{00000000-0005-0000-0000-00000B5B0000}"/>
    <cellStyle name="Normal 6 3 3 5 2 4 2 2" xfId="40567" xr:uid="{00000000-0005-0000-0000-00000C5B0000}"/>
    <cellStyle name="Normal 6 3 3 5 2 4 3" xfId="30549" xr:uid="{00000000-0005-0000-0000-00000D5B0000}"/>
    <cellStyle name="Normal 6 3 3 5 2 5" xfId="11953" xr:uid="{00000000-0005-0000-0000-00000E5B0000}"/>
    <cellStyle name="Normal 6 3 3 5 2 5 2" xfId="11954" xr:uid="{00000000-0005-0000-0000-00000F5B0000}"/>
    <cellStyle name="Normal 6 3 3 5 2 5 2 2" xfId="40568" xr:uid="{00000000-0005-0000-0000-0000105B0000}"/>
    <cellStyle name="Normal 6 3 3 5 2 5 3" xfId="30550" xr:uid="{00000000-0005-0000-0000-0000115B0000}"/>
    <cellStyle name="Normal 6 3 3 5 2 6" xfId="11955" xr:uid="{00000000-0005-0000-0000-0000125B0000}"/>
    <cellStyle name="Normal 6 3 3 5 2 6 2" xfId="35700" xr:uid="{00000000-0005-0000-0000-0000135B0000}"/>
    <cellStyle name="Normal 6 3 3 5 2 7" xfId="25104" xr:uid="{00000000-0005-0000-0000-0000145B0000}"/>
    <cellStyle name="Normal 6 3 3 5 3" xfId="11956" xr:uid="{00000000-0005-0000-0000-0000155B0000}"/>
    <cellStyle name="Normal 6 3 3 5 3 2" xfId="11957" xr:uid="{00000000-0005-0000-0000-0000165B0000}"/>
    <cellStyle name="Normal 6 3 3 5 3 2 2" xfId="11958" xr:uid="{00000000-0005-0000-0000-0000175B0000}"/>
    <cellStyle name="Normal 6 3 3 5 3 2 2 2" xfId="40569" xr:uid="{00000000-0005-0000-0000-0000185B0000}"/>
    <cellStyle name="Normal 6 3 3 5 3 2 3" xfId="30551" xr:uid="{00000000-0005-0000-0000-0000195B0000}"/>
    <cellStyle name="Normal 6 3 3 5 3 3" xfId="11959" xr:uid="{00000000-0005-0000-0000-00001A5B0000}"/>
    <cellStyle name="Normal 6 3 3 5 3 3 2" xfId="11960" xr:uid="{00000000-0005-0000-0000-00001B5B0000}"/>
    <cellStyle name="Normal 6 3 3 5 3 3 2 2" xfId="40570" xr:uid="{00000000-0005-0000-0000-00001C5B0000}"/>
    <cellStyle name="Normal 6 3 3 5 3 3 3" xfId="30552" xr:uid="{00000000-0005-0000-0000-00001D5B0000}"/>
    <cellStyle name="Normal 6 3 3 5 3 4" xfId="11961" xr:uid="{00000000-0005-0000-0000-00001E5B0000}"/>
    <cellStyle name="Normal 6 3 3 5 3 4 2" xfId="35703" xr:uid="{00000000-0005-0000-0000-00001F5B0000}"/>
    <cellStyle name="Normal 6 3 3 5 3 5" xfId="25107" xr:uid="{00000000-0005-0000-0000-0000205B0000}"/>
    <cellStyle name="Normal 6 3 3 5 4" xfId="11962" xr:uid="{00000000-0005-0000-0000-0000215B0000}"/>
    <cellStyle name="Normal 6 3 3 5 4 2" xfId="11963" xr:uid="{00000000-0005-0000-0000-0000225B0000}"/>
    <cellStyle name="Normal 6 3 3 5 4 2 2" xfId="11964" xr:uid="{00000000-0005-0000-0000-0000235B0000}"/>
    <cellStyle name="Normal 6 3 3 5 4 2 2 2" xfId="40571" xr:uid="{00000000-0005-0000-0000-0000245B0000}"/>
    <cellStyle name="Normal 6 3 3 5 4 2 3" xfId="30553" xr:uid="{00000000-0005-0000-0000-0000255B0000}"/>
    <cellStyle name="Normal 6 3 3 5 4 3" xfId="11965" xr:uid="{00000000-0005-0000-0000-0000265B0000}"/>
    <cellStyle name="Normal 6 3 3 5 4 3 2" xfId="11966" xr:uid="{00000000-0005-0000-0000-0000275B0000}"/>
    <cellStyle name="Normal 6 3 3 5 4 3 2 2" xfId="40572" xr:uid="{00000000-0005-0000-0000-0000285B0000}"/>
    <cellStyle name="Normal 6 3 3 5 4 3 3" xfId="30554" xr:uid="{00000000-0005-0000-0000-0000295B0000}"/>
    <cellStyle name="Normal 6 3 3 5 4 4" xfId="11967" xr:uid="{00000000-0005-0000-0000-00002A5B0000}"/>
    <cellStyle name="Normal 6 3 3 5 4 4 2" xfId="35704" xr:uid="{00000000-0005-0000-0000-00002B5B0000}"/>
    <cellStyle name="Normal 6 3 3 5 4 5" xfId="25108" xr:uid="{00000000-0005-0000-0000-00002C5B0000}"/>
    <cellStyle name="Normal 6 3 3 5 5" xfId="11968" xr:uid="{00000000-0005-0000-0000-00002D5B0000}"/>
    <cellStyle name="Normal 6 3 3 5 5 2" xfId="11969" xr:uid="{00000000-0005-0000-0000-00002E5B0000}"/>
    <cellStyle name="Normal 6 3 3 5 5 2 2" xfId="40573" xr:uid="{00000000-0005-0000-0000-00002F5B0000}"/>
    <cellStyle name="Normal 6 3 3 5 5 3" xfId="30555" xr:uid="{00000000-0005-0000-0000-0000305B0000}"/>
    <cellStyle name="Normal 6 3 3 5 6" xfId="11970" xr:uid="{00000000-0005-0000-0000-0000315B0000}"/>
    <cellStyle name="Normal 6 3 3 5 6 2" xfId="11971" xr:uid="{00000000-0005-0000-0000-0000325B0000}"/>
    <cellStyle name="Normal 6 3 3 5 6 2 2" xfId="40574" xr:uid="{00000000-0005-0000-0000-0000335B0000}"/>
    <cellStyle name="Normal 6 3 3 5 6 3" xfId="30556" xr:uid="{00000000-0005-0000-0000-0000345B0000}"/>
    <cellStyle name="Normal 6 3 3 5 7" xfId="11972" xr:uid="{00000000-0005-0000-0000-0000355B0000}"/>
    <cellStyle name="Normal 6 3 3 5 7 2" xfId="35699" xr:uid="{00000000-0005-0000-0000-0000365B0000}"/>
    <cellStyle name="Normal 6 3 3 5 8" xfId="25103" xr:uid="{00000000-0005-0000-0000-0000375B0000}"/>
    <cellStyle name="Normal 6 3 3 6" xfId="11973" xr:uid="{00000000-0005-0000-0000-0000385B0000}"/>
    <cellStyle name="Normal 6 3 3 6 2" xfId="11974" xr:uid="{00000000-0005-0000-0000-0000395B0000}"/>
    <cellStyle name="Normal 6 3 3 6 2 2" xfId="11975" xr:uid="{00000000-0005-0000-0000-00003A5B0000}"/>
    <cellStyle name="Normal 6 3 3 6 2 2 2" xfId="11976" xr:uid="{00000000-0005-0000-0000-00003B5B0000}"/>
    <cellStyle name="Normal 6 3 3 6 2 2 2 2" xfId="11977" xr:uid="{00000000-0005-0000-0000-00003C5B0000}"/>
    <cellStyle name="Normal 6 3 3 6 2 2 2 2 2" xfId="40575" xr:uid="{00000000-0005-0000-0000-00003D5B0000}"/>
    <cellStyle name="Normal 6 3 3 6 2 2 2 3" xfId="30557" xr:uid="{00000000-0005-0000-0000-00003E5B0000}"/>
    <cellStyle name="Normal 6 3 3 6 2 2 3" xfId="11978" xr:uid="{00000000-0005-0000-0000-00003F5B0000}"/>
    <cellStyle name="Normal 6 3 3 6 2 2 3 2" xfId="11979" xr:uid="{00000000-0005-0000-0000-0000405B0000}"/>
    <cellStyle name="Normal 6 3 3 6 2 2 3 2 2" xfId="40576" xr:uid="{00000000-0005-0000-0000-0000415B0000}"/>
    <cellStyle name="Normal 6 3 3 6 2 2 3 3" xfId="30558" xr:uid="{00000000-0005-0000-0000-0000425B0000}"/>
    <cellStyle name="Normal 6 3 3 6 2 2 4" xfId="11980" xr:uid="{00000000-0005-0000-0000-0000435B0000}"/>
    <cellStyle name="Normal 6 3 3 6 2 2 4 2" xfId="35707" xr:uid="{00000000-0005-0000-0000-0000445B0000}"/>
    <cellStyle name="Normal 6 3 3 6 2 2 5" xfId="25111" xr:uid="{00000000-0005-0000-0000-0000455B0000}"/>
    <cellStyle name="Normal 6 3 3 6 2 3" xfId="11981" xr:uid="{00000000-0005-0000-0000-0000465B0000}"/>
    <cellStyle name="Normal 6 3 3 6 2 3 2" xfId="11982" xr:uid="{00000000-0005-0000-0000-0000475B0000}"/>
    <cellStyle name="Normal 6 3 3 6 2 3 2 2" xfId="11983" xr:uid="{00000000-0005-0000-0000-0000485B0000}"/>
    <cellStyle name="Normal 6 3 3 6 2 3 2 2 2" xfId="40577" xr:uid="{00000000-0005-0000-0000-0000495B0000}"/>
    <cellStyle name="Normal 6 3 3 6 2 3 2 3" xfId="30559" xr:uid="{00000000-0005-0000-0000-00004A5B0000}"/>
    <cellStyle name="Normal 6 3 3 6 2 3 3" xfId="11984" xr:uid="{00000000-0005-0000-0000-00004B5B0000}"/>
    <cellStyle name="Normal 6 3 3 6 2 3 3 2" xfId="11985" xr:uid="{00000000-0005-0000-0000-00004C5B0000}"/>
    <cellStyle name="Normal 6 3 3 6 2 3 3 2 2" xfId="40578" xr:uid="{00000000-0005-0000-0000-00004D5B0000}"/>
    <cellStyle name="Normal 6 3 3 6 2 3 3 3" xfId="30560" xr:uid="{00000000-0005-0000-0000-00004E5B0000}"/>
    <cellStyle name="Normal 6 3 3 6 2 3 4" xfId="11986" xr:uid="{00000000-0005-0000-0000-00004F5B0000}"/>
    <cellStyle name="Normal 6 3 3 6 2 3 4 2" xfId="35708" xr:uid="{00000000-0005-0000-0000-0000505B0000}"/>
    <cellStyle name="Normal 6 3 3 6 2 3 5" xfId="25112" xr:uid="{00000000-0005-0000-0000-0000515B0000}"/>
    <cellStyle name="Normal 6 3 3 6 2 4" xfId="11987" xr:uid="{00000000-0005-0000-0000-0000525B0000}"/>
    <cellStyle name="Normal 6 3 3 6 2 4 2" xfId="11988" xr:uid="{00000000-0005-0000-0000-0000535B0000}"/>
    <cellStyle name="Normal 6 3 3 6 2 4 2 2" xfId="40579" xr:uid="{00000000-0005-0000-0000-0000545B0000}"/>
    <cellStyle name="Normal 6 3 3 6 2 4 3" xfId="30561" xr:uid="{00000000-0005-0000-0000-0000555B0000}"/>
    <cellStyle name="Normal 6 3 3 6 2 5" xfId="11989" xr:uid="{00000000-0005-0000-0000-0000565B0000}"/>
    <cellStyle name="Normal 6 3 3 6 2 5 2" xfId="11990" xr:uid="{00000000-0005-0000-0000-0000575B0000}"/>
    <cellStyle name="Normal 6 3 3 6 2 5 2 2" xfId="40580" xr:uid="{00000000-0005-0000-0000-0000585B0000}"/>
    <cellStyle name="Normal 6 3 3 6 2 5 3" xfId="30562" xr:uid="{00000000-0005-0000-0000-0000595B0000}"/>
    <cellStyle name="Normal 6 3 3 6 2 6" xfId="11991" xr:uid="{00000000-0005-0000-0000-00005A5B0000}"/>
    <cellStyle name="Normal 6 3 3 6 2 6 2" xfId="35706" xr:uid="{00000000-0005-0000-0000-00005B5B0000}"/>
    <cellStyle name="Normal 6 3 3 6 2 7" xfId="25110" xr:uid="{00000000-0005-0000-0000-00005C5B0000}"/>
    <cellStyle name="Normal 6 3 3 6 3" xfId="11992" xr:uid="{00000000-0005-0000-0000-00005D5B0000}"/>
    <cellStyle name="Normal 6 3 3 6 3 2" xfId="11993" xr:uid="{00000000-0005-0000-0000-00005E5B0000}"/>
    <cellStyle name="Normal 6 3 3 6 3 2 2" xfId="11994" xr:uid="{00000000-0005-0000-0000-00005F5B0000}"/>
    <cellStyle name="Normal 6 3 3 6 3 2 2 2" xfId="40581" xr:uid="{00000000-0005-0000-0000-0000605B0000}"/>
    <cellStyle name="Normal 6 3 3 6 3 2 3" xfId="30563" xr:uid="{00000000-0005-0000-0000-0000615B0000}"/>
    <cellStyle name="Normal 6 3 3 6 3 3" xfId="11995" xr:uid="{00000000-0005-0000-0000-0000625B0000}"/>
    <cellStyle name="Normal 6 3 3 6 3 3 2" xfId="11996" xr:uid="{00000000-0005-0000-0000-0000635B0000}"/>
    <cellStyle name="Normal 6 3 3 6 3 3 2 2" xfId="40582" xr:uid="{00000000-0005-0000-0000-0000645B0000}"/>
    <cellStyle name="Normal 6 3 3 6 3 3 3" xfId="30564" xr:uid="{00000000-0005-0000-0000-0000655B0000}"/>
    <cellStyle name="Normal 6 3 3 6 3 4" xfId="11997" xr:uid="{00000000-0005-0000-0000-0000665B0000}"/>
    <cellStyle name="Normal 6 3 3 6 3 4 2" xfId="35709" xr:uid="{00000000-0005-0000-0000-0000675B0000}"/>
    <cellStyle name="Normal 6 3 3 6 3 5" xfId="25113" xr:uid="{00000000-0005-0000-0000-0000685B0000}"/>
    <cellStyle name="Normal 6 3 3 6 4" xfId="11998" xr:uid="{00000000-0005-0000-0000-0000695B0000}"/>
    <cellStyle name="Normal 6 3 3 6 4 2" xfId="11999" xr:uid="{00000000-0005-0000-0000-00006A5B0000}"/>
    <cellStyle name="Normal 6 3 3 6 4 2 2" xfId="12000" xr:uid="{00000000-0005-0000-0000-00006B5B0000}"/>
    <cellStyle name="Normal 6 3 3 6 4 2 2 2" xfId="40583" xr:uid="{00000000-0005-0000-0000-00006C5B0000}"/>
    <cellStyle name="Normal 6 3 3 6 4 2 3" xfId="30565" xr:uid="{00000000-0005-0000-0000-00006D5B0000}"/>
    <cellStyle name="Normal 6 3 3 6 4 3" xfId="12001" xr:uid="{00000000-0005-0000-0000-00006E5B0000}"/>
    <cellStyle name="Normal 6 3 3 6 4 3 2" xfId="12002" xr:uid="{00000000-0005-0000-0000-00006F5B0000}"/>
    <cellStyle name="Normal 6 3 3 6 4 3 2 2" xfId="40584" xr:uid="{00000000-0005-0000-0000-0000705B0000}"/>
    <cellStyle name="Normal 6 3 3 6 4 3 3" xfId="30566" xr:uid="{00000000-0005-0000-0000-0000715B0000}"/>
    <cellStyle name="Normal 6 3 3 6 4 4" xfId="12003" xr:uid="{00000000-0005-0000-0000-0000725B0000}"/>
    <cellStyle name="Normal 6 3 3 6 4 4 2" xfId="35710" xr:uid="{00000000-0005-0000-0000-0000735B0000}"/>
    <cellStyle name="Normal 6 3 3 6 4 5" xfId="25114" xr:uid="{00000000-0005-0000-0000-0000745B0000}"/>
    <cellStyle name="Normal 6 3 3 6 5" xfId="12004" xr:uid="{00000000-0005-0000-0000-0000755B0000}"/>
    <cellStyle name="Normal 6 3 3 6 5 2" xfId="12005" xr:uid="{00000000-0005-0000-0000-0000765B0000}"/>
    <cellStyle name="Normal 6 3 3 6 5 2 2" xfId="40585" xr:uid="{00000000-0005-0000-0000-0000775B0000}"/>
    <cellStyle name="Normal 6 3 3 6 5 3" xfId="30567" xr:uid="{00000000-0005-0000-0000-0000785B0000}"/>
    <cellStyle name="Normal 6 3 3 6 6" xfId="12006" xr:uid="{00000000-0005-0000-0000-0000795B0000}"/>
    <cellStyle name="Normal 6 3 3 6 6 2" xfId="12007" xr:uid="{00000000-0005-0000-0000-00007A5B0000}"/>
    <cellStyle name="Normal 6 3 3 6 6 2 2" xfId="40586" xr:uid="{00000000-0005-0000-0000-00007B5B0000}"/>
    <cellStyle name="Normal 6 3 3 6 6 3" xfId="30568" xr:uid="{00000000-0005-0000-0000-00007C5B0000}"/>
    <cellStyle name="Normal 6 3 3 6 7" xfId="12008" xr:uid="{00000000-0005-0000-0000-00007D5B0000}"/>
    <cellStyle name="Normal 6 3 3 6 7 2" xfId="35705" xr:uid="{00000000-0005-0000-0000-00007E5B0000}"/>
    <cellStyle name="Normal 6 3 3 6 8" xfId="25109" xr:uid="{00000000-0005-0000-0000-00007F5B0000}"/>
    <cellStyle name="Normal 6 3 3 7" xfId="12009" xr:uid="{00000000-0005-0000-0000-0000805B0000}"/>
    <cellStyle name="Normal 6 3 3 7 2" xfId="12010" xr:uid="{00000000-0005-0000-0000-0000815B0000}"/>
    <cellStyle name="Normal 6 3 3 7 2 2" xfId="12011" xr:uid="{00000000-0005-0000-0000-0000825B0000}"/>
    <cellStyle name="Normal 6 3 3 7 2 2 2" xfId="12012" xr:uid="{00000000-0005-0000-0000-0000835B0000}"/>
    <cellStyle name="Normal 6 3 3 7 2 2 2 2" xfId="40587" xr:uid="{00000000-0005-0000-0000-0000845B0000}"/>
    <cellStyle name="Normal 6 3 3 7 2 2 3" xfId="30569" xr:uid="{00000000-0005-0000-0000-0000855B0000}"/>
    <cellStyle name="Normal 6 3 3 7 2 3" xfId="12013" xr:uid="{00000000-0005-0000-0000-0000865B0000}"/>
    <cellStyle name="Normal 6 3 3 7 2 3 2" xfId="12014" xr:uid="{00000000-0005-0000-0000-0000875B0000}"/>
    <cellStyle name="Normal 6 3 3 7 2 3 2 2" xfId="40588" xr:uid="{00000000-0005-0000-0000-0000885B0000}"/>
    <cellStyle name="Normal 6 3 3 7 2 3 3" xfId="30570" xr:uid="{00000000-0005-0000-0000-0000895B0000}"/>
    <cellStyle name="Normal 6 3 3 7 2 4" xfId="12015" xr:uid="{00000000-0005-0000-0000-00008A5B0000}"/>
    <cellStyle name="Normal 6 3 3 7 2 4 2" xfId="35712" xr:uid="{00000000-0005-0000-0000-00008B5B0000}"/>
    <cellStyle name="Normal 6 3 3 7 2 5" xfId="25116" xr:uid="{00000000-0005-0000-0000-00008C5B0000}"/>
    <cellStyle name="Normal 6 3 3 7 3" xfId="12016" xr:uid="{00000000-0005-0000-0000-00008D5B0000}"/>
    <cellStyle name="Normal 6 3 3 7 3 2" xfId="12017" xr:uid="{00000000-0005-0000-0000-00008E5B0000}"/>
    <cellStyle name="Normal 6 3 3 7 3 2 2" xfId="12018" xr:uid="{00000000-0005-0000-0000-00008F5B0000}"/>
    <cellStyle name="Normal 6 3 3 7 3 2 2 2" xfId="40589" xr:uid="{00000000-0005-0000-0000-0000905B0000}"/>
    <cellStyle name="Normal 6 3 3 7 3 2 3" xfId="30571" xr:uid="{00000000-0005-0000-0000-0000915B0000}"/>
    <cellStyle name="Normal 6 3 3 7 3 3" xfId="12019" xr:uid="{00000000-0005-0000-0000-0000925B0000}"/>
    <cellStyle name="Normal 6 3 3 7 3 3 2" xfId="12020" xr:uid="{00000000-0005-0000-0000-0000935B0000}"/>
    <cellStyle name="Normal 6 3 3 7 3 3 2 2" xfId="40590" xr:uid="{00000000-0005-0000-0000-0000945B0000}"/>
    <cellStyle name="Normal 6 3 3 7 3 3 3" xfId="30572" xr:uid="{00000000-0005-0000-0000-0000955B0000}"/>
    <cellStyle name="Normal 6 3 3 7 3 4" xfId="12021" xr:uid="{00000000-0005-0000-0000-0000965B0000}"/>
    <cellStyle name="Normal 6 3 3 7 3 4 2" xfId="35713" xr:uid="{00000000-0005-0000-0000-0000975B0000}"/>
    <cellStyle name="Normal 6 3 3 7 3 5" xfId="25117" xr:uid="{00000000-0005-0000-0000-0000985B0000}"/>
    <cellStyle name="Normal 6 3 3 7 4" xfId="12022" xr:uid="{00000000-0005-0000-0000-0000995B0000}"/>
    <cellStyle name="Normal 6 3 3 7 4 2" xfId="12023" xr:uid="{00000000-0005-0000-0000-00009A5B0000}"/>
    <cellStyle name="Normal 6 3 3 7 4 2 2" xfId="40591" xr:uid="{00000000-0005-0000-0000-00009B5B0000}"/>
    <cellStyle name="Normal 6 3 3 7 4 3" xfId="30573" xr:uid="{00000000-0005-0000-0000-00009C5B0000}"/>
    <cellStyle name="Normal 6 3 3 7 5" xfId="12024" xr:uid="{00000000-0005-0000-0000-00009D5B0000}"/>
    <cellStyle name="Normal 6 3 3 7 5 2" xfId="12025" xr:uid="{00000000-0005-0000-0000-00009E5B0000}"/>
    <cellStyle name="Normal 6 3 3 7 5 2 2" xfId="40592" xr:uid="{00000000-0005-0000-0000-00009F5B0000}"/>
    <cellStyle name="Normal 6 3 3 7 5 3" xfId="30574" xr:uid="{00000000-0005-0000-0000-0000A05B0000}"/>
    <cellStyle name="Normal 6 3 3 7 6" xfId="12026" xr:uid="{00000000-0005-0000-0000-0000A15B0000}"/>
    <cellStyle name="Normal 6 3 3 7 6 2" xfId="35711" xr:uid="{00000000-0005-0000-0000-0000A25B0000}"/>
    <cellStyle name="Normal 6 3 3 7 7" xfId="25115" xr:uid="{00000000-0005-0000-0000-0000A35B0000}"/>
    <cellStyle name="Normal 6 3 3 8" xfId="12027" xr:uid="{00000000-0005-0000-0000-0000A45B0000}"/>
    <cellStyle name="Normal 6 3 3 8 2" xfId="12028" xr:uid="{00000000-0005-0000-0000-0000A55B0000}"/>
    <cellStyle name="Normal 6 3 3 8 2 2" xfId="12029" xr:uid="{00000000-0005-0000-0000-0000A65B0000}"/>
    <cellStyle name="Normal 6 3 3 8 2 2 2" xfId="40593" xr:uid="{00000000-0005-0000-0000-0000A75B0000}"/>
    <cellStyle name="Normal 6 3 3 8 2 3" xfId="30575" xr:uid="{00000000-0005-0000-0000-0000A85B0000}"/>
    <cellStyle name="Normal 6 3 3 8 3" xfId="12030" xr:uid="{00000000-0005-0000-0000-0000A95B0000}"/>
    <cellStyle name="Normal 6 3 3 8 3 2" xfId="12031" xr:uid="{00000000-0005-0000-0000-0000AA5B0000}"/>
    <cellStyle name="Normal 6 3 3 8 3 2 2" xfId="40594" xr:uid="{00000000-0005-0000-0000-0000AB5B0000}"/>
    <cellStyle name="Normal 6 3 3 8 3 3" xfId="30576" xr:uid="{00000000-0005-0000-0000-0000AC5B0000}"/>
    <cellStyle name="Normal 6 3 3 8 4" xfId="12032" xr:uid="{00000000-0005-0000-0000-0000AD5B0000}"/>
    <cellStyle name="Normal 6 3 3 8 4 2" xfId="35714" xr:uid="{00000000-0005-0000-0000-0000AE5B0000}"/>
    <cellStyle name="Normal 6 3 3 8 5" xfId="25118" xr:uid="{00000000-0005-0000-0000-0000AF5B0000}"/>
    <cellStyle name="Normal 6 3 3 9" xfId="12033" xr:uid="{00000000-0005-0000-0000-0000B05B0000}"/>
    <cellStyle name="Normal 6 3 3 9 2" xfId="12034" xr:uid="{00000000-0005-0000-0000-0000B15B0000}"/>
    <cellStyle name="Normal 6 3 3 9 2 2" xfId="12035" xr:uid="{00000000-0005-0000-0000-0000B25B0000}"/>
    <cellStyle name="Normal 6 3 3 9 2 2 2" xfId="40595" xr:uid="{00000000-0005-0000-0000-0000B35B0000}"/>
    <cellStyle name="Normal 6 3 3 9 2 3" xfId="30577" xr:uid="{00000000-0005-0000-0000-0000B45B0000}"/>
    <cellStyle name="Normal 6 3 3 9 3" xfId="12036" xr:uid="{00000000-0005-0000-0000-0000B55B0000}"/>
    <cellStyle name="Normal 6 3 3 9 3 2" xfId="12037" xr:uid="{00000000-0005-0000-0000-0000B65B0000}"/>
    <cellStyle name="Normal 6 3 3 9 3 2 2" xfId="40596" xr:uid="{00000000-0005-0000-0000-0000B75B0000}"/>
    <cellStyle name="Normal 6 3 3 9 3 3" xfId="30578" xr:uid="{00000000-0005-0000-0000-0000B85B0000}"/>
    <cellStyle name="Normal 6 3 3 9 4" xfId="12038" xr:uid="{00000000-0005-0000-0000-0000B95B0000}"/>
    <cellStyle name="Normal 6 3 3 9 4 2" xfId="35715" xr:uid="{00000000-0005-0000-0000-0000BA5B0000}"/>
    <cellStyle name="Normal 6 3 3 9 5" xfId="25119" xr:uid="{00000000-0005-0000-0000-0000BB5B0000}"/>
    <cellStyle name="Normal 6 3 4" xfId="12039" xr:uid="{00000000-0005-0000-0000-0000BC5B0000}"/>
    <cellStyle name="Normal 6 3 4 10" xfId="12040" xr:uid="{00000000-0005-0000-0000-0000BD5B0000}"/>
    <cellStyle name="Normal 6 3 4 10 2" xfId="12041" xr:uid="{00000000-0005-0000-0000-0000BE5B0000}"/>
    <cellStyle name="Normal 6 3 4 10 2 2" xfId="40597" xr:uid="{00000000-0005-0000-0000-0000BF5B0000}"/>
    <cellStyle name="Normal 6 3 4 10 3" xfId="30579" xr:uid="{00000000-0005-0000-0000-0000C05B0000}"/>
    <cellStyle name="Normal 6 3 4 11" xfId="12042" xr:uid="{00000000-0005-0000-0000-0000C15B0000}"/>
    <cellStyle name="Normal 6 3 4 11 2" xfId="12043" xr:uid="{00000000-0005-0000-0000-0000C25B0000}"/>
    <cellStyle name="Normal 6 3 4 11 2 2" xfId="40598" xr:uid="{00000000-0005-0000-0000-0000C35B0000}"/>
    <cellStyle name="Normal 6 3 4 11 3" xfId="30580" xr:uid="{00000000-0005-0000-0000-0000C45B0000}"/>
    <cellStyle name="Normal 6 3 4 12" xfId="12044" xr:uid="{00000000-0005-0000-0000-0000C55B0000}"/>
    <cellStyle name="Normal 6 3 4 12 2" xfId="35716" xr:uid="{00000000-0005-0000-0000-0000C65B0000}"/>
    <cellStyle name="Normal 6 3 4 13" xfId="25120" xr:uid="{00000000-0005-0000-0000-0000C75B0000}"/>
    <cellStyle name="Normal 6 3 4 2" xfId="12045" xr:uid="{00000000-0005-0000-0000-0000C85B0000}"/>
    <cellStyle name="Normal 6 3 4 2 10" xfId="12046" xr:uid="{00000000-0005-0000-0000-0000C95B0000}"/>
    <cellStyle name="Normal 6 3 4 2 10 2" xfId="12047" xr:uid="{00000000-0005-0000-0000-0000CA5B0000}"/>
    <cellStyle name="Normal 6 3 4 2 10 2 2" xfId="40599" xr:uid="{00000000-0005-0000-0000-0000CB5B0000}"/>
    <cellStyle name="Normal 6 3 4 2 10 3" xfId="30581" xr:uid="{00000000-0005-0000-0000-0000CC5B0000}"/>
    <cellStyle name="Normal 6 3 4 2 11" xfId="12048" xr:uid="{00000000-0005-0000-0000-0000CD5B0000}"/>
    <cellStyle name="Normal 6 3 4 2 11 2" xfId="35717" xr:uid="{00000000-0005-0000-0000-0000CE5B0000}"/>
    <cellStyle name="Normal 6 3 4 2 12" xfId="25121" xr:uid="{00000000-0005-0000-0000-0000CF5B0000}"/>
    <cellStyle name="Normal 6 3 4 2 2" xfId="12049" xr:uid="{00000000-0005-0000-0000-0000D05B0000}"/>
    <cellStyle name="Normal 6 3 4 2 2 10" xfId="25122" xr:uid="{00000000-0005-0000-0000-0000D15B0000}"/>
    <cellStyle name="Normal 6 3 4 2 2 2" xfId="12050" xr:uid="{00000000-0005-0000-0000-0000D25B0000}"/>
    <cellStyle name="Normal 6 3 4 2 2 2 2" xfId="12051" xr:uid="{00000000-0005-0000-0000-0000D35B0000}"/>
    <cellStyle name="Normal 6 3 4 2 2 2 2 2" xfId="12052" xr:uid="{00000000-0005-0000-0000-0000D45B0000}"/>
    <cellStyle name="Normal 6 3 4 2 2 2 2 2 2" xfId="12053" xr:uid="{00000000-0005-0000-0000-0000D55B0000}"/>
    <cellStyle name="Normal 6 3 4 2 2 2 2 2 2 2" xfId="12054" xr:uid="{00000000-0005-0000-0000-0000D65B0000}"/>
    <cellStyle name="Normal 6 3 4 2 2 2 2 2 2 2 2" xfId="40600" xr:uid="{00000000-0005-0000-0000-0000D75B0000}"/>
    <cellStyle name="Normal 6 3 4 2 2 2 2 2 2 3" xfId="30582" xr:uid="{00000000-0005-0000-0000-0000D85B0000}"/>
    <cellStyle name="Normal 6 3 4 2 2 2 2 2 3" xfId="12055" xr:uid="{00000000-0005-0000-0000-0000D95B0000}"/>
    <cellStyle name="Normal 6 3 4 2 2 2 2 2 3 2" xfId="12056" xr:uid="{00000000-0005-0000-0000-0000DA5B0000}"/>
    <cellStyle name="Normal 6 3 4 2 2 2 2 2 3 2 2" xfId="40601" xr:uid="{00000000-0005-0000-0000-0000DB5B0000}"/>
    <cellStyle name="Normal 6 3 4 2 2 2 2 2 3 3" xfId="30583" xr:uid="{00000000-0005-0000-0000-0000DC5B0000}"/>
    <cellStyle name="Normal 6 3 4 2 2 2 2 2 4" xfId="12057" xr:uid="{00000000-0005-0000-0000-0000DD5B0000}"/>
    <cellStyle name="Normal 6 3 4 2 2 2 2 2 4 2" xfId="35721" xr:uid="{00000000-0005-0000-0000-0000DE5B0000}"/>
    <cellStyle name="Normal 6 3 4 2 2 2 2 2 5" xfId="25125" xr:uid="{00000000-0005-0000-0000-0000DF5B0000}"/>
    <cellStyle name="Normal 6 3 4 2 2 2 2 3" xfId="12058" xr:uid="{00000000-0005-0000-0000-0000E05B0000}"/>
    <cellStyle name="Normal 6 3 4 2 2 2 2 3 2" xfId="12059" xr:uid="{00000000-0005-0000-0000-0000E15B0000}"/>
    <cellStyle name="Normal 6 3 4 2 2 2 2 3 2 2" xfId="12060" xr:uid="{00000000-0005-0000-0000-0000E25B0000}"/>
    <cellStyle name="Normal 6 3 4 2 2 2 2 3 2 2 2" xfId="40602" xr:uid="{00000000-0005-0000-0000-0000E35B0000}"/>
    <cellStyle name="Normal 6 3 4 2 2 2 2 3 2 3" xfId="30584" xr:uid="{00000000-0005-0000-0000-0000E45B0000}"/>
    <cellStyle name="Normal 6 3 4 2 2 2 2 3 3" xfId="12061" xr:uid="{00000000-0005-0000-0000-0000E55B0000}"/>
    <cellStyle name="Normal 6 3 4 2 2 2 2 3 3 2" xfId="12062" xr:uid="{00000000-0005-0000-0000-0000E65B0000}"/>
    <cellStyle name="Normal 6 3 4 2 2 2 2 3 3 2 2" xfId="40603" xr:uid="{00000000-0005-0000-0000-0000E75B0000}"/>
    <cellStyle name="Normal 6 3 4 2 2 2 2 3 3 3" xfId="30585" xr:uid="{00000000-0005-0000-0000-0000E85B0000}"/>
    <cellStyle name="Normal 6 3 4 2 2 2 2 3 4" xfId="12063" xr:uid="{00000000-0005-0000-0000-0000E95B0000}"/>
    <cellStyle name="Normal 6 3 4 2 2 2 2 3 4 2" xfId="35722" xr:uid="{00000000-0005-0000-0000-0000EA5B0000}"/>
    <cellStyle name="Normal 6 3 4 2 2 2 2 3 5" xfId="25126" xr:uid="{00000000-0005-0000-0000-0000EB5B0000}"/>
    <cellStyle name="Normal 6 3 4 2 2 2 2 4" xfId="12064" xr:uid="{00000000-0005-0000-0000-0000EC5B0000}"/>
    <cellStyle name="Normal 6 3 4 2 2 2 2 4 2" xfId="12065" xr:uid="{00000000-0005-0000-0000-0000ED5B0000}"/>
    <cellStyle name="Normal 6 3 4 2 2 2 2 4 2 2" xfId="40604" xr:uid="{00000000-0005-0000-0000-0000EE5B0000}"/>
    <cellStyle name="Normal 6 3 4 2 2 2 2 4 3" xfId="30586" xr:uid="{00000000-0005-0000-0000-0000EF5B0000}"/>
    <cellStyle name="Normal 6 3 4 2 2 2 2 5" xfId="12066" xr:uid="{00000000-0005-0000-0000-0000F05B0000}"/>
    <cellStyle name="Normal 6 3 4 2 2 2 2 5 2" xfId="12067" xr:uid="{00000000-0005-0000-0000-0000F15B0000}"/>
    <cellStyle name="Normal 6 3 4 2 2 2 2 5 2 2" xfId="40605" xr:uid="{00000000-0005-0000-0000-0000F25B0000}"/>
    <cellStyle name="Normal 6 3 4 2 2 2 2 5 3" xfId="30587" xr:uid="{00000000-0005-0000-0000-0000F35B0000}"/>
    <cellStyle name="Normal 6 3 4 2 2 2 2 6" xfId="12068" xr:uid="{00000000-0005-0000-0000-0000F45B0000}"/>
    <cellStyle name="Normal 6 3 4 2 2 2 2 6 2" xfId="35720" xr:uid="{00000000-0005-0000-0000-0000F55B0000}"/>
    <cellStyle name="Normal 6 3 4 2 2 2 2 7" xfId="25124" xr:uid="{00000000-0005-0000-0000-0000F65B0000}"/>
    <cellStyle name="Normal 6 3 4 2 2 2 3" xfId="12069" xr:uid="{00000000-0005-0000-0000-0000F75B0000}"/>
    <cellStyle name="Normal 6 3 4 2 2 2 3 2" xfId="12070" xr:uid="{00000000-0005-0000-0000-0000F85B0000}"/>
    <cellStyle name="Normal 6 3 4 2 2 2 3 2 2" xfId="12071" xr:uid="{00000000-0005-0000-0000-0000F95B0000}"/>
    <cellStyle name="Normal 6 3 4 2 2 2 3 2 2 2" xfId="40606" xr:uid="{00000000-0005-0000-0000-0000FA5B0000}"/>
    <cellStyle name="Normal 6 3 4 2 2 2 3 2 3" xfId="30588" xr:uid="{00000000-0005-0000-0000-0000FB5B0000}"/>
    <cellStyle name="Normal 6 3 4 2 2 2 3 3" xfId="12072" xr:uid="{00000000-0005-0000-0000-0000FC5B0000}"/>
    <cellStyle name="Normal 6 3 4 2 2 2 3 3 2" xfId="12073" xr:uid="{00000000-0005-0000-0000-0000FD5B0000}"/>
    <cellStyle name="Normal 6 3 4 2 2 2 3 3 2 2" xfId="40607" xr:uid="{00000000-0005-0000-0000-0000FE5B0000}"/>
    <cellStyle name="Normal 6 3 4 2 2 2 3 3 3" xfId="30589" xr:uid="{00000000-0005-0000-0000-0000FF5B0000}"/>
    <cellStyle name="Normal 6 3 4 2 2 2 3 4" xfId="12074" xr:uid="{00000000-0005-0000-0000-0000005C0000}"/>
    <cellStyle name="Normal 6 3 4 2 2 2 3 4 2" xfId="35723" xr:uid="{00000000-0005-0000-0000-0000015C0000}"/>
    <cellStyle name="Normal 6 3 4 2 2 2 3 5" xfId="25127" xr:uid="{00000000-0005-0000-0000-0000025C0000}"/>
    <cellStyle name="Normal 6 3 4 2 2 2 4" xfId="12075" xr:uid="{00000000-0005-0000-0000-0000035C0000}"/>
    <cellStyle name="Normal 6 3 4 2 2 2 4 2" xfId="12076" xr:uid="{00000000-0005-0000-0000-0000045C0000}"/>
    <cellStyle name="Normal 6 3 4 2 2 2 4 2 2" xfId="12077" xr:uid="{00000000-0005-0000-0000-0000055C0000}"/>
    <cellStyle name="Normal 6 3 4 2 2 2 4 2 2 2" xfId="40608" xr:uid="{00000000-0005-0000-0000-0000065C0000}"/>
    <cellStyle name="Normal 6 3 4 2 2 2 4 2 3" xfId="30590" xr:uid="{00000000-0005-0000-0000-0000075C0000}"/>
    <cellStyle name="Normal 6 3 4 2 2 2 4 3" xfId="12078" xr:uid="{00000000-0005-0000-0000-0000085C0000}"/>
    <cellStyle name="Normal 6 3 4 2 2 2 4 3 2" xfId="12079" xr:uid="{00000000-0005-0000-0000-0000095C0000}"/>
    <cellStyle name="Normal 6 3 4 2 2 2 4 3 2 2" xfId="40609" xr:uid="{00000000-0005-0000-0000-00000A5C0000}"/>
    <cellStyle name="Normal 6 3 4 2 2 2 4 3 3" xfId="30591" xr:uid="{00000000-0005-0000-0000-00000B5C0000}"/>
    <cellStyle name="Normal 6 3 4 2 2 2 4 4" xfId="12080" xr:uid="{00000000-0005-0000-0000-00000C5C0000}"/>
    <cellStyle name="Normal 6 3 4 2 2 2 4 4 2" xfId="35724" xr:uid="{00000000-0005-0000-0000-00000D5C0000}"/>
    <cellStyle name="Normal 6 3 4 2 2 2 4 5" xfId="25128" xr:uid="{00000000-0005-0000-0000-00000E5C0000}"/>
    <cellStyle name="Normal 6 3 4 2 2 2 5" xfId="12081" xr:uid="{00000000-0005-0000-0000-00000F5C0000}"/>
    <cellStyle name="Normal 6 3 4 2 2 2 5 2" xfId="12082" xr:uid="{00000000-0005-0000-0000-0000105C0000}"/>
    <cellStyle name="Normal 6 3 4 2 2 2 5 2 2" xfId="40610" xr:uid="{00000000-0005-0000-0000-0000115C0000}"/>
    <cellStyle name="Normal 6 3 4 2 2 2 5 3" xfId="30592" xr:uid="{00000000-0005-0000-0000-0000125C0000}"/>
    <cellStyle name="Normal 6 3 4 2 2 2 6" xfId="12083" xr:uid="{00000000-0005-0000-0000-0000135C0000}"/>
    <cellStyle name="Normal 6 3 4 2 2 2 6 2" xfId="12084" xr:uid="{00000000-0005-0000-0000-0000145C0000}"/>
    <cellStyle name="Normal 6 3 4 2 2 2 6 2 2" xfId="40611" xr:uid="{00000000-0005-0000-0000-0000155C0000}"/>
    <cellStyle name="Normal 6 3 4 2 2 2 6 3" xfId="30593" xr:uid="{00000000-0005-0000-0000-0000165C0000}"/>
    <cellStyle name="Normal 6 3 4 2 2 2 7" xfId="12085" xr:uid="{00000000-0005-0000-0000-0000175C0000}"/>
    <cellStyle name="Normal 6 3 4 2 2 2 7 2" xfId="35719" xr:uid="{00000000-0005-0000-0000-0000185C0000}"/>
    <cellStyle name="Normal 6 3 4 2 2 2 8" xfId="25123" xr:uid="{00000000-0005-0000-0000-0000195C0000}"/>
    <cellStyle name="Normal 6 3 4 2 2 3" xfId="12086" xr:uid="{00000000-0005-0000-0000-00001A5C0000}"/>
    <cellStyle name="Normal 6 3 4 2 2 3 2" xfId="12087" xr:uid="{00000000-0005-0000-0000-00001B5C0000}"/>
    <cellStyle name="Normal 6 3 4 2 2 3 2 2" xfId="12088" xr:uid="{00000000-0005-0000-0000-00001C5C0000}"/>
    <cellStyle name="Normal 6 3 4 2 2 3 2 2 2" xfId="12089" xr:uid="{00000000-0005-0000-0000-00001D5C0000}"/>
    <cellStyle name="Normal 6 3 4 2 2 3 2 2 2 2" xfId="12090" xr:uid="{00000000-0005-0000-0000-00001E5C0000}"/>
    <cellStyle name="Normal 6 3 4 2 2 3 2 2 2 2 2" xfId="40612" xr:uid="{00000000-0005-0000-0000-00001F5C0000}"/>
    <cellStyle name="Normal 6 3 4 2 2 3 2 2 2 3" xfId="30594" xr:uid="{00000000-0005-0000-0000-0000205C0000}"/>
    <cellStyle name="Normal 6 3 4 2 2 3 2 2 3" xfId="12091" xr:uid="{00000000-0005-0000-0000-0000215C0000}"/>
    <cellStyle name="Normal 6 3 4 2 2 3 2 2 3 2" xfId="12092" xr:uid="{00000000-0005-0000-0000-0000225C0000}"/>
    <cellStyle name="Normal 6 3 4 2 2 3 2 2 3 2 2" xfId="40613" xr:uid="{00000000-0005-0000-0000-0000235C0000}"/>
    <cellStyle name="Normal 6 3 4 2 2 3 2 2 3 3" xfId="30595" xr:uid="{00000000-0005-0000-0000-0000245C0000}"/>
    <cellStyle name="Normal 6 3 4 2 2 3 2 2 4" xfId="12093" xr:uid="{00000000-0005-0000-0000-0000255C0000}"/>
    <cellStyle name="Normal 6 3 4 2 2 3 2 2 4 2" xfId="35727" xr:uid="{00000000-0005-0000-0000-0000265C0000}"/>
    <cellStyle name="Normal 6 3 4 2 2 3 2 2 5" xfId="25131" xr:uid="{00000000-0005-0000-0000-0000275C0000}"/>
    <cellStyle name="Normal 6 3 4 2 2 3 2 3" xfId="12094" xr:uid="{00000000-0005-0000-0000-0000285C0000}"/>
    <cellStyle name="Normal 6 3 4 2 2 3 2 3 2" xfId="12095" xr:uid="{00000000-0005-0000-0000-0000295C0000}"/>
    <cellStyle name="Normal 6 3 4 2 2 3 2 3 2 2" xfId="12096" xr:uid="{00000000-0005-0000-0000-00002A5C0000}"/>
    <cellStyle name="Normal 6 3 4 2 2 3 2 3 2 2 2" xfId="40614" xr:uid="{00000000-0005-0000-0000-00002B5C0000}"/>
    <cellStyle name="Normal 6 3 4 2 2 3 2 3 2 3" xfId="30596" xr:uid="{00000000-0005-0000-0000-00002C5C0000}"/>
    <cellStyle name="Normal 6 3 4 2 2 3 2 3 3" xfId="12097" xr:uid="{00000000-0005-0000-0000-00002D5C0000}"/>
    <cellStyle name="Normal 6 3 4 2 2 3 2 3 3 2" xfId="12098" xr:uid="{00000000-0005-0000-0000-00002E5C0000}"/>
    <cellStyle name="Normal 6 3 4 2 2 3 2 3 3 2 2" xfId="40615" xr:uid="{00000000-0005-0000-0000-00002F5C0000}"/>
    <cellStyle name="Normal 6 3 4 2 2 3 2 3 3 3" xfId="30597" xr:uid="{00000000-0005-0000-0000-0000305C0000}"/>
    <cellStyle name="Normal 6 3 4 2 2 3 2 3 4" xfId="12099" xr:uid="{00000000-0005-0000-0000-0000315C0000}"/>
    <cellStyle name="Normal 6 3 4 2 2 3 2 3 4 2" xfId="35728" xr:uid="{00000000-0005-0000-0000-0000325C0000}"/>
    <cellStyle name="Normal 6 3 4 2 2 3 2 3 5" xfId="25132" xr:uid="{00000000-0005-0000-0000-0000335C0000}"/>
    <cellStyle name="Normal 6 3 4 2 2 3 2 4" xfId="12100" xr:uid="{00000000-0005-0000-0000-0000345C0000}"/>
    <cellStyle name="Normal 6 3 4 2 2 3 2 4 2" xfId="12101" xr:uid="{00000000-0005-0000-0000-0000355C0000}"/>
    <cellStyle name="Normal 6 3 4 2 2 3 2 4 2 2" xfId="40616" xr:uid="{00000000-0005-0000-0000-0000365C0000}"/>
    <cellStyle name="Normal 6 3 4 2 2 3 2 4 3" xfId="30598" xr:uid="{00000000-0005-0000-0000-0000375C0000}"/>
    <cellStyle name="Normal 6 3 4 2 2 3 2 5" xfId="12102" xr:uid="{00000000-0005-0000-0000-0000385C0000}"/>
    <cellStyle name="Normal 6 3 4 2 2 3 2 5 2" xfId="12103" xr:uid="{00000000-0005-0000-0000-0000395C0000}"/>
    <cellStyle name="Normal 6 3 4 2 2 3 2 5 2 2" xfId="40617" xr:uid="{00000000-0005-0000-0000-00003A5C0000}"/>
    <cellStyle name="Normal 6 3 4 2 2 3 2 5 3" xfId="30599" xr:uid="{00000000-0005-0000-0000-00003B5C0000}"/>
    <cellStyle name="Normal 6 3 4 2 2 3 2 6" xfId="12104" xr:uid="{00000000-0005-0000-0000-00003C5C0000}"/>
    <cellStyle name="Normal 6 3 4 2 2 3 2 6 2" xfId="35726" xr:uid="{00000000-0005-0000-0000-00003D5C0000}"/>
    <cellStyle name="Normal 6 3 4 2 2 3 2 7" xfId="25130" xr:uid="{00000000-0005-0000-0000-00003E5C0000}"/>
    <cellStyle name="Normal 6 3 4 2 2 3 3" xfId="12105" xr:uid="{00000000-0005-0000-0000-00003F5C0000}"/>
    <cellStyle name="Normal 6 3 4 2 2 3 3 2" xfId="12106" xr:uid="{00000000-0005-0000-0000-0000405C0000}"/>
    <cellStyle name="Normal 6 3 4 2 2 3 3 2 2" xfId="12107" xr:uid="{00000000-0005-0000-0000-0000415C0000}"/>
    <cellStyle name="Normal 6 3 4 2 2 3 3 2 2 2" xfId="40618" xr:uid="{00000000-0005-0000-0000-0000425C0000}"/>
    <cellStyle name="Normal 6 3 4 2 2 3 3 2 3" xfId="30600" xr:uid="{00000000-0005-0000-0000-0000435C0000}"/>
    <cellStyle name="Normal 6 3 4 2 2 3 3 3" xfId="12108" xr:uid="{00000000-0005-0000-0000-0000445C0000}"/>
    <cellStyle name="Normal 6 3 4 2 2 3 3 3 2" xfId="12109" xr:uid="{00000000-0005-0000-0000-0000455C0000}"/>
    <cellStyle name="Normal 6 3 4 2 2 3 3 3 2 2" xfId="40619" xr:uid="{00000000-0005-0000-0000-0000465C0000}"/>
    <cellStyle name="Normal 6 3 4 2 2 3 3 3 3" xfId="30601" xr:uid="{00000000-0005-0000-0000-0000475C0000}"/>
    <cellStyle name="Normal 6 3 4 2 2 3 3 4" xfId="12110" xr:uid="{00000000-0005-0000-0000-0000485C0000}"/>
    <cellStyle name="Normal 6 3 4 2 2 3 3 4 2" xfId="35729" xr:uid="{00000000-0005-0000-0000-0000495C0000}"/>
    <cellStyle name="Normal 6 3 4 2 2 3 3 5" xfId="25133" xr:uid="{00000000-0005-0000-0000-00004A5C0000}"/>
    <cellStyle name="Normal 6 3 4 2 2 3 4" xfId="12111" xr:uid="{00000000-0005-0000-0000-00004B5C0000}"/>
    <cellStyle name="Normal 6 3 4 2 2 3 4 2" xfId="12112" xr:uid="{00000000-0005-0000-0000-00004C5C0000}"/>
    <cellStyle name="Normal 6 3 4 2 2 3 4 2 2" xfId="12113" xr:uid="{00000000-0005-0000-0000-00004D5C0000}"/>
    <cellStyle name="Normal 6 3 4 2 2 3 4 2 2 2" xfId="40620" xr:uid="{00000000-0005-0000-0000-00004E5C0000}"/>
    <cellStyle name="Normal 6 3 4 2 2 3 4 2 3" xfId="30602" xr:uid="{00000000-0005-0000-0000-00004F5C0000}"/>
    <cellStyle name="Normal 6 3 4 2 2 3 4 3" xfId="12114" xr:uid="{00000000-0005-0000-0000-0000505C0000}"/>
    <cellStyle name="Normal 6 3 4 2 2 3 4 3 2" xfId="12115" xr:uid="{00000000-0005-0000-0000-0000515C0000}"/>
    <cellStyle name="Normal 6 3 4 2 2 3 4 3 2 2" xfId="40621" xr:uid="{00000000-0005-0000-0000-0000525C0000}"/>
    <cellStyle name="Normal 6 3 4 2 2 3 4 3 3" xfId="30603" xr:uid="{00000000-0005-0000-0000-0000535C0000}"/>
    <cellStyle name="Normal 6 3 4 2 2 3 4 4" xfId="12116" xr:uid="{00000000-0005-0000-0000-0000545C0000}"/>
    <cellStyle name="Normal 6 3 4 2 2 3 4 4 2" xfId="35730" xr:uid="{00000000-0005-0000-0000-0000555C0000}"/>
    <cellStyle name="Normal 6 3 4 2 2 3 4 5" xfId="25134" xr:uid="{00000000-0005-0000-0000-0000565C0000}"/>
    <cellStyle name="Normal 6 3 4 2 2 3 5" xfId="12117" xr:uid="{00000000-0005-0000-0000-0000575C0000}"/>
    <cellStyle name="Normal 6 3 4 2 2 3 5 2" xfId="12118" xr:uid="{00000000-0005-0000-0000-0000585C0000}"/>
    <cellStyle name="Normal 6 3 4 2 2 3 5 2 2" xfId="40622" xr:uid="{00000000-0005-0000-0000-0000595C0000}"/>
    <cellStyle name="Normal 6 3 4 2 2 3 5 3" xfId="30604" xr:uid="{00000000-0005-0000-0000-00005A5C0000}"/>
    <cellStyle name="Normal 6 3 4 2 2 3 6" xfId="12119" xr:uid="{00000000-0005-0000-0000-00005B5C0000}"/>
    <cellStyle name="Normal 6 3 4 2 2 3 6 2" xfId="12120" xr:uid="{00000000-0005-0000-0000-00005C5C0000}"/>
    <cellStyle name="Normal 6 3 4 2 2 3 6 2 2" xfId="40623" xr:uid="{00000000-0005-0000-0000-00005D5C0000}"/>
    <cellStyle name="Normal 6 3 4 2 2 3 6 3" xfId="30605" xr:uid="{00000000-0005-0000-0000-00005E5C0000}"/>
    <cellStyle name="Normal 6 3 4 2 2 3 7" xfId="12121" xr:uid="{00000000-0005-0000-0000-00005F5C0000}"/>
    <cellStyle name="Normal 6 3 4 2 2 3 7 2" xfId="35725" xr:uid="{00000000-0005-0000-0000-0000605C0000}"/>
    <cellStyle name="Normal 6 3 4 2 2 3 8" xfId="25129" xr:uid="{00000000-0005-0000-0000-0000615C0000}"/>
    <cellStyle name="Normal 6 3 4 2 2 4" xfId="12122" xr:uid="{00000000-0005-0000-0000-0000625C0000}"/>
    <cellStyle name="Normal 6 3 4 2 2 4 2" xfId="12123" xr:uid="{00000000-0005-0000-0000-0000635C0000}"/>
    <cellStyle name="Normal 6 3 4 2 2 4 2 2" xfId="12124" xr:uid="{00000000-0005-0000-0000-0000645C0000}"/>
    <cellStyle name="Normal 6 3 4 2 2 4 2 2 2" xfId="12125" xr:uid="{00000000-0005-0000-0000-0000655C0000}"/>
    <cellStyle name="Normal 6 3 4 2 2 4 2 2 2 2" xfId="40624" xr:uid="{00000000-0005-0000-0000-0000665C0000}"/>
    <cellStyle name="Normal 6 3 4 2 2 4 2 2 3" xfId="30606" xr:uid="{00000000-0005-0000-0000-0000675C0000}"/>
    <cellStyle name="Normal 6 3 4 2 2 4 2 3" xfId="12126" xr:uid="{00000000-0005-0000-0000-0000685C0000}"/>
    <cellStyle name="Normal 6 3 4 2 2 4 2 3 2" xfId="12127" xr:uid="{00000000-0005-0000-0000-0000695C0000}"/>
    <cellStyle name="Normal 6 3 4 2 2 4 2 3 2 2" xfId="40625" xr:uid="{00000000-0005-0000-0000-00006A5C0000}"/>
    <cellStyle name="Normal 6 3 4 2 2 4 2 3 3" xfId="30607" xr:uid="{00000000-0005-0000-0000-00006B5C0000}"/>
    <cellStyle name="Normal 6 3 4 2 2 4 2 4" xfId="12128" xr:uid="{00000000-0005-0000-0000-00006C5C0000}"/>
    <cellStyle name="Normal 6 3 4 2 2 4 2 4 2" xfId="35732" xr:uid="{00000000-0005-0000-0000-00006D5C0000}"/>
    <cellStyle name="Normal 6 3 4 2 2 4 2 5" xfId="25136" xr:uid="{00000000-0005-0000-0000-00006E5C0000}"/>
    <cellStyle name="Normal 6 3 4 2 2 4 3" xfId="12129" xr:uid="{00000000-0005-0000-0000-00006F5C0000}"/>
    <cellStyle name="Normal 6 3 4 2 2 4 3 2" xfId="12130" xr:uid="{00000000-0005-0000-0000-0000705C0000}"/>
    <cellStyle name="Normal 6 3 4 2 2 4 3 2 2" xfId="12131" xr:uid="{00000000-0005-0000-0000-0000715C0000}"/>
    <cellStyle name="Normal 6 3 4 2 2 4 3 2 2 2" xfId="40626" xr:uid="{00000000-0005-0000-0000-0000725C0000}"/>
    <cellStyle name="Normal 6 3 4 2 2 4 3 2 3" xfId="30608" xr:uid="{00000000-0005-0000-0000-0000735C0000}"/>
    <cellStyle name="Normal 6 3 4 2 2 4 3 3" xfId="12132" xr:uid="{00000000-0005-0000-0000-0000745C0000}"/>
    <cellStyle name="Normal 6 3 4 2 2 4 3 3 2" xfId="12133" xr:uid="{00000000-0005-0000-0000-0000755C0000}"/>
    <cellStyle name="Normal 6 3 4 2 2 4 3 3 2 2" xfId="40627" xr:uid="{00000000-0005-0000-0000-0000765C0000}"/>
    <cellStyle name="Normal 6 3 4 2 2 4 3 3 3" xfId="30609" xr:uid="{00000000-0005-0000-0000-0000775C0000}"/>
    <cellStyle name="Normal 6 3 4 2 2 4 3 4" xfId="12134" xr:uid="{00000000-0005-0000-0000-0000785C0000}"/>
    <cellStyle name="Normal 6 3 4 2 2 4 3 4 2" xfId="35733" xr:uid="{00000000-0005-0000-0000-0000795C0000}"/>
    <cellStyle name="Normal 6 3 4 2 2 4 3 5" xfId="25137" xr:uid="{00000000-0005-0000-0000-00007A5C0000}"/>
    <cellStyle name="Normal 6 3 4 2 2 4 4" xfId="12135" xr:uid="{00000000-0005-0000-0000-00007B5C0000}"/>
    <cellStyle name="Normal 6 3 4 2 2 4 4 2" xfId="12136" xr:uid="{00000000-0005-0000-0000-00007C5C0000}"/>
    <cellStyle name="Normal 6 3 4 2 2 4 4 2 2" xfId="40628" xr:uid="{00000000-0005-0000-0000-00007D5C0000}"/>
    <cellStyle name="Normal 6 3 4 2 2 4 4 3" xfId="30610" xr:uid="{00000000-0005-0000-0000-00007E5C0000}"/>
    <cellStyle name="Normal 6 3 4 2 2 4 5" xfId="12137" xr:uid="{00000000-0005-0000-0000-00007F5C0000}"/>
    <cellStyle name="Normal 6 3 4 2 2 4 5 2" xfId="12138" xr:uid="{00000000-0005-0000-0000-0000805C0000}"/>
    <cellStyle name="Normal 6 3 4 2 2 4 5 2 2" xfId="40629" xr:uid="{00000000-0005-0000-0000-0000815C0000}"/>
    <cellStyle name="Normal 6 3 4 2 2 4 5 3" xfId="30611" xr:uid="{00000000-0005-0000-0000-0000825C0000}"/>
    <cellStyle name="Normal 6 3 4 2 2 4 6" xfId="12139" xr:uid="{00000000-0005-0000-0000-0000835C0000}"/>
    <cellStyle name="Normal 6 3 4 2 2 4 6 2" xfId="35731" xr:uid="{00000000-0005-0000-0000-0000845C0000}"/>
    <cellStyle name="Normal 6 3 4 2 2 4 7" xfId="25135" xr:uid="{00000000-0005-0000-0000-0000855C0000}"/>
    <cellStyle name="Normal 6 3 4 2 2 5" xfId="12140" xr:uid="{00000000-0005-0000-0000-0000865C0000}"/>
    <cellStyle name="Normal 6 3 4 2 2 5 2" xfId="12141" xr:uid="{00000000-0005-0000-0000-0000875C0000}"/>
    <cellStyle name="Normal 6 3 4 2 2 5 2 2" xfId="12142" xr:uid="{00000000-0005-0000-0000-0000885C0000}"/>
    <cellStyle name="Normal 6 3 4 2 2 5 2 2 2" xfId="40630" xr:uid="{00000000-0005-0000-0000-0000895C0000}"/>
    <cellStyle name="Normal 6 3 4 2 2 5 2 3" xfId="30612" xr:uid="{00000000-0005-0000-0000-00008A5C0000}"/>
    <cellStyle name="Normal 6 3 4 2 2 5 3" xfId="12143" xr:uid="{00000000-0005-0000-0000-00008B5C0000}"/>
    <cellStyle name="Normal 6 3 4 2 2 5 3 2" xfId="12144" xr:uid="{00000000-0005-0000-0000-00008C5C0000}"/>
    <cellStyle name="Normal 6 3 4 2 2 5 3 2 2" xfId="40631" xr:uid="{00000000-0005-0000-0000-00008D5C0000}"/>
    <cellStyle name="Normal 6 3 4 2 2 5 3 3" xfId="30613" xr:uid="{00000000-0005-0000-0000-00008E5C0000}"/>
    <cellStyle name="Normal 6 3 4 2 2 5 4" xfId="12145" xr:uid="{00000000-0005-0000-0000-00008F5C0000}"/>
    <cellStyle name="Normal 6 3 4 2 2 5 4 2" xfId="35734" xr:uid="{00000000-0005-0000-0000-0000905C0000}"/>
    <cellStyle name="Normal 6 3 4 2 2 5 5" xfId="25138" xr:uid="{00000000-0005-0000-0000-0000915C0000}"/>
    <cellStyle name="Normal 6 3 4 2 2 6" xfId="12146" xr:uid="{00000000-0005-0000-0000-0000925C0000}"/>
    <cellStyle name="Normal 6 3 4 2 2 6 2" xfId="12147" xr:uid="{00000000-0005-0000-0000-0000935C0000}"/>
    <cellStyle name="Normal 6 3 4 2 2 6 2 2" xfId="12148" xr:uid="{00000000-0005-0000-0000-0000945C0000}"/>
    <cellStyle name="Normal 6 3 4 2 2 6 2 2 2" xfId="40632" xr:uid="{00000000-0005-0000-0000-0000955C0000}"/>
    <cellStyle name="Normal 6 3 4 2 2 6 2 3" xfId="30614" xr:uid="{00000000-0005-0000-0000-0000965C0000}"/>
    <cellStyle name="Normal 6 3 4 2 2 6 3" xfId="12149" xr:uid="{00000000-0005-0000-0000-0000975C0000}"/>
    <cellStyle name="Normal 6 3 4 2 2 6 3 2" xfId="12150" xr:uid="{00000000-0005-0000-0000-0000985C0000}"/>
    <cellStyle name="Normal 6 3 4 2 2 6 3 2 2" xfId="40633" xr:uid="{00000000-0005-0000-0000-0000995C0000}"/>
    <cellStyle name="Normal 6 3 4 2 2 6 3 3" xfId="30615" xr:uid="{00000000-0005-0000-0000-00009A5C0000}"/>
    <cellStyle name="Normal 6 3 4 2 2 6 4" xfId="12151" xr:uid="{00000000-0005-0000-0000-00009B5C0000}"/>
    <cellStyle name="Normal 6 3 4 2 2 6 4 2" xfId="35735" xr:uid="{00000000-0005-0000-0000-00009C5C0000}"/>
    <cellStyle name="Normal 6 3 4 2 2 6 5" xfId="25139" xr:uid="{00000000-0005-0000-0000-00009D5C0000}"/>
    <cellStyle name="Normal 6 3 4 2 2 7" xfId="12152" xr:uid="{00000000-0005-0000-0000-00009E5C0000}"/>
    <cellStyle name="Normal 6 3 4 2 2 7 2" xfId="12153" xr:uid="{00000000-0005-0000-0000-00009F5C0000}"/>
    <cellStyle name="Normal 6 3 4 2 2 7 2 2" xfId="40634" xr:uid="{00000000-0005-0000-0000-0000A05C0000}"/>
    <cellStyle name="Normal 6 3 4 2 2 7 3" xfId="30616" xr:uid="{00000000-0005-0000-0000-0000A15C0000}"/>
    <cellStyle name="Normal 6 3 4 2 2 8" xfId="12154" xr:uid="{00000000-0005-0000-0000-0000A25C0000}"/>
    <cellStyle name="Normal 6 3 4 2 2 8 2" xfId="12155" xr:uid="{00000000-0005-0000-0000-0000A35C0000}"/>
    <cellStyle name="Normal 6 3 4 2 2 8 2 2" xfId="40635" xr:uid="{00000000-0005-0000-0000-0000A45C0000}"/>
    <cellStyle name="Normal 6 3 4 2 2 8 3" xfId="30617" xr:uid="{00000000-0005-0000-0000-0000A55C0000}"/>
    <cellStyle name="Normal 6 3 4 2 2 9" xfId="12156" xr:uid="{00000000-0005-0000-0000-0000A65C0000}"/>
    <cellStyle name="Normal 6 3 4 2 2 9 2" xfId="35718" xr:uid="{00000000-0005-0000-0000-0000A75C0000}"/>
    <cellStyle name="Normal 6 3 4 2 3" xfId="12157" xr:uid="{00000000-0005-0000-0000-0000A85C0000}"/>
    <cellStyle name="Normal 6 3 4 2 3 2" xfId="12158" xr:uid="{00000000-0005-0000-0000-0000A95C0000}"/>
    <cellStyle name="Normal 6 3 4 2 3 2 2" xfId="12159" xr:uid="{00000000-0005-0000-0000-0000AA5C0000}"/>
    <cellStyle name="Normal 6 3 4 2 3 2 2 2" xfId="12160" xr:uid="{00000000-0005-0000-0000-0000AB5C0000}"/>
    <cellStyle name="Normal 6 3 4 2 3 2 2 2 2" xfId="12161" xr:uid="{00000000-0005-0000-0000-0000AC5C0000}"/>
    <cellStyle name="Normal 6 3 4 2 3 2 2 2 2 2" xfId="40636" xr:uid="{00000000-0005-0000-0000-0000AD5C0000}"/>
    <cellStyle name="Normal 6 3 4 2 3 2 2 2 3" xfId="30618" xr:uid="{00000000-0005-0000-0000-0000AE5C0000}"/>
    <cellStyle name="Normal 6 3 4 2 3 2 2 3" xfId="12162" xr:uid="{00000000-0005-0000-0000-0000AF5C0000}"/>
    <cellStyle name="Normal 6 3 4 2 3 2 2 3 2" xfId="12163" xr:uid="{00000000-0005-0000-0000-0000B05C0000}"/>
    <cellStyle name="Normal 6 3 4 2 3 2 2 3 2 2" xfId="40637" xr:uid="{00000000-0005-0000-0000-0000B15C0000}"/>
    <cellStyle name="Normal 6 3 4 2 3 2 2 3 3" xfId="30619" xr:uid="{00000000-0005-0000-0000-0000B25C0000}"/>
    <cellStyle name="Normal 6 3 4 2 3 2 2 4" xfId="12164" xr:uid="{00000000-0005-0000-0000-0000B35C0000}"/>
    <cellStyle name="Normal 6 3 4 2 3 2 2 4 2" xfId="35738" xr:uid="{00000000-0005-0000-0000-0000B45C0000}"/>
    <cellStyle name="Normal 6 3 4 2 3 2 2 5" xfId="25142" xr:uid="{00000000-0005-0000-0000-0000B55C0000}"/>
    <cellStyle name="Normal 6 3 4 2 3 2 3" xfId="12165" xr:uid="{00000000-0005-0000-0000-0000B65C0000}"/>
    <cellStyle name="Normal 6 3 4 2 3 2 3 2" xfId="12166" xr:uid="{00000000-0005-0000-0000-0000B75C0000}"/>
    <cellStyle name="Normal 6 3 4 2 3 2 3 2 2" xfId="12167" xr:uid="{00000000-0005-0000-0000-0000B85C0000}"/>
    <cellStyle name="Normal 6 3 4 2 3 2 3 2 2 2" xfId="40638" xr:uid="{00000000-0005-0000-0000-0000B95C0000}"/>
    <cellStyle name="Normal 6 3 4 2 3 2 3 2 3" xfId="30620" xr:uid="{00000000-0005-0000-0000-0000BA5C0000}"/>
    <cellStyle name="Normal 6 3 4 2 3 2 3 3" xfId="12168" xr:uid="{00000000-0005-0000-0000-0000BB5C0000}"/>
    <cellStyle name="Normal 6 3 4 2 3 2 3 3 2" xfId="12169" xr:uid="{00000000-0005-0000-0000-0000BC5C0000}"/>
    <cellStyle name="Normal 6 3 4 2 3 2 3 3 2 2" xfId="40639" xr:uid="{00000000-0005-0000-0000-0000BD5C0000}"/>
    <cellStyle name="Normal 6 3 4 2 3 2 3 3 3" xfId="30621" xr:uid="{00000000-0005-0000-0000-0000BE5C0000}"/>
    <cellStyle name="Normal 6 3 4 2 3 2 3 4" xfId="12170" xr:uid="{00000000-0005-0000-0000-0000BF5C0000}"/>
    <cellStyle name="Normal 6 3 4 2 3 2 3 4 2" xfId="35739" xr:uid="{00000000-0005-0000-0000-0000C05C0000}"/>
    <cellStyle name="Normal 6 3 4 2 3 2 3 5" xfId="25143" xr:uid="{00000000-0005-0000-0000-0000C15C0000}"/>
    <cellStyle name="Normal 6 3 4 2 3 2 4" xfId="12171" xr:uid="{00000000-0005-0000-0000-0000C25C0000}"/>
    <cellStyle name="Normal 6 3 4 2 3 2 4 2" xfId="12172" xr:uid="{00000000-0005-0000-0000-0000C35C0000}"/>
    <cellStyle name="Normal 6 3 4 2 3 2 4 2 2" xfId="40640" xr:uid="{00000000-0005-0000-0000-0000C45C0000}"/>
    <cellStyle name="Normal 6 3 4 2 3 2 4 3" xfId="30622" xr:uid="{00000000-0005-0000-0000-0000C55C0000}"/>
    <cellStyle name="Normal 6 3 4 2 3 2 5" xfId="12173" xr:uid="{00000000-0005-0000-0000-0000C65C0000}"/>
    <cellStyle name="Normal 6 3 4 2 3 2 5 2" xfId="12174" xr:uid="{00000000-0005-0000-0000-0000C75C0000}"/>
    <cellStyle name="Normal 6 3 4 2 3 2 5 2 2" xfId="40641" xr:uid="{00000000-0005-0000-0000-0000C85C0000}"/>
    <cellStyle name="Normal 6 3 4 2 3 2 5 3" xfId="30623" xr:uid="{00000000-0005-0000-0000-0000C95C0000}"/>
    <cellStyle name="Normal 6 3 4 2 3 2 6" xfId="12175" xr:uid="{00000000-0005-0000-0000-0000CA5C0000}"/>
    <cellStyle name="Normal 6 3 4 2 3 2 6 2" xfId="35737" xr:uid="{00000000-0005-0000-0000-0000CB5C0000}"/>
    <cellStyle name="Normal 6 3 4 2 3 2 7" xfId="25141" xr:uid="{00000000-0005-0000-0000-0000CC5C0000}"/>
    <cellStyle name="Normal 6 3 4 2 3 3" xfId="12176" xr:uid="{00000000-0005-0000-0000-0000CD5C0000}"/>
    <cellStyle name="Normal 6 3 4 2 3 3 2" xfId="12177" xr:uid="{00000000-0005-0000-0000-0000CE5C0000}"/>
    <cellStyle name="Normal 6 3 4 2 3 3 2 2" xfId="12178" xr:uid="{00000000-0005-0000-0000-0000CF5C0000}"/>
    <cellStyle name="Normal 6 3 4 2 3 3 2 2 2" xfId="40642" xr:uid="{00000000-0005-0000-0000-0000D05C0000}"/>
    <cellStyle name="Normal 6 3 4 2 3 3 2 3" xfId="30624" xr:uid="{00000000-0005-0000-0000-0000D15C0000}"/>
    <cellStyle name="Normal 6 3 4 2 3 3 3" xfId="12179" xr:uid="{00000000-0005-0000-0000-0000D25C0000}"/>
    <cellStyle name="Normal 6 3 4 2 3 3 3 2" xfId="12180" xr:uid="{00000000-0005-0000-0000-0000D35C0000}"/>
    <cellStyle name="Normal 6 3 4 2 3 3 3 2 2" xfId="40643" xr:uid="{00000000-0005-0000-0000-0000D45C0000}"/>
    <cellStyle name="Normal 6 3 4 2 3 3 3 3" xfId="30625" xr:uid="{00000000-0005-0000-0000-0000D55C0000}"/>
    <cellStyle name="Normal 6 3 4 2 3 3 4" xfId="12181" xr:uid="{00000000-0005-0000-0000-0000D65C0000}"/>
    <cellStyle name="Normal 6 3 4 2 3 3 4 2" xfId="35740" xr:uid="{00000000-0005-0000-0000-0000D75C0000}"/>
    <cellStyle name="Normal 6 3 4 2 3 3 5" xfId="25144" xr:uid="{00000000-0005-0000-0000-0000D85C0000}"/>
    <cellStyle name="Normal 6 3 4 2 3 4" xfId="12182" xr:uid="{00000000-0005-0000-0000-0000D95C0000}"/>
    <cellStyle name="Normal 6 3 4 2 3 4 2" xfId="12183" xr:uid="{00000000-0005-0000-0000-0000DA5C0000}"/>
    <cellStyle name="Normal 6 3 4 2 3 4 2 2" xfId="12184" xr:uid="{00000000-0005-0000-0000-0000DB5C0000}"/>
    <cellStyle name="Normal 6 3 4 2 3 4 2 2 2" xfId="40644" xr:uid="{00000000-0005-0000-0000-0000DC5C0000}"/>
    <cellStyle name="Normal 6 3 4 2 3 4 2 3" xfId="30626" xr:uid="{00000000-0005-0000-0000-0000DD5C0000}"/>
    <cellStyle name="Normal 6 3 4 2 3 4 3" xfId="12185" xr:uid="{00000000-0005-0000-0000-0000DE5C0000}"/>
    <cellStyle name="Normal 6 3 4 2 3 4 3 2" xfId="12186" xr:uid="{00000000-0005-0000-0000-0000DF5C0000}"/>
    <cellStyle name="Normal 6 3 4 2 3 4 3 2 2" xfId="40645" xr:uid="{00000000-0005-0000-0000-0000E05C0000}"/>
    <cellStyle name="Normal 6 3 4 2 3 4 3 3" xfId="30627" xr:uid="{00000000-0005-0000-0000-0000E15C0000}"/>
    <cellStyle name="Normal 6 3 4 2 3 4 4" xfId="12187" xr:uid="{00000000-0005-0000-0000-0000E25C0000}"/>
    <cellStyle name="Normal 6 3 4 2 3 4 4 2" xfId="35741" xr:uid="{00000000-0005-0000-0000-0000E35C0000}"/>
    <cellStyle name="Normal 6 3 4 2 3 4 5" xfId="25145" xr:uid="{00000000-0005-0000-0000-0000E45C0000}"/>
    <cellStyle name="Normal 6 3 4 2 3 5" xfId="12188" xr:uid="{00000000-0005-0000-0000-0000E55C0000}"/>
    <cellStyle name="Normal 6 3 4 2 3 5 2" xfId="12189" xr:uid="{00000000-0005-0000-0000-0000E65C0000}"/>
    <cellStyle name="Normal 6 3 4 2 3 5 2 2" xfId="40646" xr:uid="{00000000-0005-0000-0000-0000E75C0000}"/>
    <cellStyle name="Normal 6 3 4 2 3 5 3" xfId="30628" xr:uid="{00000000-0005-0000-0000-0000E85C0000}"/>
    <cellStyle name="Normal 6 3 4 2 3 6" xfId="12190" xr:uid="{00000000-0005-0000-0000-0000E95C0000}"/>
    <cellStyle name="Normal 6 3 4 2 3 6 2" xfId="12191" xr:uid="{00000000-0005-0000-0000-0000EA5C0000}"/>
    <cellStyle name="Normal 6 3 4 2 3 6 2 2" xfId="40647" xr:uid="{00000000-0005-0000-0000-0000EB5C0000}"/>
    <cellStyle name="Normal 6 3 4 2 3 6 3" xfId="30629" xr:uid="{00000000-0005-0000-0000-0000EC5C0000}"/>
    <cellStyle name="Normal 6 3 4 2 3 7" xfId="12192" xr:uid="{00000000-0005-0000-0000-0000ED5C0000}"/>
    <cellStyle name="Normal 6 3 4 2 3 7 2" xfId="35736" xr:uid="{00000000-0005-0000-0000-0000EE5C0000}"/>
    <cellStyle name="Normal 6 3 4 2 3 8" xfId="25140" xr:uid="{00000000-0005-0000-0000-0000EF5C0000}"/>
    <cellStyle name="Normal 6 3 4 2 4" xfId="12193" xr:uid="{00000000-0005-0000-0000-0000F05C0000}"/>
    <cellStyle name="Normal 6 3 4 2 4 2" xfId="12194" xr:uid="{00000000-0005-0000-0000-0000F15C0000}"/>
    <cellStyle name="Normal 6 3 4 2 4 2 2" xfId="12195" xr:uid="{00000000-0005-0000-0000-0000F25C0000}"/>
    <cellStyle name="Normal 6 3 4 2 4 2 2 2" xfId="12196" xr:uid="{00000000-0005-0000-0000-0000F35C0000}"/>
    <cellStyle name="Normal 6 3 4 2 4 2 2 2 2" xfId="12197" xr:uid="{00000000-0005-0000-0000-0000F45C0000}"/>
    <cellStyle name="Normal 6 3 4 2 4 2 2 2 2 2" xfId="40648" xr:uid="{00000000-0005-0000-0000-0000F55C0000}"/>
    <cellStyle name="Normal 6 3 4 2 4 2 2 2 3" xfId="30630" xr:uid="{00000000-0005-0000-0000-0000F65C0000}"/>
    <cellStyle name="Normal 6 3 4 2 4 2 2 3" xfId="12198" xr:uid="{00000000-0005-0000-0000-0000F75C0000}"/>
    <cellStyle name="Normal 6 3 4 2 4 2 2 3 2" xfId="12199" xr:uid="{00000000-0005-0000-0000-0000F85C0000}"/>
    <cellStyle name="Normal 6 3 4 2 4 2 2 3 2 2" xfId="40649" xr:uid="{00000000-0005-0000-0000-0000F95C0000}"/>
    <cellStyle name="Normal 6 3 4 2 4 2 2 3 3" xfId="30631" xr:uid="{00000000-0005-0000-0000-0000FA5C0000}"/>
    <cellStyle name="Normal 6 3 4 2 4 2 2 4" xfId="12200" xr:uid="{00000000-0005-0000-0000-0000FB5C0000}"/>
    <cellStyle name="Normal 6 3 4 2 4 2 2 4 2" xfId="35744" xr:uid="{00000000-0005-0000-0000-0000FC5C0000}"/>
    <cellStyle name="Normal 6 3 4 2 4 2 2 5" xfId="25148" xr:uid="{00000000-0005-0000-0000-0000FD5C0000}"/>
    <cellStyle name="Normal 6 3 4 2 4 2 3" xfId="12201" xr:uid="{00000000-0005-0000-0000-0000FE5C0000}"/>
    <cellStyle name="Normal 6 3 4 2 4 2 3 2" xfId="12202" xr:uid="{00000000-0005-0000-0000-0000FF5C0000}"/>
    <cellStyle name="Normal 6 3 4 2 4 2 3 2 2" xfId="12203" xr:uid="{00000000-0005-0000-0000-0000005D0000}"/>
    <cellStyle name="Normal 6 3 4 2 4 2 3 2 2 2" xfId="40650" xr:uid="{00000000-0005-0000-0000-0000015D0000}"/>
    <cellStyle name="Normal 6 3 4 2 4 2 3 2 3" xfId="30632" xr:uid="{00000000-0005-0000-0000-0000025D0000}"/>
    <cellStyle name="Normal 6 3 4 2 4 2 3 3" xfId="12204" xr:uid="{00000000-0005-0000-0000-0000035D0000}"/>
    <cellStyle name="Normal 6 3 4 2 4 2 3 3 2" xfId="12205" xr:uid="{00000000-0005-0000-0000-0000045D0000}"/>
    <cellStyle name="Normal 6 3 4 2 4 2 3 3 2 2" xfId="40651" xr:uid="{00000000-0005-0000-0000-0000055D0000}"/>
    <cellStyle name="Normal 6 3 4 2 4 2 3 3 3" xfId="30633" xr:uid="{00000000-0005-0000-0000-0000065D0000}"/>
    <cellStyle name="Normal 6 3 4 2 4 2 3 4" xfId="12206" xr:uid="{00000000-0005-0000-0000-0000075D0000}"/>
    <cellStyle name="Normal 6 3 4 2 4 2 3 4 2" xfId="35745" xr:uid="{00000000-0005-0000-0000-0000085D0000}"/>
    <cellStyle name="Normal 6 3 4 2 4 2 3 5" xfId="25149" xr:uid="{00000000-0005-0000-0000-0000095D0000}"/>
    <cellStyle name="Normal 6 3 4 2 4 2 4" xfId="12207" xr:uid="{00000000-0005-0000-0000-00000A5D0000}"/>
    <cellStyle name="Normal 6 3 4 2 4 2 4 2" xfId="12208" xr:uid="{00000000-0005-0000-0000-00000B5D0000}"/>
    <cellStyle name="Normal 6 3 4 2 4 2 4 2 2" xfId="40652" xr:uid="{00000000-0005-0000-0000-00000C5D0000}"/>
    <cellStyle name="Normal 6 3 4 2 4 2 4 3" xfId="30634" xr:uid="{00000000-0005-0000-0000-00000D5D0000}"/>
    <cellStyle name="Normal 6 3 4 2 4 2 5" xfId="12209" xr:uid="{00000000-0005-0000-0000-00000E5D0000}"/>
    <cellStyle name="Normal 6 3 4 2 4 2 5 2" xfId="12210" xr:uid="{00000000-0005-0000-0000-00000F5D0000}"/>
    <cellStyle name="Normal 6 3 4 2 4 2 5 2 2" xfId="40653" xr:uid="{00000000-0005-0000-0000-0000105D0000}"/>
    <cellStyle name="Normal 6 3 4 2 4 2 5 3" xfId="30635" xr:uid="{00000000-0005-0000-0000-0000115D0000}"/>
    <cellStyle name="Normal 6 3 4 2 4 2 6" xfId="12211" xr:uid="{00000000-0005-0000-0000-0000125D0000}"/>
    <cellStyle name="Normal 6 3 4 2 4 2 6 2" xfId="35743" xr:uid="{00000000-0005-0000-0000-0000135D0000}"/>
    <cellStyle name="Normal 6 3 4 2 4 2 7" xfId="25147" xr:uid="{00000000-0005-0000-0000-0000145D0000}"/>
    <cellStyle name="Normal 6 3 4 2 4 3" xfId="12212" xr:uid="{00000000-0005-0000-0000-0000155D0000}"/>
    <cellStyle name="Normal 6 3 4 2 4 3 2" xfId="12213" xr:uid="{00000000-0005-0000-0000-0000165D0000}"/>
    <cellStyle name="Normal 6 3 4 2 4 3 2 2" xfId="12214" xr:uid="{00000000-0005-0000-0000-0000175D0000}"/>
    <cellStyle name="Normal 6 3 4 2 4 3 2 2 2" xfId="40654" xr:uid="{00000000-0005-0000-0000-0000185D0000}"/>
    <cellStyle name="Normal 6 3 4 2 4 3 2 3" xfId="30636" xr:uid="{00000000-0005-0000-0000-0000195D0000}"/>
    <cellStyle name="Normal 6 3 4 2 4 3 3" xfId="12215" xr:uid="{00000000-0005-0000-0000-00001A5D0000}"/>
    <cellStyle name="Normal 6 3 4 2 4 3 3 2" xfId="12216" xr:uid="{00000000-0005-0000-0000-00001B5D0000}"/>
    <cellStyle name="Normal 6 3 4 2 4 3 3 2 2" xfId="40655" xr:uid="{00000000-0005-0000-0000-00001C5D0000}"/>
    <cellStyle name="Normal 6 3 4 2 4 3 3 3" xfId="30637" xr:uid="{00000000-0005-0000-0000-00001D5D0000}"/>
    <cellStyle name="Normal 6 3 4 2 4 3 4" xfId="12217" xr:uid="{00000000-0005-0000-0000-00001E5D0000}"/>
    <cellStyle name="Normal 6 3 4 2 4 3 4 2" xfId="35746" xr:uid="{00000000-0005-0000-0000-00001F5D0000}"/>
    <cellStyle name="Normal 6 3 4 2 4 3 5" xfId="25150" xr:uid="{00000000-0005-0000-0000-0000205D0000}"/>
    <cellStyle name="Normal 6 3 4 2 4 4" xfId="12218" xr:uid="{00000000-0005-0000-0000-0000215D0000}"/>
    <cellStyle name="Normal 6 3 4 2 4 4 2" xfId="12219" xr:uid="{00000000-0005-0000-0000-0000225D0000}"/>
    <cellStyle name="Normal 6 3 4 2 4 4 2 2" xfId="12220" xr:uid="{00000000-0005-0000-0000-0000235D0000}"/>
    <cellStyle name="Normal 6 3 4 2 4 4 2 2 2" xfId="40656" xr:uid="{00000000-0005-0000-0000-0000245D0000}"/>
    <cellStyle name="Normal 6 3 4 2 4 4 2 3" xfId="30638" xr:uid="{00000000-0005-0000-0000-0000255D0000}"/>
    <cellStyle name="Normal 6 3 4 2 4 4 3" xfId="12221" xr:uid="{00000000-0005-0000-0000-0000265D0000}"/>
    <cellStyle name="Normal 6 3 4 2 4 4 3 2" xfId="12222" xr:uid="{00000000-0005-0000-0000-0000275D0000}"/>
    <cellStyle name="Normal 6 3 4 2 4 4 3 2 2" xfId="40657" xr:uid="{00000000-0005-0000-0000-0000285D0000}"/>
    <cellStyle name="Normal 6 3 4 2 4 4 3 3" xfId="30639" xr:uid="{00000000-0005-0000-0000-0000295D0000}"/>
    <cellStyle name="Normal 6 3 4 2 4 4 4" xfId="12223" xr:uid="{00000000-0005-0000-0000-00002A5D0000}"/>
    <cellStyle name="Normal 6 3 4 2 4 4 4 2" xfId="35747" xr:uid="{00000000-0005-0000-0000-00002B5D0000}"/>
    <cellStyle name="Normal 6 3 4 2 4 4 5" xfId="25151" xr:uid="{00000000-0005-0000-0000-00002C5D0000}"/>
    <cellStyle name="Normal 6 3 4 2 4 5" xfId="12224" xr:uid="{00000000-0005-0000-0000-00002D5D0000}"/>
    <cellStyle name="Normal 6 3 4 2 4 5 2" xfId="12225" xr:uid="{00000000-0005-0000-0000-00002E5D0000}"/>
    <cellStyle name="Normal 6 3 4 2 4 5 2 2" xfId="40658" xr:uid="{00000000-0005-0000-0000-00002F5D0000}"/>
    <cellStyle name="Normal 6 3 4 2 4 5 3" xfId="30640" xr:uid="{00000000-0005-0000-0000-0000305D0000}"/>
    <cellStyle name="Normal 6 3 4 2 4 6" xfId="12226" xr:uid="{00000000-0005-0000-0000-0000315D0000}"/>
    <cellStyle name="Normal 6 3 4 2 4 6 2" xfId="12227" xr:uid="{00000000-0005-0000-0000-0000325D0000}"/>
    <cellStyle name="Normal 6 3 4 2 4 6 2 2" xfId="40659" xr:uid="{00000000-0005-0000-0000-0000335D0000}"/>
    <cellStyle name="Normal 6 3 4 2 4 6 3" xfId="30641" xr:uid="{00000000-0005-0000-0000-0000345D0000}"/>
    <cellStyle name="Normal 6 3 4 2 4 7" xfId="12228" xr:uid="{00000000-0005-0000-0000-0000355D0000}"/>
    <cellStyle name="Normal 6 3 4 2 4 7 2" xfId="35742" xr:uid="{00000000-0005-0000-0000-0000365D0000}"/>
    <cellStyle name="Normal 6 3 4 2 4 8" xfId="25146" xr:uid="{00000000-0005-0000-0000-0000375D0000}"/>
    <cellStyle name="Normal 6 3 4 2 5" xfId="12229" xr:uid="{00000000-0005-0000-0000-0000385D0000}"/>
    <cellStyle name="Normal 6 3 4 2 5 2" xfId="12230" xr:uid="{00000000-0005-0000-0000-0000395D0000}"/>
    <cellStyle name="Normal 6 3 4 2 5 2 2" xfId="12231" xr:uid="{00000000-0005-0000-0000-00003A5D0000}"/>
    <cellStyle name="Normal 6 3 4 2 5 2 2 2" xfId="12232" xr:uid="{00000000-0005-0000-0000-00003B5D0000}"/>
    <cellStyle name="Normal 6 3 4 2 5 2 2 2 2" xfId="12233" xr:uid="{00000000-0005-0000-0000-00003C5D0000}"/>
    <cellStyle name="Normal 6 3 4 2 5 2 2 2 2 2" xfId="40660" xr:uid="{00000000-0005-0000-0000-00003D5D0000}"/>
    <cellStyle name="Normal 6 3 4 2 5 2 2 2 3" xfId="30642" xr:uid="{00000000-0005-0000-0000-00003E5D0000}"/>
    <cellStyle name="Normal 6 3 4 2 5 2 2 3" xfId="12234" xr:uid="{00000000-0005-0000-0000-00003F5D0000}"/>
    <cellStyle name="Normal 6 3 4 2 5 2 2 3 2" xfId="12235" xr:uid="{00000000-0005-0000-0000-0000405D0000}"/>
    <cellStyle name="Normal 6 3 4 2 5 2 2 3 2 2" xfId="40661" xr:uid="{00000000-0005-0000-0000-0000415D0000}"/>
    <cellStyle name="Normal 6 3 4 2 5 2 2 3 3" xfId="30643" xr:uid="{00000000-0005-0000-0000-0000425D0000}"/>
    <cellStyle name="Normal 6 3 4 2 5 2 2 4" xfId="12236" xr:uid="{00000000-0005-0000-0000-0000435D0000}"/>
    <cellStyle name="Normal 6 3 4 2 5 2 2 4 2" xfId="35750" xr:uid="{00000000-0005-0000-0000-0000445D0000}"/>
    <cellStyle name="Normal 6 3 4 2 5 2 2 5" xfId="25154" xr:uid="{00000000-0005-0000-0000-0000455D0000}"/>
    <cellStyle name="Normal 6 3 4 2 5 2 3" xfId="12237" xr:uid="{00000000-0005-0000-0000-0000465D0000}"/>
    <cellStyle name="Normal 6 3 4 2 5 2 3 2" xfId="12238" xr:uid="{00000000-0005-0000-0000-0000475D0000}"/>
    <cellStyle name="Normal 6 3 4 2 5 2 3 2 2" xfId="12239" xr:uid="{00000000-0005-0000-0000-0000485D0000}"/>
    <cellStyle name="Normal 6 3 4 2 5 2 3 2 2 2" xfId="40662" xr:uid="{00000000-0005-0000-0000-0000495D0000}"/>
    <cellStyle name="Normal 6 3 4 2 5 2 3 2 3" xfId="30644" xr:uid="{00000000-0005-0000-0000-00004A5D0000}"/>
    <cellStyle name="Normal 6 3 4 2 5 2 3 3" xfId="12240" xr:uid="{00000000-0005-0000-0000-00004B5D0000}"/>
    <cellStyle name="Normal 6 3 4 2 5 2 3 3 2" xfId="12241" xr:uid="{00000000-0005-0000-0000-00004C5D0000}"/>
    <cellStyle name="Normal 6 3 4 2 5 2 3 3 2 2" xfId="40663" xr:uid="{00000000-0005-0000-0000-00004D5D0000}"/>
    <cellStyle name="Normal 6 3 4 2 5 2 3 3 3" xfId="30645" xr:uid="{00000000-0005-0000-0000-00004E5D0000}"/>
    <cellStyle name="Normal 6 3 4 2 5 2 3 4" xfId="12242" xr:uid="{00000000-0005-0000-0000-00004F5D0000}"/>
    <cellStyle name="Normal 6 3 4 2 5 2 3 4 2" xfId="35751" xr:uid="{00000000-0005-0000-0000-0000505D0000}"/>
    <cellStyle name="Normal 6 3 4 2 5 2 3 5" xfId="25155" xr:uid="{00000000-0005-0000-0000-0000515D0000}"/>
    <cellStyle name="Normal 6 3 4 2 5 2 4" xfId="12243" xr:uid="{00000000-0005-0000-0000-0000525D0000}"/>
    <cellStyle name="Normal 6 3 4 2 5 2 4 2" xfId="12244" xr:uid="{00000000-0005-0000-0000-0000535D0000}"/>
    <cellStyle name="Normal 6 3 4 2 5 2 4 2 2" xfId="40664" xr:uid="{00000000-0005-0000-0000-0000545D0000}"/>
    <cellStyle name="Normal 6 3 4 2 5 2 4 3" xfId="30646" xr:uid="{00000000-0005-0000-0000-0000555D0000}"/>
    <cellStyle name="Normal 6 3 4 2 5 2 5" xfId="12245" xr:uid="{00000000-0005-0000-0000-0000565D0000}"/>
    <cellStyle name="Normal 6 3 4 2 5 2 5 2" xfId="12246" xr:uid="{00000000-0005-0000-0000-0000575D0000}"/>
    <cellStyle name="Normal 6 3 4 2 5 2 5 2 2" xfId="40665" xr:uid="{00000000-0005-0000-0000-0000585D0000}"/>
    <cellStyle name="Normal 6 3 4 2 5 2 5 3" xfId="30647" xr:uid="{00000000-0005-0000-0000-0000595D0000}"/>
    <cellStyle name="Normal 6 3 4 2 5 2 6" xfId="12247" xr:uid="{00000000-0005-0000-0000-00005A5D0000}"/>
    <cellStyle name="Normal 6 3 4 2 5 2 6 2" xfId="35749" xr:uid="{00000000-0005-0000-0000-00005B5D0000}"/>
    <cellStyle name="Normal 6 3 4 2 5 2 7" xfId="25153" xr:uid="{00000000-0005-0000-0000-00005C5D0000}"/>
    <cellStyle name="Normal 6 3 4 2 5 3" xfId="12248" xr:uid="{00000000-0005-0000-0000-00005D5D0000}"/>
    <cellStyle name="Normal 6 3 4 2 5 3 2" xfId="12249" xr:uid="{00000000-0005-0000-0000-00005E5D0000}"/>
    <cellStyle name="Normal 6 3 4 2 5 3 2 2" xfId="12250" xr:uid="{00000000-0005-0000-0000-00005F5D0000}"/>
    <cellStyle name="Normal 6 3 4 2 5 3 2 2 2" xfId="40666" xr:uid="{00000000-0005-0000-0000-0000605D0000}"/>
    <cellStyle name="Normal 6 3 4 2 5 3 2 3" xfId="30648" xr:uid="{00000000-0005-0000-0000-0000615D0000}"/>
    <cellStyle name="Normal 6 3 4 2 5 3 3" xfId="12251" xr:uid="{00000000-0005-0000-0000-0000625D0000}"/>
    <cellStyle name="Normal 6 3 4 2 5 3 3 2" xfId="12252" xr:uid="{00000000-0005-0000-0000-0000635D0000}"/>
    <cellStyle name="Normal 6 3 4 2 5 3 3 2 2" xfId="40667" xr:uid="{00000000-0005-0000-0000-0000645D0000}"/>
    <cellStyle name="Normal 6 3 4 2 5 3 3 3" xfId="30649" xr:uid="{00000000-0005-0000-0000-0000655D0000}"/>
    <cellStyle name="Normal 6 3 4 2 5 3 4" xfId="12253" xr:uid="{00000000-0005-0000-0000-0000665D0000}"/>
    <cellStyle name="Normal 6 3 4 2 5 3 4 2" xfId="35752" xr:uid="{00000000-0005-0000-0000-0000675D0000}"/>
    <cellStyle name="Normal 6 3 4 2 5 3 5" xfId="25156" xr:uid="{00000000-0005-0000-0000-0000685D0000}"/>
    <cellStyle name="Normal 6 3 4 2 5 4" xfId="12254" xr:uid="{00000000-0005-0000-0000-0000695D0000}"/>
    <cellStyle name="Normal 6 3 4 2 5 4 2" xfId="12255" xr:uid="{00000000-0005-0000-0000-00006A5D0000}"/>
    <cellStyle name="Normal 6 3 4 2 5 4 2 2" xfId="12256" xr:uid="{00000000-0005-0000-0000-00006B5D0000}"/>
    <cellStyle name="Normal 6 3 4 2 5 4 2 2 2" xfId="40668" xr:uid="{00000000-0005-0000-0000-00006C5D0000}"/>
    <cellStyle name="Normal 6 3 4 2 5 4 2 3" xfId="30650" xr:uid="{00000000-0005-0000-0000-00006D5D0000}"/>
    <cellStyle name="Normal 6 3 4 2 5 4 3" xfId="12257" xr:uid="{00000000-0005-0000-0000-00006E5D0000}"/>
    <cellStyle name="Normal 6 3 4 2 5 4 3 2" xfId="12258" xr:uid="{00000000-0005-0000-0000-00006F5D0000}"/>
    <cellStyle name="Normal 6 3 4 2 5 4 3 2 2" xfId="40669" xr:uid="{00000000-0005-0000-0000-0000705D0000}"/>
    <cellStyle name="Normal 6 3 4 2 5 4 3 3" xfId="30651" xr:uid="{00000000-0005-0000-0000-0000715D0000}"/>
    <cellStyle name="Normal 6 3 4 2 5 4 4" xfId="12259" xr:uid="{00000000-0005-0000-0000-0000725D0000}"/>
    <cellStyle name="Normal 6 3 4 2 5 4 4 2" xfId="35753" xr:uid="{00000000-0005-0000-0000-0000735D0000}"/>
    <cellStyle name="Normal 6 3 4 2 5 4 5" xfId="25157" xr:uid="{00000000-0005-0000-0000-0000745D0000}"/>
    <cellStyle name="Normal 6 3 4 2 5 5" xfId="12260" xr:uid="{00000000-0005-0000-0000-0000755D0000}"/>
    <cellStyle name="Normal 6 3 4 2 5 5 2" xfId="12261" xr:uid="{00000000-0005-0000-0000-0000765D0000}"/>
    <cellStyle name="Normal 6 3 4 2 5 5 2 2" xfId="40670" xr:uid="{00000000-0005-0000-0000-0000775D0000}"/>
    <cellStyle name="Normal 6 3 4 2 5 5 3" xfId="30652" xr:uid="{00000000-0005-0000-0000-0000785D0000}"/>
    <cellStyle name="Normal 6 3 4 2 5 6" xfId="12262" xr:uid="{00000000-0005-0000-0000-0000795D0000}"/>
    <cellStyle name="Normal 6 3 4 2 5 6 2" xfId="12263" xr:uid="{00000000-0005-0000-0000-00007A5D0000}"/>
    <cellStyle name="Normal 6 3 4 2 5 6 2 2" xfId="40671" xr:uid="{00000000-0005-0000-0000-00007B5D0000}"/>
    <cellStyle name="Normal 6 3 4 2 5 6 3" xfId="30653" xr:uid="{00000000-0005-0000-0000-00007C5D0000}"/>
    <cellStyle name="Normal 6 3 4 2 5 7" xfId="12264" xr:uid="{00000000-0005-0000-0000-00007D5D0000}"/>
    <cellStyle name="Normal 6 3 4 2 5 7 2" xfId="35748" xr:uid="{00000000-0005-0000-0000-00007E5D0000}"/>
    <cellStyle name="Normal 6 3 4 2 5 8" xfId="25152" xr:uid="{00000000-0005-0000-0000-00007F5D0000}"/>
    <cellStyle name="Normal 6 3 4 2 6" xfId="12265" xr:uid="{00000000-0005-0000-0000-0000805D0000}"/>
    <cellStyle name="Normal 6 3 4 2 6 2" xfId="12266" xr:uid="{00000000-0005-0000-0000-0000815D0000}"/>
    <cellStyle name="Normal 6 3 4 2 6 2 2" xfId="12267" xr:uid="{00000000-0005-0000-0000-0000825D0000}"/>
    <cellStyle name="Normal 6 3 4 2 6 2 2 2" xfId="12268" xr:uid="{00000000-0005-0000-0000-0000835D0000}"/>
    <cellStyle name="Normal 6 3 4 2 6 2 2 2 2" xfId="40672" xr:uid="{00000000-0005-0000-0000-0000845D0000}"/>
    <cellStyle name="Normal 6 3 4 2 6 2 2 3" xfId="30654" xr:uid="{00000000-0005-0000-0000-0000855D0000}"/>
    <cellStyle name="Normal 6 3 4 2 6 2 3" xfId="12269" xr:uid="{00000000-0005-0000-0000-0000865D0000}"/>
    <cellStyle name="Normal 6 3 4 2 6 2 3 2" xfId="12270" xr:uid="{00000000-0005-0000-0000-0000875D0000}"/>
    <cellStyle name="Normal 6 3 4 2 6 2 3 2 2" xfId="40673" xr:uid="{00000000-0005-0000-0000-0000885D0000}"/>
    <cellStyle name="Normal 6 3 4 2 6 2 3 3" xfId="30655" xr:uid="{00000000-0005-0000-0000-0000895D0000}"/>
    <cellStyle name="Normal 6 3 4 2 6 2 4" xfId="12271" xr:uid="{00000000-0005-0000-0000-00008A5D0000}"/>
    <cellStyle name="Normal 6 3 4 2 6 2 4 2" xfId="35755" xr:uid="{00000000-0005-0000-0000-00008B5D0000}"/>
    <cellStyle name="Normal 6 3 4 2 6 2 5" xfId="25159" xr:uid="{00000000-0005-0000-0000-00008C5D0000}"/>
    <cellStyle name="Normal 6 3 4 2 6 3" xfId="12272" xr:uid="{00000000-0005-0000-0000-00008D5D0000}"/>
    <cellStyle name="Normal 6 3 4 2 6 3 2" xfId="12273" xr:uid="{00000000-0005-0000-0000-00008E5D0000}"/>
    <cellStyle name="Normal 6 3 4 2 6 3 2 2" xfId="12274" xr:uid="{00000000-0005-0000-0000-00008F5D0000}"/>
    <cellStyle name="Normal 6 3 4 2 6 3 2 2 2" xfId="40674" xr:uid="{00000000-0005-0000-0000-0000905D0000}"/>
    <cellStyle name="Normal 6 3 4 2 6 3 2 3" xfId="30656" xr:uid="{00000000-0005-0000-0000-0000915D0000}"/>
    <cellStyle name="Normal 6 3 4 2 6 3 3" xfId="12275" xr:uid="{00000000-0005-0000-0000-0000925D0000}"/>
    <cellStyle name="Normal 6 3 4 2 6 3 3 2" xfId="12276" xr:uid="{00000000-0005-0000-0000-0000935D0000}"/>
    <cellStyle name="Normal 6 3 4 2 6 3 3 2 2" xfId="40675" xr:uid="{00000000-0005-0000-0000-0000945D0000}"/>
    <cellStyle name="Normal 6 3 4 2 6 3 3 3" xfId="30657" xr:uid="{00000000-0005-0000-0000-0000955D0000}"/>
    <cellStyle name="Normal 6 3 4 2 6 3 4" xfId="12277" xr:uid="{00000000-0005-0000-0000-0000965D0000}"/>
    <cellStyle name="Normal 6 3 4 2 6 3 4 2" xfId="35756" xr:uid="{00000000-0005-0000-0000-0000975D0000}"/>
    <cellStyle name="Normal 6 3 4 2 6 3 5" xfId="25160" xr:uid="{00000000-0005-0000-0000-0000985D0000}"/>
    <cellStyle name="Normal 6 3 4 2 6 4" xfId="12278" xr:uid="{00000000-0005-0000-0000-0000995D0000}"/>
    <cellStyle name="Normal 6 3 4 2 6 4 2" xfId="12279" xr:uid="{00000000-0005-0000-0000-00009A5D0000}"/>
    <cellStyle name="Normal 6 3 4 2 6 4 2 2" xfId="40676" xr:uid="{00000000-0005-0000-0000-00009B5D0000}"/>
    <cellStyle name="Normal 6 3 4 2 6 4 3" xfId="30658" xr:uid="{00000000-0005-0000-0000-00009C5D0000}"/>
    <cellStyle name="Normal 6 3 4 2 6 5" xfId="12280" xr:uid="{00000000-0005-0000-0000-00009D5D0000}"/>
    <cellStyle name="Normal 6 3 4 2 6 5 2" xfId="12281" xr:uid="{00000000-0005-0000-0000-00009E5D0000}"/>
    <cellStyle name="Normal 6 3 4 2 6 5 2 2" xfId="40677" xr:uid="{00000000-0005-0000-0000-00009F5D0000}"/>
    <cellStyle name="Normal 6 3 4 2 6 5 3" xfId="30659" xr:uid="{00000000-0005-0000-0000-0000A05D0000}"/>
    <cellStyle name="Normal 6 3 4 2 6 6" xfId="12282" xr:uid="{00000000-0005-0000-0000-0000A15D0000}"/>
    <cellStyle name="Normal 6 3 4 2 6 6 2" xfId="35754" xr:uid="{00000000-0005-0000-0000-0000A25D0000}"/>
    <cellStyle name="Normal 6 3 4 2 6 7" xfId="25158" xr:uid="{00000000-0005-0000-0000-0000A35D0000}"/>
    <cellStyle name="Normal 6 3 4 2 7" xfId="12283" xr:uid="{00000000-0005-0000-0000-0000A45D0000}"/>
    <cellStyle name="Normal 6 3 4 2 7 2" xfId="12284" xr:uid="{00000000-0005-0000-0000-0000A55D0000}"/>
    <cellStyle name="Normal 6 3 4 2 7 2 2" xfId="12285" xr:uid="{00000000-0005-0000-0000-0000A65D0000}"/>
    <cellStyle name="Normal 6 3 4 2 7 2 2 2" xfId="40678" xr:uid="{00000000-0005-0000-0000-0000A75D0000}"/>
    <cellStyle name="Normal 6 3 4 2 7 2 3" xfId="30660" xr:uid="{00000000-0005-0000-0000-0000A85D0000}"/>
    <cellStyle name="Normal 6 3 4 2 7 3" xfId="12286" xr:uid="{00000000-0005-0000-0000-0000A95D0000}"/>
    <cellStyle name="Normal 6 3 4 2 7 3 2" xfId="12287" xr:uid="{00000000-0005-0000-0000-0000AA5D0000}"/>
    <cellStyle name="Normal 6 3 4 2 7 3 2 2" xfId="40679" xr:uid="{00000000-0005-0000-0000-0000AB5D0000}"/>
    <cellStyle name="Normal 6 3 4 2 7 3 3" xfId="30661" xr:uid="{00000000-0005-0000-0000-0000AC5D0000}"/>
    <cellStyle name="Normal 6 3 4 2 7 4" xfId="12288" xr:uid="{00000000-0005-0000-0000-0000AD5D0000}"/>
    <cellStyle name="Normal 6 3 4 2 7 4 2" xfId="35757" xr:uid="{00000000-0005-0000-0000-0000AE5D0000}"/>
    <cellStyle name="Normal 6 3 4 2 7 5" xfId="25161" xr:uid="{00000000-0005-0000-0000-0000AF5D0000}"/>
    <cellStyle name="Normal 6 3 4 2 8" xfId="12289" xr:uid="{00000000-0005-0000-0000-0000B05D0000}"/>
    <cellStyle name="Normal 6 3 4 2 8 2" xfId="12290" xr:uid="{00000000-0005-0000-0000-0000B15D0000}"/>
    <cellStyle name="Normal 6 3 4 2 8 2 2" xfId="12291" xr:uid="{00000000-0005-0000-0000-0000B25D0000}"/>
    <cellStyle name="Normal 6 3 4 2 8 2 2 2" xfId="40680" xr:uid="{00000000-0005-0000-0000-0000B35D0000}"/>
    <cellStyle name="Normal 6 3 4 2 8 2 3" xfId="30662" xr:uid="{00000000-0005-0000-0000-0000B45D0000}"/>
    <cellStyle name="Normal 6 3 4 2 8 3" xfId="12292" xr:uid="{00000000-0005-0000-0000-0000B55D0000}"/>
    <cellStyle name="Normal 6 3 4 2 8 3 2" xfId="12293" xr:uid="{00000000-0005-0000-0000-0000B65D0000}"/>
    <cellStyle name="Normal 6 3 4 2 8 3 2 2" xfId="40681" xr:uid="{00000000-0005-0000-0000-0000B75D0000}"/>
    <cellStyle name="Normal 6 3 4 2 8 3 3" xfId="30663" xr:uid="{00000000-0005-0000-0000-0000B85D0000}"/>
    <cellStyle name="Normal 6 3 4 2 8 4" xfId="12294" xr:uid="{00000000-0005-0000-0000-0000B95D0000}"/>
    <cellStyle name="Normal 6 3 4 2 8 4 2" xfId="35758" xr:uid="{00000000-0005-0000-0000-0000BA5D0000}"/>
    <cellStyle name="Normal 6 3 4 2 8 5" xfId="25162" xr:uid="{00000000-0005-0000-0000-0000BB5D0000}"/>
    <cellStyle name="Normal 6 3 4 2 9" xfId="12295" xr:uid="{00000000-0005-0000-0000-0000BC5D0000}"/>
    <cellStyle name="Normal 6 3 4 2 9 2" xfId="12296" xr:uid="{00000000-0005-0000-0000-0000BD5D0000}"/>
    <cellStyle name="Normal 6 3 4 2 9 2 2" xfId="40682" xr:uid="{00000000-0005-0000-0000-0000BE5D0000}"/>
    <cellStyle name="Normal 6 3 4 2 9 3" xfId="30664" xr:uid="{00000000-0005-0000-0000-0000BF5D0000}"/>
    <cellStyle name="Normal 6 3 4 3" xfId="12297" xr:uid="{00000000-0005-0000-0000-0000C05D0000}"/>
    <cellStyle name="Normal 6 3 4 3 10" xfId="25163" xr:uid="{00000000-0005-0000-0000-0000C15D0000}"/>
    <cellStyle name="Normal 6 3 4 3 2" xfId="12298" xr:uid="{00000000-0005-0000-0000-0000C25D0000}"/>
    <cellStyle name="Normal 6 3 4 3 2 2" xfId="12299" xr:uid="{00000000-0005-0000-0000-0000C35D0000}"/>
    <cellStyle name="Normal 6 3 4 3 2 2 2" xfId="12300" xr:uid="{00000000-0005-0000-0000-0000C45D0000}"/>
    <cellStyle name="Normal 6 3 4 3 2 2 2 2" xfId="12301" xr:uid="{00000000-0005-0000-0000-0000C55D0000}"/>
    <cellStyle name="Normal 6 3 4 3 2 2 2 2 2" xfId="12302" xr:uid="{00000000-0005-0000-0000-0000C65D0000}"/>
    <cellStyle name="Normal 6 3 4 3 2 2 2 2 2 2" xfId="40683" xr:uid="{00000000-0005-0000-0000-0000C75D0000}"/>
    <cellStyle name="Normal 6 3 4 3 2 2 2 2 3" xfId="30665" xr:uid="{00000000-0005-0000-0000-0000C85D0000}"/>
    <cellStyle name="Normal 6 3 4 3 2 2 2 3" xfId="12303" xr:uid="{00000000-0005-0000-0000-0000C95D0000}"/>
    <cellStyle name="Normal 6 3 4 3 2 2 2 3 2" xfId="12304" xr:uid="{00000000-0005-0000-0000-0000CA5D0000}"/>
    <cellStyle name="Normal 6 3 4 3 2 2 2 3 2 2" xfId="40684" xr:uid="{00000000-0005-0000-0000-0000CB5D0000}"/>
    <cellStyle name="Normal 6 3 4 3 2 2 2 3 3" xfId="30666" xr:uid="{00000000-0005-0000-0000-0000CC5D0000}"/>
    <cellStyle name="Normal 6 3 4 3 2 2 2 4" xfId="12305" xr:uid="{00000000-0005-0000-0000-0000CD5D0000}"/>
    <cellStyle name="Normal 6 3 4 3 2 2 2 4 2" xfId="35762" xr:uid="{00000000-0005-0000-0000-0000CE5D0000}"/>
    <cellStyle name="Normal 6 3 4 3 2 2 2 5" xfId="25166" xr:uid="{00000000-0005-0000-0000-0000CF5D0000}"/>
    <cellStyle name="Normal 6 3 4 3 2 2 3" xfId="12306" xr:uid="{00000000-0005-0000-0000-0000D05D0000}"/>
    <cellStyle name="Normal 6 3 4 3 2 2 3 2" xfId="12307" xr:uid="{00000000-0005-0000-0000-0000D15D0000}"/>
    <cellStyle name="Normal 6 3 4 3 2 2 3 2 2" xfId="12308" xr:uid="{00000000-0005-0000-0000-0000D25D0000}"/>
    <cellStyle name="Normal 6 3 4 3 2 2 3 2 2 2" xfId="40685" xr:uid="{00000000-0005-0000-0000-0000D35D0000}"/>
    <cellStyle name="Normal 6 3 4 3 2 2 3 2 3" xfId="30667" xr:uid="{00000000-0005-0000-0000-0000D45D0000}"/>
    <cellStyle name="Normal 6 3 4 3 2 2 3 3" xfId="12309" xr:uid="{00000000-0005-0000-0000-0000D55D0000}"/>
    <cellStyle name="Normal 6 3 4 3 2 2 3 3 2" xfId="12310" xr:uid="{00000000-0005-0000-0000-0000D65D0000}"/>
    <cellStyle name="Normal 6 3 4 3 2 2 3 3 2 2" xfId="40686" xr:uid="{00000000-0005-0000-0000-0000D75D0000}"/>
    <cellStyle name="Normal 6 3 4 3 2 2 3 3 3" xfId="30668" xr:uid="{00000000-0005-0000-0000-0000D85D0000}"/>
    <cellStyle name="Normal 6 3 4 3 2 2 3 4" xfId="12311" xr:uid="{00000000-0005-0000-0000-0000D95D0000}"/>
    <cellStyle name="Normal 6 3 4 3 2 2 3 4 2" xfId="35763" xr:uid="{00000000-0005-0000-0000-0000DA5D0000}"/>
    <cellStyle name="Normal 6 3 4 3 2 2 3 5" xfId="25167" xr:uid="{00000000-0005-0000-0000-0000DB5D0000}"/>
    <cellStyle name="Normal 6 3 4 3 2 2 4" xfId="12312" xr:uid="{00000000-0005-0000-0000-0000DC5D0000}"/>
    <cellStyle name="Normal 6 3 4 3 2 2 4 2" xfId="12313" xr:uid="{00000000-0005-0000-0000-0000DD5D0000}"/>
    <cellStyle name="Normal 6 3 4 3 2 2 4 2 2" xfId="40687" xr:uid="{00000000-0005-0000-0000-0000DE5D0000}"/>
    <cellStyle name="Normal 6 3 4 3 2 2 4 3" xfId="30669" xr:uid="{00000000-0005-0000-0000-0000DF5D0000}"/>
    <cellStyle name="Normal 6 3 4 3 2 2 5" xfId="12314" xr:uid="{00000000-0005-0000-0000-0000E05D0000}"/>
    <cellStyle name="Normal 6 3 4 3 2 2 5 2" xfId="12315" xr:uid="{00000000-0005-0000-0000-0000E15D0000}"/>
    <cellStyle name="Normal 6 3 4 3 2 2 5 2 2" xfId="40688" xr:uid="{00000000-0005-0000-0000-0000E25D0000}"/>
    <cellStyle name="Normal 6 3 4 3 2 2 5 3" xfId="30670" xr:uid="{00000000-0005-0000-0000-0000E35D0000}"/>
    <cellStyle name="Normal 6 3 4 3 2 2 6" xfId="12316" xr:uid="{00000000-0005-0000-0000-0000E45D0000}"/>
    <cellStyle name="Normal 6 3 4 3 2 2 6 2" xfId="35761" xr:uid="{00000000-0005-0000-0000-0000E55D0000}"/>
    <cellStyle name="Normal 6 3 4 3 2 2 7" xfId="25165" xr:uid="{00000000-0005-0000-0000-0000E65D0000}"/>
    <cellStyle name="Normal 6 3 4 3 2 3" xfId="12317" xr:uid="{00000000-0005-0000-0000-0000E75D0000}"/>
    <cellStyle name="Normal 6 3 4 3 2 3 2" xfId="12318" xr:uid="{00000000-0005-0000-0000-0000E85D0000}"/>
    <cellStyle name="Normal 6 3 4 3 2 3 2 2" xfId="12319" xr:uid="{00000000-0005-0000-0000-0000E95D0000}"/>
    <cellStyle name="Normal 6 3 4 3 2 3 2 2 2" xfId="40689" xr:uid="{00000000-0005-0000-0000-0000EA5D0000}"/>
    <cellStyle name="Normal 6 3 4 3 2 3 2 3" xfId="30671" xr:uid="{00000000-0005-0000-0000-0000EB5D0000}"/>
    <cellStyle name="Normal 6 3 4 3 2 3 3" xfId="12320" xr:uid="{00000000-0005-0000-0000-0000EC5D0000}"/>
    <cellStyle name="Normal 6 3 4 3 2 3 3 2" xfId="12321" xr:uid="{00000000-0005-0000-0000-0000ED5D0000}"/>
    <cellStyle name="Normal 6 3 4 3 2 3 3 2 2" xfId="40690" xr:uid="{00000000-0005-0000-0000-0000EE5D0000}"/>
    <cellStyle name="Normal 6 3 4 3 2 3 3 3" xfId="30672" xr:uid="{00000000-0005-0000-0000-0000EF5D0000}"/>
    <cellStyle name="Normal 6 3 4 3 2 3 4" xfId="12322" xr:uid="{00000000-0005-0000-0000-0000F05D0000}"/>
    <cellStyle name="Normal 6 3 4 3 2 3 4 2" xfId="35764" xr:uid="{00000000-0005-0000-0000-0000F15D0000}"/>
    <cellStyle name="Normal 6 3 4 3 2 3 5" xfId="25168" xr:uid="{00000000-0005-0000-0000-0000F25D0000}"/>
    <cellStyle name="Normal 6 3 4 3 2 4" xfId="12323" xr:uid="{00000000-0005-0000-0000-0000F35D0000}"/>
    <cellStyle name="Normal 6 3 4 3 2 4 2" xfId="12324" xr:uid="{00000000-0005-0000-0000-0000F45D0000}"/>
    <cellStyle name="Normal 6 3 4 3 2 4 2 2" xfId="12325" xr:uid="{00000000-0005-0000-0000-0000F55D0000}"/>
    <cellStyle name="Normal 6 3 4 3 2 4 2 2 2" xfId="40691" xr:uid="{00000000-0005-0000-0000-0000F65D0000}"/>
    <cellStyle name="Normal 6 3 4 3 2 4 2 3" xfId="30673" xr:uid="{00000000-0005-0000-0000-0000F75D0000}"/>
    <cellStyle name="Normal 6 3 4 3 2 4 3" xfId="12326" xr:uid="{00000000-0005-0000-0000-0000F85D0000}"/>
    <cellStyle name="Normal 6 3 4 3 2 4 3 2" xfId="12327" xr:uid="{00000000-0005-0000-0000-0000F95D0000}"/>
    <cellStyle name="Normal 6 3 4 3 2 4 3 2 2" xfId="40692" xr:uid="{00000000-0005-0000-0000-0000FA5D0000}"/>
    <cellStyle name="Normal 6 3 4 3 2 4 3 3" xfId="30674" xr:uid="{00000000-0005-0000-0000-0000FB5D0000}"/>
    <cellStyle name="Normal 6 3 4 3 2 4 4" xfId="12328" xr:uid="{00000000-0005-0000-0000-0000FC5D0000}"/>
    <cellStyle name="Normal 6 3 4 3 2 4 4 2" xfId="35765" xr:uid="{00000000-0005-0000-0000-0000FD5D0000}"/>
    <cellStyle name="Normal 6 3 4 3 2 4 5" xfId="25169" xr:uid="{00000000-0005-0000-0000-0000FE5D0000}"/>
    <cellStyle name="Normal 6 3 4 3 2 5" xfId="12329" xr:uid="{00000000-0005-0000-0000-0000FF5D0000}"/>
    <cellStyle name="Normal 6 3 4 3 2 5 2" xfId="12330" xr:uid="{00000000-0005-0000-0000-0000005E0000}"/>
    <cellStyle name="Normal 6 3 4 3 2 5 2 2" xfId="40693" xr:uid="{00000000-0005-0000-0000-0000015E0000}"/>
    <cellStyle name="Normal 6 3 4 3 2 5 3" xfId="30675" xr:uid="{00000000-0005-0000-0000-0000025E0000}"/>
    <cellStyle name="Normal 6 3 4 3 2 6" xfId="12331" xr:uid="{00000000-0005-0000-0000-0000035E0000}"/>
    <cellStyle name="Normal 6 3 4 3 2 6 2" xfId="12332" xr:uid="{00000000-0005-0000-0000-0000045E0000}"/>
    <cellStyle name="Normal 6 3 4 3 2 6 2 2" xfId="40694" xr:uid="{00000000-0005-0000-0000-0000055E0000}"/>
    <cellStyle name="Normal 6 3 4 3 2 6 3" xfId="30676" xr:uid="{00000000-0005-0000-0000-0000065E0000}"/>
    <cellStyle name="Normal 6 3 4 3 2 7" xfId="12333" xr:uid="{00000000-0005-0000-0000-0000075E0000}"/>
    <cellStyle name="Normal 6 3 4 3 2 7 2" xfId="35760" xr:uid="{00000000-0005-0000-0000-0000085E0000}"/>
    <cellStyle name="Normal 6 3 4 3 2 8" xfId="25164" xr:uid="{00000000-0005-0000-0000-0000095E0000}"/>
    <cellStyle name="Normal 6 3 4 3 3" xfId="12334" xr:uid="{00000000-0005-0000-0000-00000A5E0000}"/>
    <cellStyle name="Normal 6 3 4 3 3 2" xfId="12335" xr:uid="{00000000-0005-0000-0000-00000B5E0000}"/>
    <cellStyle name="Normal 6 3 4 3 3 2 2" xfId="12336" xr:uid="{00000000-0005-0000-0000-00000C5E0000}"/>
    <cellStyle name="Normal 6 3 4 3 3 2 2 2" xfId="12337" xr:uid="{00000000-0005-0000-0000-00000D5E0000}"/>
    <cellStyle name="Normal 6 3 4 3 3 2 2 2 2" xfId="12338" xr:uid="{00000000-0005-0000-0000-00000E5E0000}"/>
    <cellStyle name="Normal 6 3 4 3 3 2 2 2 2 2" xfId="40695" xr:uid="{00000000-0005-0000-0000-00000F5E0000}"/>
    <cellStyle name="Normal 6 3 4 3 3 2 2 2 3" xfId="30677" xr:uid="{00000000-0005-0000-0000-0000105E0000}"/>
    <cellStyle name="Normal 6 3 4 3 3 2 2 3" xfId="12339" xr:uid="{00000000-0005-0000-0000-0000115E0000}"/>
    <cellStyle name="Normal 6 3 4 3 3 2 2 3 2" xfId="12340" xr:uid="{00000000-0005-0000-0000-0000125E0000}"/>
    <cellStyle name="Normal 6 3 4 3 3 2 2 3 2 2" xfId="40696" xr:uid="{00000000-0005-0000-0000-0000135E0000}"/>
    <cellStyle name="Normal 6 3 4 3 3 2 2 3 3" xfId="30678" xr:uid="{00000000-0005-0000-0000-0000145E0000}"/>
    <cellStyle name="Normal 6 3 4 3 3 2 2 4" xfId="12341" xr:uid="{00000000-0005-0000-0000-0000155E0000}"/>
    <cellStyle name="Normal 6 3 4 3 3 2 2 4 2" xfId="35768" xr:uid="{00000000-0005-0000-0000-0000165E0000}"/>
    <cellStyle name="Normal 6 3 4 3 3 2 2 5" xfId="25172" xr:uid="{00000000-0005-0000-0000-0000175E0000}"/>
    <cellStyle name="Normal 6 3 4 3 3 2 3" xfId="12342" xr:uid="{00000000-0005-0000-0000-0000185E0000}"/>
    <cellStyle name="Normal 6 3 4 3 3 2 3 2" xfId="12343" xr:uid="{00000000-0005-0000-0000-0000195E0000}"/>
    <cellStyle name="Normal 6 3 4 3 3 2 3 2 2" xfId="12344" xr:uid="{00000000-0005-0000-0000-00001A5E0000}"/>
    <cellStyle name="Normal 6 3 4 3 3 2 3 2 2 2" xfId="40697" xr:uid="{00000000-0005-0000-0000-00001B5E0000}"/>
    <cellStyle name="Normal 6 3 4 3 3 2 3 2 3" xfId="30679" xr:uid="{00000000-0005-0000-0000-00001C5E0000}"/>
    <cellStyle name="Normal 6 3 4 3 3 2 3 3" xfId="12345" xr:uid="{00000000-0005-0000-0000-00001D5E0000}"/>
    <cellStyle name="Normal 6 3 4 3 3 2 3 3 2" xfId="12346" xr:uid="{00000000-0005-0000-0000-00001E5E0000}"/>
    <cellStyle name="Normal 6 3 4 3 3 2 3 3 2 2" xfId="40698" xr:uid="{00000000-0005-0000-0000-00001F5E0000}"/>
    <cellStyle name="Normal 6 3 4 3 3 2 3 3 3" xfId="30680" xr:uid="{00000000-0005-0000-0000-0000205E0000}"/>
    <cellStyle name="Normal 6 3 4 3 3 2 3 4" xfId="12347" xr:uid="{00000000-0005-0000-0000-0000215E0000}"/>
    <cellStyle name="Normal 6 3 4 3 3 2 3 4 2" xfId="35769" xr:uid="{00000000-0005-0000-0000-0000225E0000}"/>
    <cellStyle name="Normal 6 3 4 3 3 2 3 5" xfId="25173" xr:uid="{00000000-0005-0000-0000-0000235E0000}"/>
    <cellStyle name="Normal 6 3 4 3 3 2 4" xfId="12348" xr:uid="{00000000-0005-0000-0000-0000245E0000}"/>
    <cellStyle name="Normal 6 3 4 3 3 2 4 2" xfId="12349" xr:uid="{00000000-0005-0000-0000-0000255E0000}"/>
    <cellStyle name="Normal 6 3 4 3 3 2 4 2 2" xfId="40699" xr:uid="{00000000-0005-0000-0000-0000265E0000}"/>
    <cellStyle name="Normal 6 3 4 3 3 2 4 3" xfId="30681" xr:uid="{00000000-0005-0000-0000-0000275E0000}"/>
    <cellStyle name="Normal 6 3 4 3 3 2 5" xfId="12350" xr:uid="{00000000-0005-0000-0000-0000285E0000}"/>
    <cellStyle name="Normal 6 3 4 3 3 2 5 2" xfId="12351" xr:uid="{00000000-0005-0000-0000-0000295E0000}"/>
    <cellStyle name="Normal 6 3 4 3 3 2 5 2 2" xfId="40700" xr:uid="{00000000-0005-0000-0000-00002A5E0000}"/>
    <cellStyle name="Normal 6 3 4 3 3 2 5 3" xfId="30682" xr:uid="{00000000-0005-0000-0000-00002B5E0000}"/>
    <cellStyle name="Normal 6 3 4 3 3 2 6" xfId="12352" xr:uid="{00000000-0005-0000-0000-00002C5E0000}"/>
    <cellStyle name="Normal 6 3 4 3 3 2 6 2" xfId="35767" xr:uid="{00000000-0005-0000-0000-00002D5E0000}"/>
    <cellStyle name="Normal 6 3 4 3 3 2 7" xfId="25171" xr:uid="{00000000-0005-0000-0000-00002E5E0000}"/>
    <cellStyle name="Normal 6 3 4 3 3 3" xfId="12353" xr:uid="{00000000-0005-0000-0000-00002F5E0000}"/>
    <cellStyle name="Normal 6 3 4 3 3 3 2" xfId="12354" xr:uid="{00000000-0005-0000-0000-0000305E0000}"/>
    <cellStyle name="Normal 6 3 4 3 3 3 2 2" xfId="12355" xr:uid="{00000000-0005-0000-0000-0000315E0000}"/>
    <cellStyle name="Normal 6 3 4 3 3 3 2 2 2" xfId="40701" xr:uid="{00000000-0005-0000-0000-0000325E0000}"/>
    <cellStyle name="Normal 6 3 4 3 3 3 2 3" xfId="30683" xr:uid="{00000000-0005-0000-0000-0000335E0000}"/>
    <cellStyle name="Normal 6 3 4 3 3 3 3" xfId="12356" xr:uid="{00000000-0005-0000-0000-0000345E0000}"/>
    <cellStyle name="Normal 6 3 4 3 3 3 3 2" xfId="12357" xr:uid="{00000000-0005-0000-0000-0000355E0000}"/>
    <cellStyle name="Normal 6 3 4 3 3 3 3 2 2" xfId="40702" xr:uid="{00000000-0005-0000-0000-0000365E0000}"/>
    <cellStyle name="Normal 6 3 4 3 3 3 3 3" xfId="30684" xr:uid="{00000000-0005-0000-0000-0000375E0000}"/>
    <cellStyle name="Normal 6 3 4 3 3 3 4" xfId="12358" xr:uid="{00000000-0005-0000-0000-0000385E0000}"/>
    <cellStyle name="Normal 6 3 4 3 3 3 4 2" xfId="35770" xr:uid="{00000000-0005-0000-0000-0000395E0000}"/>
    <cellStyle name="Normal 6 3 4 3 3 3 5" xfId="25174" xr:uid="{00000000-0005-0000-0000-00003A5E0000}"/>
    <cellStyle name="Normal 6 3 4 3 3 4" xfId="12359" xr:uid="{00000000-0005-0000-0000-00003B5E0000}"/>
    <cellStyle name="Normal 6 3 4 3 3 4 2" xfId="12360" xr:uid="{00000000-0005-0000-0000-00003C5E0000}"/>
    <cellStyle name="Normal 6 3 4 3 3 4 2 2" xfId="12361" xr:uid="{00000000-0005-0000-0000-00003D5E0000}"/>
    <cellStyle name="Normal 6 3 4 3 3 4 2 2 2" xfId="40703" xr:uid="{00000000-0005-0000-0000-00003E5E0000}"/>
    <cellStyle name="Normal 6 3 4 3 3 4 2 3" xfId="30685" xr:uid="{00000000-0005-0000-0000-00003F5E0000}"/>
    <cellStyle name="Normal 6 3 4 3 3 4 3" xfId="12362" xr:uid="{00000000-0005-0000-0000-0000405E0000}"/>
    <cellStyle name="Normal 6 3 4 3 3 4 3 2" xfId="12363" xr:uid="{00000000-0005-0000-0000-0000415E0000}"/>
    <cellStyle name="Normal 6 3 4 3 3 4 3 2 2" xfId="40704" xr:uid="{00000000-0005-0000-0000-0000425E0000}"/>
    <cellStyle name="Normal 6 3 4 3 3 4 3 3" xfId="30686" xr:uid="{00000000-0005-0000-0000-0000435E0000}"/>
    <cellStyle name="Normal 6 3 4 3 3 4 4" xfId="12364" xr:uid="{00000000-0005-0000-0000-0000445E0000}"/>
    <cellStyle name="Normal 6 3 4 3 3 4 4 2" xfId="35771" xr:uid="{00000000-0005-0000-0000-0000455E0000}"/>
    <cellStyle name="Normal 6 3 4 3 3 4 5" xfId="25175" xr:uid="{00000000-0005-0000-0000-0000465E0000}"/>
    <cellStyle name="Normal 6 3 4 3 3 5" xfId="12365" xr:uid="{00000000-0005-0000-0000-0000475E0000}"/>
    <cellStyle name="Normal 6 3 4 3 3 5 2" xfId="12366" xr:uid="{00000000-0005-0000-0000-0000485E0000}"/>
    <cellStyle name="Normal 6 3 4 3 3 5 2 2" xfId="40705" xr:uid="{00000000-0005-0000-0000-0000495E0000}"/>
    <cellStyle name="Normal 6 3 4 3 3 5 3" xfId="30687" xr:uid="{00000000-0005-0000-0000-00004A5E0000}"/>
    <cellStyle name="Normal 6 3 4 3 3 6" xfId="12367" xr:uid="{00000000-0005-0000-0000-00004B5E0000}"/>
    <cellStyle name="Normal 6 3 4 3 3 6 2" xfId="12368" xr:uid="{00000000-0005-0000-0000-00004C5E0000}"/>
    <cellStyle name="Normal 6 3 4 3 3 6 2 2" xfId="40706" xr:uid="{00000000-0005-0000-0000-00004D5E0000}"/>
    <cellStyle name="Normal 6 3 4 3 3 6 3" xfId="30688" xr:uid="{00000000-0005-0000-0000-00004E5E0000}"/>
    <cellStyle name="Normal 6 3 4 3 3 7" xfId="12369" xr:uid="{00000000-0005-0000-0000-00004F5E0000}"/>
    <cellStyle name="Normal 6 3 4 3 3 7 2" xfId="35766" xr:uid="{00000000-0005-0000-0000-0000505E0000}"/>
    <cellStyle name="Normal 6 3 4 3 3 8" xfId="25170" xr:uid="{00000000-0005-0000-0000-0000515E0000}"/>
    <cellStyle name="Normal 6 3 4 3 4" xfId="12370" xr:uid="{00000000-0005-0000-0000-0000525E0000}"/>
    <cellStyle name="Normal 6 3 4 3 4 2" xfId="12371" xr:uid="{00000000-0005-0000-0000-0000535E0000}"/>
    <cellStyle name="Normal 6 3 4 3 4 2 2" xfId="12372" xr:uid="{00000000-0005-0000-0000-0000545E0000}"/>
    <cellStyle name="Normal 6 3 4 3 4 2 2 2" xfId="12373" xr:uid="{00000000-0005-0000-0000-0000555E0000}"/>
    <cellStyle name="Normal 6 3 4 3 4 2 2 2 2" xfId="40707" xr:uid="{00000000-0005-0000-0000-0000565E0000}"/>
    <cellStyle name="Normal 6 3 4 3 4 2 2 3" xfId="30689" xr:uid="{00000000-0005-0000-0000-0000575E0000}"/>
    <cellStyle name="Normal 6 3 4 3 4 2 3" xfId="12374" xr:uid="{00000000-0005-0000-0000-0000585E0000}"/>
    <cellStyle name="Normal 6 3 4 3 4 2 3 2" xfId="12375" xr:uid="{00000000-0005-0000-0000-0000595E0000}"/>
    <cellStyle name="Normal 6 3 4 3 4 2 3 2 2" xfId="40708" xr:uid="{00000000-0005-0000-0000-00005A5E0000}"/>
    <cellStyle name="Normal 6 3 4 3 4 2 3 3" xfId="30690" xr:uid="{00000000-0005-0000-0000-00005B5E0000}"/>
    <cellStyle name="Normal 6 3 4 3 4 2 4" xfId="12376" xr:uid="{00000000-0005-0000-0000-00005C5E0000}"/>
    <cellStyle name="Normal 6 3 4 3 4 2 4 2" xfId="35773" xr:uid="{00000000-0005-0000-0000-00005D5E0000}"/>
    <cellStyle name="Normal 6 3 4 3 4 2 5" xfId="25177" xr:uid="{00000000-0005-0000-0000-00005E5E0000}"/>
    <cellStyle name="Normal 6 3 4 3 4 3" xfId="12377" xr:uid="{00000000-0005-0000-0000-00005F5E0000}"/>
    <cellStyle name="Normal 6 3 4 3 4 3 2" xfId="12378" xr:uid="{00000000-0005-0000-0000-0000605E0000}"/>
    <cellStyle name="Normal 6 3 4 3 4 3 2 2" xfId="12379" xr:uid="{00000000-0005-0000-0000-0000615E0000}"/>
    <cellStyle name="Normal 6 3 4 3 4 3 2 2 2" xfId="40709" xr:uid="{00000000-0005-0000-0000-0000625E0000}"/>
    <cellStyle name="Normal 6 3 4 3 4 3 2 3" xfId="30691" xr:uid="{00000000-0005-0000-0000-0000635E0000}"/>
    <cellStyle name="Normal 6 3 4 3 4 3 3" xfId="12380" xr:uid="{00000000-0005-0000-0000-0000645E0000}"/>
    <cellStyle name="Normal 6 3 4 3 4 3 3 2" xfId="12381" xr:uid="{00000000-0005-0000-0000-0000655E0000}"/>
    <cellStyle name="Normal 6 3 4 3 4 3 3 2 2" xfId="40710" xr:uid="{00000000-0005-0000-0000-0000665E0000}"/>
    <cellStyle name="Normal 6 3 4 3 4 3 3 3" xfId="30692" xr:uid="{00000000-0005-0000-0000-0000675E0000}"/>
    <cellStyle name="Normal 6 3 4 3 4 3 4" xfId="12382" xr:uid="{00000000-0005-0000-0000-0000685E0000}"/>
    <cellStyle name="Normal 6 3 4 3 4 3 4 2" xfId="35774" xr:uid="{00000000-0005-0000-0000-0000695E0000}"/>
    <cellStyle name="Normal 6 3 4 3 4 3 5" xfId="25178" xr:uid="{00000000-0005-0000-0000-00006A5E0000}"/>
    <cellStyle name="Normal 6 3 4 3 4 4" xfId="12383" xr:uid="{00000000-0005-0000-0000-00006B5E0000}"/>
    <cellStyle name="Normal 6 3 4 3 4 4 2" xfId="12384" xr:uid="{00000000-0005-0000-0000-00006C5E0000}"/>
    <cellStyle name="Normal 6 3 4 3 4 4 2 2" xfId="40711" xr:uid="{00000000-0005-0000-0000-00006D5E0000}"/>
    <cellStyle name="Normal 6 3 4 3 4 4 3" xfId="30693" xr:uid="{00000000-0005-0000-0000-00006E5E0000}"/>
    <cellStyle name="Normal 6 3 4 3 4 5" xfId="12385" xr:uid="{00000000-0005-0000-0000-00006F5E0000}"/>
    <cellStyle name="Normal 6 3 4 3 4 5 2" xfId="12386" xr:uid="{00000000-0005-0000-0000-0000705E0000}"/>
    <cellStyle name="Normal 6 3 4 3 4 5 2 2" xfId="40712" xr:uid="{00000000-0005-0000-0000-0000715E0000}"/>
    <cellStyle name="Normal 6 3 4 3 4 5 3" xfId="30694" xr:uid="{00000000-0005-0000-0000-0000725E0000}"/>
    <cellStyle name="Normal 6 3 4 3 4 6" xfId="12387" xr:uid="{00000000-0005-0000-0000-0000735E0000}"/>
    <cellStyle name="Normal 6 3 4 3 4 6 2" xfId="35772" xr:uid="{00000000-0005-0000-0000-0000745E0000}"/>
    <cellStyle name="Normal 6 3 4 3 4 7" xfId="25176" xr:uid="{00000000-0005-0000-0000-0000755E0000}"/>
    <cellStyle name="Normal 6 3 4 3 5" xfId="12388" xr:uid="{00000000-0005-0000-0000-0000765E0000}"/>
    <cellStyle name="Normal 6 3 4 3 5 2" xfId="12389" xr:uid="{00000000-0005-0000-0000-0000775E0000}"/>
    <cellStyle name="Normal 6 3 4 3 5 2 2" xfId="12390" xr:uid="{00000000-0005-0000-0000-0000785E0000}"/>
    <cellStyle name="Normal 6 3 4 3 5 2 2 2" xfId="40713" xr:uid="{00000000-0005-0000-0000-0000795E0000}"/>
    <cellStyle name="Normal 6 3 4 3 5 2 3" xfId="30695" xr:uid="{00000000-0005-0000-0000-00007A5E0000}"/>
    <cellStyle name="Normal 6 3 4 3 5 3" xfId="12391" xr:uid="{00000000-0005-0000-0000-00007B5E0000}"/>
    <cellStyle name="Normal 6 3 4 3 5 3 2" xfId="12392" xr:uid="{00000000-0005-0000-0000-00007C5E0000}"/>
    <cellStyle name="Normal 6 3 4 3 5 3 2 2" xfId="40714" xr:uid="{00000000-0005-0000-0000-00007D5E0000}"/>
    <cellStyle name="Normal 6 3 4 3 5 3 3" xfId="30696" xr:uid="{00000000-0005-0000-0000-00007E5E0000}"/>
    <cellStyle name="Normal 6 3 4 3 5 4" xfId="12393" xr:uid="{00000000-0005-0000-0000-00007F5E0000}"/>
    <cellStyle name="Normal 6 3 4 3 5 4 2" xfId="35775" xr:uid="{00000000-0005-0000-0000-0000805E0000}"/>
    <cellStyle name="Normal 6 3 4 3 5 5" xfId="25179" xr:uid="{00000000-0005-0000-0000-0000815E0000}"/>
    <cellStyle name="Normal 6 3 4 3 6" xfId="12394" xr:uid="{00000000-0005-0000-0000-0000825E0000}"/>
    <cellStyle name="Normal 6 3 4 3 6 2" xfId="12395" xr:uid="{00000000-0005-0000-0000-0000835E0000}"/>
    <cellStyle name="Normal 6 3 4 3 6 2 2" xfId="12396" xr:uid="{00000000-0005-0000-0000-0000845E0000}"/>
    <cellStyle name="Normal 6 3 4 3 6 2 2 2" xfId="40715" xr:uid="{00000000-0005-0000-0000-0000855E0000}"/>
    <cellStyle name="Normal 6 3 4 3 6 2 3" xfId="30697" xr:uid="{00000000-0005-0000-0000-0000865E0000}"/>
    <cellStyle name="Normal 6 3 4 3 6 3" xfId="12397" xr:uid="{00000000-0005-0000-0000-0000875E0000}"/>
    <cellStyle name="Normal 6 3 4 3 6 3 2" xfId="12398" xr:uid="{00000000-0005-0000-0000-0000885E0000}"/>
    <cellStyle name="Normal 6 3 4 3 6 3 2 2" xfId="40716" xr:uid="{00000000-0005-0000-0000-0000895E0000}"/>
    <cellStyle name="Normal 6 3 4 3 6 3 3" xfId="30698" xr:uid="{00000000-0005-0000-0000-00008A5E0000}"/>
    <cellStyle name="Normal 6 3 4 3 6 4" xfId="12399" xr:uid="{00000000-0005-0000-0000-00008B5E0000}"/>
    <cellStyle name="Normal 6 3 4 3 6 4 2" xfId="35776" xr:uid="{00000000-0005-0000-0000-00008C5E0000}"/>
    <cellStyle name="Normal 6 3 4 3 6 5" xfId="25180" xr:uid="{00000000-0005-0000-0000-00008D5E0000}"/>
    <cellStyle name="Normal 6 3 4 3 7" xfId="12400" xr:uid="{00000000-0005-0000-0000-00008E5E0000}"/>
    <cellStyle name="Normal 6 3 4 3 7 2" xfId="12401" xr:uid="{00000000-0005-0000-0000-00008F5E0000}"/>
    <cellStyle name="Normal 6 3 4 3 7 2 2" xfId="40717" xr:uid="{00000000-0005-0000-0000-0000905E0000}"/>
    <cellStyle name="Normal 6 3 4 3 7 3" xfId="30699" xr:uid="{00000000-0005-0000-0000-0000915E0000}"/>
    <cellStyle name="Normal 6 3 4 3 8" xfId="12402" xr:uid="{00000000-0005-0000-0000-0000925E0000}"/>
    <cellStyle name="Normal 6 3 4 3 8 2" xfId="12403" xr:uid="{00000000-0005-0000-0000-0000935E0000}"/>
    <cellStyle name="Normal 6 3 4 3 8 2 2" xfId="40718" xr:uid="{00000000-0005-0000-0000-0000945E0000}"/>
    <cellStyle name="Normal 6 3 4 3 8 3" xfId="30700" xr:uid="{00000000-0005-0000-0000-0000955E0000}"/>
    <cellStyle name="Normal 6 3 4 3 9" xfId="12404" xr:uid="{00000000-0005-0000-0000-0000965E0000}"/>
    <cellStyle name="Normal 6 3 4 3 9 2" xfId="35759" xr:uid="{00000000-0005-0000-0000-0000975E0000}"/>
    <cellStyle name="Normal 6 3 4 4" xfId="12405" xr:uid="{00000000-0005-0000-0000-0000985E0000}"/>
    <cellStyle name="Normal 6 3 4 4 2" xfId="12406" xr:uid="{00000000-0005-0000-0000-0000995E0000}"/>
    <cellStyle name="Normal 6 3 4 4 2 2" xfId="12407" xr:uid="{00000000-0005-0000-0000-00009A5E0000}"/>
    <cellStyle name="Normal 6 3 4 4 2 2 2" xfId="12408" xr:uid="{00000000-0005-0000-0000-00009B5E0000}"/>
    <cellStyle name="Normal 6 3 4 4 2 2 2 2" xfId="12409" xr:uid="{00000000-0005-0000-0000-00009C5E0000}"/>
    <cellStyle name="Normal 6 3 4 4 2 2 2 2 2" xfId="40719" xr:uid="{00000000-0005-0000-0000-00009D5E0000}"/>
    <cellStyle name="Normal 6 3 4 4 2 2 2 3" xfId="30701" xr:uid="{00000000-0005-0000-0000-00009E5E0000}"/>
    <cellStyle name="Normal 6 3 4 4 2 2 3" xfId="12410" xr:uid="{00000000-0005-0000-0000-00009F5E0000}"/>
    <cellStyle name="Normal 6 3 4 4 2 2 3 2" xfId="12411" xr:uid="{00000000-0005-0000-0000-0000A05E0000}"/>
    <cellStyle name="Normal 6 3 4 4 2 2 3 2 2" xfId="40720" xr:uid="{00000000-0005-0000-0000-0000A15E0000}"/>
    <cellStyle name="Normal 6 3 4 4 2 2 3 3" xfId="30702" xr:uid="{00000000-0005-0000-0000-0000A25E0000}"/>
    <cellStyle name="Normal 6 3 4 4 2 2 4" xfId="12412" xr:uid="{00000000-0005-0000-0000-0000A35E0000}"/>
    <cellStyle name="Normal 6 3 4 4 2 2 4 2" xfId="35779" xr:uid="{00000000-0005-0000-0000-0000A45E0000}"/>
    <cellStyle name="Normal 6 3 4 4 2 2 5" xfId="25183" xr:uid="{00000000-0005-0000-0000-0000A55E0000}"/>
    <cellStyle name="Normal 6 3 4 4 2 3" xfId="12413" xr:uid="{00000000-0005-0000-0000-0000A65E0000}"/>
    <cellStyle name="Normal 6 3 4 4 2 3 2" xfId="12414" xr:uid="{00000000-0005-0000-0000-0000A75E0000}"/>
    <cellStyle name="Normal 6 3 4 4 2 3 2 2" xfId="12415" xr:uid="{00000000-0005-0000-0000-0000A85E0000}"/>
    <cellStyle name="Normal 6 3 4 4 2 3 2 2 2" xfId="40721" xr:uid="{00000000-0005-0000-0000-0000A95E0000}"/>
    <cellStyle name="Normal 6 3 4 4 2 3 2 3" xfId="30703" xr:uid="{00000000-0005-0000-0000-0000AA5E0000}"/>
    <cellStyle name="Normal 6 3 4 4 2 3 3" xfId="12416" xr:uid="{00000000-0005-0000-0000-0000AB5E0000}"/>
    <cellStyle name="Normal 6 3 4 4 2 3 3 2" xfId="12417" xr:uid="{00000000-0005-0000-0000-0000AC5E0000}"/>
    <cellStyle name="Normal 6 3 4 4 2 3 3 2 2" xfId="40722" xr:uid="{00000000-0005-0000-0000-0000AD5E0000}"/>
    <cellStyle name="Normal 6 3 4 4 2 3 3 3" xfId="30704" xr:uid="{00000000-0005-0000-0000-0000AE5E0000}"/>
    <cellStyle name="Normal 6 3 4 4 2 3 4" xfId="12418" xr:uid="{00000000-0005-0000-0000-0000AF5E0000}"/>
    <cellStyle name="Normal 6 3 4 4 2 3 4 2" xfId="35780" xr:uid="{00000000-0005-0000-0000-0000B05E0000}"/>
    <cellStyle name="Normal 6 3 4 4 2 3 5" xfId="25184" xr:uid="{00000000-0005-0000-0000-0000B15E0000}"/>
    <cellStyle name="Normal 6 3 4 4 2 4" xfId="12419" xr:uid="{00000000-0005-0000-0000-0000B25E0000}"/>
    <cellStyle name="Normal 6 3 4 4 2 4 2" xfId="12420" xr:uid="{00000000-0005-0000-0000-0000B35E0000}"/>
    <cellStyle name="Normal 6 3 4 4 2 4 2 2" xfId="40723" xr:uid="{00000000-0005-0000-0000-0000B45E0000}"/>
    <cellStyle name="Normal 6 3 4 4 2 4 3" xfId="30705" xr:uid="{00000000-0005-0000-0000-0000B55E0000}"/>
    <cellStyle name="Normal 6 3 4 4 2 5" xfId="12421" xr:uid="{00000000-0005-0000-0000-0000B65E0000}"/>
    <cellStyle name="Normal 6 3 4 4 2 5 2" xfId="12422" xr:uid="{00000000-0005-0000-0000-0000B75E0000}"/>
    <cellStyle name="Normal 6 3 4 4 2 5 2 2" xfId="40724" xr:uid="{00000000-0005-0000-0000-0000B85E0000}"/>
    <cellStyle name="Normal 6 3 4 4 2 5 3" xfId="30706" xr:uid="{00000000-0005-0000-0000-0000B95E0000}"/>
    <cellStyle name="Normal 6 3 4 4 2 6" xfId="12423" xr:uid="{00000000-0005-0000-0000-0000BA5E0000}"/>
    <cellStyle name="Normal 6 3 4 4 2 6 2" xfId="35778" xr:uid="{00000000-0005-0000-0000-0000BB5E0000}"/>
    <cellStyle name="Normal 6 3 4 4 2 7" xfId="25182" xr:uid="{00000000-0005-0000-0000-0000BC5E0000}"/>
    <cellStyle name="Normal 6 3 4 4 3" xfId="12424" xr:uid="{00000000-0005-0000-0000-0000BD5E0000}"/>
    <cellStyle name="Normal 6 3 4 4 3 2" xfId="12425" xr:uid="{00000000-0005-0000-0000-0000BE5E0000}"/>
    <cellStyle name="Normal 6 3 4 4 3 2 2" xfId="12426" xr:uid="{00000000-0005-0000-0000-0000BF5E0000}"/>
    <cellStyle name="Normal 6 3 4 4 3 2 2 2" xfId="40725" xr:uid="{00000000-0005-0000-0000-0000C05E0000}"/>
    <cellStyle name="Normal 6 3 4 4 3 2 3" xfId="30707" xr:uid="{00000000-0005-0000-0000-0000C15E0000}"/>
    <cellStyle name="Normal 6 3 4 4 3 3" xfId="12427" xr:uid="{00000000-0005-0000-0000-0000C25E0000}"/>
    <cellStyle name="Normal 6 3 4 4 3 3 2" xfId="12428" xr:uid="{00000000-0005-0000-0000-0000C35E0000}"/>
    <cellStyle name="Normal 6 3 4 4 3 3 2 2" xfId="40726" xr:uid="{00000000-0005-0000-0000-0000C45E0000}"/>
    <cellStyle name="Normal 6 3 4 4 3 3 3" xfId="30708" xr:uid="{00000000-0005-0000-0000-0000C55E0000}"/>
    <cellStyle name="Normal 6 3 4 4 3 4" xfId="12429" xr:uid="{00000000-0005-0000-0000-0000C65E0000}"/>
    <cellStyle name="Normal 6 3 4 4 3 4 2" xfId="35781" xr:uid="{00000000-0005-0000-0000-0000C75E0000}"/>
    <cellStyle name="Normal 6 3 4 4 3 5" xfId="25185" xr:uid="{00000000-0005-0000-0000-0000C85E0000}"/>
    <cellStyle name="Normal 6 3 4 4 4" xfId="12430" xr:uid="{00000000-0005-0000-0000-0000C95E0000}"/>
    <cellStyle name="Normal 6 3 4 4 4 2" xfId="12431" xr:uid="{00000000-0005-0000-0000-0000CA5E0000}"/>
    <cellStyle name="Normal 6 3 4 4 4 2 2" xfId="12432" xr:uid="{00000000-0005-0000-0000-0000CB5E0000}"/>
    <cellStyle name="Normal 6 3 4 4 4 2 2 2" xfId="40727" xr:uid="{00000000-0005-0000-0000-0000CC5E0000}"/>
    <cellStyle name="Normal 6 3 4 4 4 2 3" xfId="30709" xr:uid="{00000000-0005-0000-0000-0000CD5E0000}"/>
    <cellStyle name="Normal 6 3 4 4 4 3" xfId="12433" xr:uid="{00000000-0005-0000-0000-0000CE5E0000}"/>
    <cellStyle name="Normal 6 3 4 4 4 3 2" xfId="12434" xr:uid="{00000000-0005-0000-0000-0000CF5E0000}"/>
    <cellStyle name="Normal 6 3 4 4 4 3 2 2" xfId="40728" xr:uid="{00000000-0005-0000-0000-0000D05E0000}"/>
    <cellStyle name="Normal 6 3 4 4 4 3 3" xfId="30710" xr:uid="{00000000-0005-0000-0000-0000D15E0000}"/>
    <cellStyle name="Normal 6 3 4 4 4 4" xfId="12435" xr:uid="{00000000-0005-0000-0000-0000D25E0000}"/>
    <cellStyle name="Normal 6 3 4 4 4 4 2" xfId="35782" xr:uid="{00000000-0005-0000-0000-0000D35E0000}"/>
    <cellStyle name="Normal 6 3 4 4 4 5" xfId="25186" xr:uid="{00000000-0005-0000-0000-0000D45E0000}"/>
    <cellStyle name="Normal 6 3 4 4 5" xfId="12436" xr:uid="{00000000-0005-0000-0000-0000D55E0000}"/>
    <cellStyle name="Normal 6 3 4 4 5 2" xfId="12437" xr:uid="{00000000-0005-0000-0000-0000D65E0000}"/>
    <cellStyle name="Normal 6 3 4 4 5 2 2" xfId="40729" xr:uid="{00000000-0005-0000-0000-0000D75E0000}"/>
    <cellStyle name="Normal 6 3 4 4 5 3" xfId="30711" xr:uid="{00000000-0005-0000-0000-0000D85E0000}"/>
    <cellStyle name="Normal 6 3 4 4 6" xfId="12438" xr:uid="{00000000-0005-0000-0000-0000D95E0000}"/>
    <cellStyle name="Normal 6 3 4 4 6 2" xfId="12439" xr:uid="{00000000-0005-0000-0000-0000DA5E0000}"/>
    <cellStyle name="Normal 6 3 4 4 6 2 2" xfId="40730" xr:uid="{00000000-0005-0000-0000-0000DB5E0000}"/>
    <cellStyle name="Normal 6 3 4 4 6 3" xfId="30712" xr:uid="{00000000-0005-0000-0000-0000DC5E0000}"/>
    <cellStyle name="Normal 6 3 4 4 7" xfId="12440" xr:uid="{00000000-0005-0000-0000-0000DD5E0000}"/>
    <cellStyle name="Normal 6 3 4 4 7 2" xfId="35777" xr:uid="{00000000-0005-0000-0000-0000DE5E0000}"/>
    <cellStyle name="Normal 6 3 4 4 8" xfId="25181" xr:uid="{00000000-0005-0000-0000-0000DF5E0000}"/>
    <cellStyle name="Normal 6 3 4 5" xfId="12441" xr:uid="{00000000-0005-0000-0000-0000E05E0000}"/>
    <cellStyle name="Normal 6 3 4 5 2" xfId="12442" xr:uid="{00000000-0005-0000-0000-0000E15E0000}"/>
    <cellStyle name="Normal 6 3 4 5 2 2" xfId="12443" xr:uid="{00000000-0005-0000-0000-0000E25E0000}"/>
    <cellStyle name="Normal 6 3 4 5 2 2 2" xfId="12444" xr:uid="{00000000-0005-0000-0000-0000E35E0000}"/>
    <cellStyle name="Normal 6 3 4 5 2 2 2 2" xfId="12445" xr:uid="{00000000-0005-0000-0000-0000E45E0000}"/>
    <cellStyle name="Normal 6 3 4 5 2 2 2 2 2" xfId="40731" xr:uid="{00000000-0005-0000-0000-0000E55E0000}"/>
    <cellStyle name="Normal 6 3 4 5 2 2 2 3" xfId="30713" xr:uid="{00000000-0005-0000-0000-0000E65E0000}"/>
    <cellStyle name="Normal 6 3 4 5 2 2 3" xfId="12446" xr:uid="{00000000-0005-0000-0000-0000E75E0000}"/>
    <cellStyle name="Normal 6 3 4 5 2 2 3 2" xfId="12447" xr:uid="{00000000-0005-0000-0000-0000E85E0000}"/>
    <cellStyle name="Normal 6 3 4 5 2 2 3 2 2" xfId="40732" xr:uid="{00000000-0005-0000-0000-0000E95E0000}"/>
    <cellStyle name="Normal 6 3 4 5 2 2 3 3" xfId="30714" xr:uid="{00000000-0005-0000-0000-0000EA5E0000}"/>
    <cellStyle name="Normal 6 3 4 5 2 2 4" xfId="12448" xr:uid="{00000000-0005-0000-0000-0000EB5E0000}"/>
    <cellStyle name="Normal 6 3 4 5 2 2 4 2" xfId="35785" xr:uid="{00000000-0005-0000-0000-0000EC5E0000}"/>
    <cellStyle name="Normal 6 3 4 5 2 2 5" xfId="25189" xr:uid="{00000000-0005-0000-0000-0000ED5E0000}"/>
    <cellStyle name="Normal 6 3 4 5 2 3" xfId="12449" xr:uid="{00000000-0005-0000-0000-0000EE5E0000}"/>
    <cellStyle name="Normal 6 3 4 5 2 3 2" xfId="12450" xr:uid="{00000000-0005-0000-0000-0000EF5E0000}"/>
    <cellStyle name="Normal 6 3 4 5 2 3 2 2" xfId="12451" xr:uid="{00000000-0005-0000-0000-0000F05E0000}"/>
    <cellStyle name="Normal 6 3 4 5 2 3 2 2 2" xfId="40733" xr:uid="{00000000-0005-0000-0000-0000F15E0000}"/>
    <cellStyle name="Normal 6 3 4 5 2 3 2 3" xfId="30715" xr:uid="{00000000-0005-0000-0000-0000F25E0000}"/>
    <cellStyle name="Normal 6 3 4 5 2 3 3" xfId="12452" xr:uid="{00000000-0005-0000-0000-0000F35E0000}"/>
    <cellStyle name="Normal 6 3 4 5 2 3 3 2" xfId="12453" xr:uid="{00000000-0005-0000-0000-0000F45E0000}"/>
    <cellStyle name="Normal 6 3 4 5 2 3 3 2 2" xfId="40734" xr:uid="{00000000-0005-0000-0000-0000F55E0000}"/>
    <cellStyle name="Normal 6 3 4 5 2 3 3 3" xfId="30716" xr:uid="{00000000-0005-0000-0000-0000F65E0000}"/>
    <cellStyle name="Normal 6 3 4 5 2 3 4" xfId="12454" xr:uid="{00000000-0005-0000-0000-0000F75E0000}"/>
    <cellStyle name="Normal 6 3 4 5 2 3 4 2" xfId="35786" xr:uid="{00000000-0005-0000-0000-0000F85E0000}"/>
    <cellStyle name="Normal 6 3 4 5 2 3 5" xfId="25190" xr:uid="{00000000-0005-0000-0000-0000F95E0000}"/>
    <cellStyle name="Normal 6 3 4 5 2 4" xfId="12455" xr:uid="{00000000-0005-0000-0000-0000FA5E0000}"/>
    <cellStyle name="Normal 6 3 4 5 2 4 2" xfId="12456" xr:uid="{00000000-0005-0000-0000-0000FB5E0000}"/>
    <cellStyle name="Normal 6 3 4 5 2 4 2 2" xfId="40735" xr:uid="{00000000-0005-0000-0000-0000FC5E0000}"/>
    <cellStyle name="Normal 6 3 4 5 2 4 3" xfId="30717" xr:uid="{00000000-0005-0000-0000-0000FD5E0000}"/>
    <cellStyle name="Normal 6 3 4 5 2 5" xfId="12457" xr:uid="{00000000-0005-0000-0000-0000FE5E0000}"/>
    <cellStyle name="Normal 6 3 4 5 2 5 2" xfId="12458" xr:uid="{00000000-0005-0000-0000-0000FF5E0000}"/>
    <cellStyle name="Normal 6 3 4 5 2 5 2 2" xfId="40736" xr:uid="{00000000-0005-0000-0000-0000005F0000}"/>
    <cellStyle name="Normal 6 3 4 5 2 5 3" xfId="30718" xr:uid="{00000000-0005-0000-0000-0000015F0000}"/>
    <cellStyle name="Normal 6 3 4 5 2 6" xfId="12459" xr:uid="{00000000-0005-0000-0000-0000025F0000}"/>
    <cellStyle name="Normal 6 3 4 5 2 6 2" xfId="35784" xr:uid="{00000000-0005-0000-0000-0000035F0000}"/>
    <cellStyle name="Normal 6 3 4 5 2 7" xfId="25188" xr:uid="{00000000-0005-0000-0000-0000045F0000}"/>
    <cellStyle name="Normal 6 3 4 5 3" xfId="12460" xr:uid="{00000000-0005-0000-0000-0000055F0000}"/>
    <cellStyle name="Normal 6 3 4 5 3 2" xfId="12461" xr:uid="{00000000-0005-0000-0000-0000065F0000}"/>
    <cellStyle name="Normal 6 3 4 5 3 2 2" xfId="12462" xr:uid="{00000000-0005-0000-0000-0000075F0000}"/>
    <cellStyle name="Normal 6 3 4 5 3 2 2 2" xfId="40737" xr:uid="{00000000-0005-0000-0000-0000085F0000}"/>
    <cellStyle name="Normal 6 3 4 5 3 2 3" xfId="30719" xr:uid="{00000000-0005-0000-0000-0000095F0000}"/>
    <cellStyle name="Normal 6 3 4 5 3 3" xfId="12463" xr:uid="{00000000-0005-0000-0000-00000A5F0000}"/>
    <cellStyle name="Normal 6 3 4 5 3 3 2" xfId="12464" xr:uid="{00000000-0005-0000-0000-00000B5F0000}"/>
    <cellStyle name="Normal 6 3 4 5 3 3 2 2" xfId="40738" xr:uid="{00000000-0005-0000-0000-00000C5F0000}"/>
    <cellStyle name="Normal 6 3 4 5 3 3 3" xfId="30720" xr:uid="{00000000-0005-0000-0000-00000D5F0000}"/>
    <cellStyle name="Normal 6 3 4 5 3 4" xfId="12465" xr:uid="{00000000-0005-0000-0000-00000E5F0000}"/>
    <cellStyle name="Normal 6 3 4 5 3 4 2" xfId="35787" xr:uid="{00000000-0005-0000-0000-00000F5F0000}"/>
    <cellStyle name="Normal 6 3 4 5 3 5" xfId="25191" xr:uid="{00000000-0005-0000-0000-0000105F0000}"/>
    <cellStyle name="Normal 6 3 4 5 4" xfId="12466" xr:uid="{00000000-0005-0000-0000-0000115F0000}"/>
    <cellStyle name="Normal 6 3 4 5 4 2" xfId="12467" xr:uid="{00000000-0005-0000-0000-0000125F0000}"/>
    <cellStyle name="Normal 6 3 4 5 4 2 2" xfId="12468" xr:uid="{00000000-0005-0000-0000-0000135F0000}"/>
    <cellStyle name="Normal 6 3 4 5 4 2 2 2" xfId="40739" xr:uid="{00000000-0005-0000-0000-0000145F0000}"/>
    <cellStyle name="Normal 6 3 4 5 4 2 3" xfId="30721" xr:uid="{00000000-0005-0000-0000-0000155F0000}"/>
    <cellStyle name="Normal 6 3 4 5 4 3" xfId="12469" xr:uid="{00000000-0005-0000-0000-0000165F0000}"/>
    <cellStyle name="Normal 6 3 4 5 4 3 2" xfId="12470" xr:uid="{00000000-0005-0000-0000-0000175F0000}"/>
    <cellStyle name="Normal 6 3 4 5 4 3 2 2" xfId="40740" xr:uid="{00000000-0005-0000-0000-0000185F0000}"/>
    <cellStyle name="Normal 6 3 4 5 4 3 3" xfId="30722" xr:uid="{00000000-0005-0000-0000-0000195F0000}"/>
    <cellStyle name="Normal 6 3 4 5 4 4" xfId="12471" xr:uid="{00000000-0005-0000-0000-00001A5F0000}"/>
    <cellStyle name="Normal 6 3 4 5 4 4 2" xfId="35788" xr:uid="{00000000-0005-0000-0000-00001B5F0000}"/>
    <cellStyle name="Normal 6 3 4 5 4 5" xfId="25192" xr:uid="{00000000-0005-0000-0000-00001C5F0000}"/>
    <cellStyle name="Normal 6 3 4 5 5" xfId="12472" xr:uid="{00000000-0005-0000-0000-00001D5F0000}"/>
    <cellStyle name="Normal 6 3 4 5 5 2" xfId="12473" xr:uid="{00000000-0005-0000-0000-00001E5F0000}"/>
    <cellStyle name="Normal 6 3 4 5 5 2 2" xfId="40741" xr:uid="{00000000-0005-0000-0000-00001F5F0000}"/>
    <cellStyle name="Normal 6 3 4 5 5 3" xfId="30723" xr:uid="{00000000-0005-0000-0000-0000205F0000}"/>
    <cellStyle name="Normal 6 3 4 5 6" xfId="12474" xr:uid="{00000000-0005-0000-0000-0000215F0000}"/>
    <cellStyle name="Normal 6 3 4 5 6 2" xfId="12475" xr:uid="{00000000-0005-0000-0000-0000225F0000}"/>
    <cellStyle name="Normal 6 3 4 5 6 2 2" xfId="40742" xr:uid="{00000000-0005-0000-0000-0000235F0000}"/>
    <cellStyle name="Normal 6 3 4 5 6 3" xfId="30724" xr:uid="{00000000-0005-0000-0000-0000245F0000}"/>
    <cellStyle name="Normal 6 3 4 5 7" xfId="12476" xr:uid="{00000000-0005-0000-0000-0000255F0000}"/>
    <cellStyle name="Normal 6 3 4 5 7 2" xfId="35783" xr:uid="{00000000-0005-0000-0000-0000265F0000}"/>
    <cellStyle name="Normal 6 3 4 5 8" xfId="25187" xr:uid="{00000000-0005-0000-0000-0000275F0000}"/>
    <cellStyle name="Normal 6 3 4 6" xfId="12477" xr:uid="{00000000-0005-0000-0000-0000285F0000}"/>
    <cellStyle name="Normal 6 3 4 6 2" xfId="12478" xr:uid="{00000000-0005-0000-0000-0000295F0000}"/>
    <cellStyle name="Normal 6 3 4 6 2 2" xfId="12479" xr:uid="{00000000-0005-0000-0000-00002A5F0000}"/>
    <cellStyle name="Normal 6 3 4 6 2 2 2" xfId="12480" xr:uid="{00000000-0005-0000-0000-00002B5F0000}"/>
    <cellStyle name="Normal 6 3 4 6 2 2 2 2" xfId="12481" xr:uid="{00000000-0005-0000-0000-00002C5F0000}"/>
    <cellStyle name="Normal 6 3 4 6 2 2 2 2 2" xfId="40743" xr:uid="{00000000-0005-0000-0000-00002D5F0000}"/>
    <cellStyle name="Normal 6 3 4 6 2 2 2 3" xfId="30725" xr:uid="{00000000-0005-0000-0000-00002E5F0000}"/>
    <cellStyle name="Normal 6 3 4 6 2 2 3" xfId="12482" xr:uid="{00000000-0005-0000-0000-00002F5F0000}"/>
    <cellStyle name="Normal 6 3 4 6 2 2 3 2" xfId="12483" xr:uid="{00000000-0005-0000-0000-0000305F0000}"/>
    <cellStyle name="Normal 6 3 4 6 2 2 3 2 2" xfId="40744" xr:uid="{00000000-0005-0000-0000-0000315F0000}"/>
    <cellStyle name="Normal 6 3 4 6 2 2 3 3" xfId="30726" xr:uid="{00000000-0005-0000-0000-0000325F0000}"/>
    <cellStyle name="Normal 6 3 4 6 2 2 4" xfId="12484" xr:uid="{00000000-0005-0000-0000-0000335F0000}"/>
    <cellStyle name="Normal 6 3 4 6 2 2 4 2" xfId="35791" xr:uid="{00000000-0005-0000-0000-0000345F0000}"/>
    <cellStyle name="Normal 6 3 4 6 2 2 5" xfId="25195" xr:uid="{00000000-0005-0000-0000-0000355F0000}"/>
    <cellStyle name="Normal 6 3 4 6 2 3" xfId="12485" xr:uid="{00000000-0005-0000-0000-0000365F0000}"/>
    <cellStyle name="Normal 6 3 4 6 2 3 2" xfId="12486" xr:uid="{00000000-0005-0000-0000-0000375F0000}"/>
    <cellStyle name="Normal 6 3 4 6 2 3 2 2" xfId="12487" xr:uid="{00000000-0005-0000-0000-0000385F0000}"/>
    <cellStyle name="Normal 6 3 4 6 2 3 2 2 2" xfId="40745" xr:uid="{00000000-0005-0000-0000-0000395F0000}"/>
    <cellStyle name="Normal 6 3 4 6 2 3 2 3" xfId="30727" xr:uid="{00000000-0005-0000-0000-00003A5F0000}"/>
    <cellStyle name="Normal 6 3 4 6 2 3 3" xfId="12488" xr:uid="{00000000-0005-0000-0000-00003B5F0000}"/>
    <cellStyle name="Normal 6 3 4 6 2 3 3 2" xfId="12489" xr:uid="{00000000-0005-0000-0000-00003C5F0000}"/>
    <cellStyle name="Normal 6 3 4 6 2 3 3 2 2" xfId="40746" xr:uid="{00000000-0005-0000-0000-00003D5F0000}"/>
    <cellStyle name="Normal 6 3 4 6 2 3 3 3" xfId="30728" xr:uid="{00000000-0005-0000-0000-00003E5F0000}"/>
    <cellStyle name="Normal 6 3 4 6 2 3 4" xfId="12490" xr:uid="{00000000-0005-0000-0000-00003F5F0000}"/>
    <cellStyle name="Normal 6 3 4 6 2 3 4 2" xfId="35792" xr:uid="{00000000-0005-0000-0000-0000405F0000}"/>
    <cellStyle name="Normal 6 3 4 6 2 3 5" xfId="25196" xr:uid="{00000000-0005-0000-0000-0000415F0000}"/>
    <cellStyle name="Normal 6 3 4 6 2 4" xfId="12491" xr:uid="{00000000-0005-0000-0000-0000425F0000}"/>
    <cellStyle name="Normal 6 3 4 6 2 4 2" xfId="12492" xr:uid="{00000000-0005-0000-0000-0000435F0000}"/>
    <cellStyle name="Normal 6 3 4 6 2 4 2 2" xfId="40747" xr:uid="{00000000-0005-0000-0000-0000445F0000}"/>
    <cellStyle name="Normal 6 3 4 6 2 4 3" xfId="30729" xr:uid="{00000000-0005-0000-0000-0000455F0000}"/>
    <cellStyle name="Normal 6 3 4 6 2 5" xfId="12493" xr:uid="{00000000-0005-0000-0000-0000465F0000}"/>
    <cellStyle name="Normal 6 3 4 6 2 5 2" xfId="12494" xr:uid="{00000000-0005-0000-0000-0000475F0000}"/>
    <cellStyle name="Normal 6 3 4 6 2 5 2 2" xfId="40748" xr:uid="{00000000-0005-0000-0000-0000485F0000}"/>
    <cellStyle name="Normal 6 3 4 6 2 5 3" xfId="30730" xr:uid="{00000000-0005-0000-0000-0000495F0000}"/>
    <cellStyle name="Normal 6 3 4 6 2 6" xfId="12495" xr:uid="{00000000-0005-0000-0000-00004A5F0000}"/>
    <cellStyle name="Normal 6 3 4 6 2 6 2" xfId="35790" xr:uid="{00000000-0005-0000-0000-00004B5F0000}"/>
    <cellStyle name="Normal 6 3 4 6 2 7" xfId="25194" xr:uid="{00000000-0005-0000-0000-00004C5F0000}"/>
    <cellStyle name="Normal 6 3 4 6 3" xfId="12496" xr:uid="{00000000-0005-0000-0000-00004D5F0000}"/>
    <cellStyle name="Normal 6 3 4 6 3 2" xfId="12497" xr:uid="{00000000-0005-0000-0000-00004E5F0000}"/>
    <cellStyle name="Normal 6 3 4 6 3 2 2" xfId="12498" xr:uid="{00000000-0005-0000-0000-00004F5F0000}"/>
    <cellStyle name="Normal 6 3 4 6 3 2 2 2" xfId="40749" xr:uid="{00000000-0005-0000-0000-0000505F0000}"/>
    <cellStyle name="Normal 6 3 4 6 3 2 3" xfId="30731" xr:uid="{00000000-0005-0000-0000-0000515F0000}"/>
    <cellStyle name="Normal 6 3 4 6 3 3" xfId="12499" xr:uid="{00000000-0005-0000-0000-0000525F0000}"/>
    <cellStyle name="Normal 6 3 4 6 3 3 2" xfId="12500" xr:uid="{00000000-0005-0000-0000-0000535F0000}"/>
    <cellStyle name="Normal 6 3 4 6 3 3 2 2" xfId="40750" xr:uid="{00000000-0005-0000-0000-0000545F0000}"/>
    <cellStyle name="Normal 6 3 4 6 3 3 3" xfId="30732" xr:uid="{00000000-0005-0000-0000-0000555F0000}"/>
    <cellStyle name="Normal 6 3 4 6 3 4" xfId="12501" xr:uid="{00000000-0005-0000-0000-0000565F0000}"/>
    <cellStyle name="Normal 6 3 4 6 3 4 2" xfId="35793" xr:uid="{00000000-0005-0000-0000-0000575F0000}"/>
    <cellStyle name="Normal 6 3 4 6 3 5" xfId="25197" xr:uid="{00000000-0005-0000-0000-0000585F0000}"/>
    <cellStyle name="Normal 6 3 4 6 4" xfId="12502" xr:uid="{00000000-0005-0000-0000-0000595F0000}"/>
    <cellStyle name="Normal 6 3 4 6 4 2" xfId="12503" xr:uid="{00000000-0005-0000-0000-00005A5F0000}"/>
    <cellStyle name="Normal 6 3 4 6 4 2 2" xfId="12504" xr:uid="{00000000-0005-0000-0000-00005B5F0000}"/>
    <cellStyle name="Normal 6 3 4 6 4 2 2 2" xfId="40751" xr:uid="{00000000-0005-0000-0000-00005C5F0000}"/>
    <cellStyle name="Normal 6 3 4 6 4 2 3" xfId="30733" xr:uid="{00000000-0005-0000-0000-00005D5F0000}"/>
    <cellStyle name="Normal 6 3 4 6 4 3" xfId="12505" xr:uid="{00000000-0005-0000-0000-00005E5F0000}"/>
    <cellStyle name="Normal 6 3 4 6 4 3 2" xfId="12506" xr:uid="{00000000-0005-0000-0000-00005F5F0000}"/>
    <cellStyle name="Normal 6 3 4 6 4 3 2 2" xfId="40752" xr:uid="{00000000-0005-0000-0000-0000605F0000}"/>
    <cellStyle name="Normal 6 3 4 6 4 3 3" xfId="30734" xr:uid="{00000000-0005-0000-0000-0000615F0000}"/>
    <cellStyle name="Normal 6 3 4 6 4 4" xfId="12507" xr:uid="{00000000-0005-0000-0000-0000625F0000}"/>
    <cellStyle name="Normal 6 3 4 6 4 4 2" xfId="35794" xr:uid="{00000000-0005-0000-0000-0000635F0000}"/>
    <cellStyle name="Normal 6 3 4 6 4 5" xfId="25198" xr:uid="{00000000-0005-0000-0000-0000645F0000}"/>
    <cellStyle name="Normal 6 3 4 6 5" xfId="12508" xr:uid="{00000000-0005-0000-0000-0000655F0000}"/>
    <cellStyle name="Normal 6 3 4 6 5 2" xfId="12509" xr:uid="{00000000-0005-0000-0000-0000665F0000}"/>
    <cellStyle name="Normal 6 3 4 6 5 2 2" xfId="40753" xr:uid="{00000000-0005-0000-0000-0000675F0000}"/>
    <cellStyle name="Normal 6 3 4 6 5 3" xfId="30735" xr:uid="{00000000-0005-0000-0000-0000685F0000}"/>
    <cellStyle name="Normal 6 3 4 6 6" xfId="12510" xr:uid="{00000000-0005-0000-0000-0000695F0000}"/>
    <cellStyle name="Normal 6 3 4 6 6 2" xfId="12511" xr:uid="{00000000-0005-0000-0000-00006A5F0000}"/>
    <cellStyle name="Normal 6 3 4 6 6 2 2" xfId="40754" xr:uid="{00000000-0005-0000-0000-00006B5F0000}"/>
    <cellStyle name="Normal 6 3 4 6 6 3" xfId="30736" xr:uid="{00000000-0005-0000-0000-00006C5F0000}"/>
    <cellStyle name="Normal 6 3 4 6 7" xfId="12512" xr:uid="{00000000-0005-0000-0000-00006D5F0000}"/>
    <cellStyle name="Normal 6 3 4 6 7 2" xfId="35789" xr:uid="{00000000-0005-0000-0000-00006E5F0000}"/>
    <cellStyle name="Normal 6 3 4 6 8" xfId="25193" xr:uid="{00000000-0005-0000-0000-00006F5F0000}"/>
    <cellStyle name="Normal 6 3 4 7" xfId="12513" xr:uid="{00000000-0005-0000-0000-0000705F0000}"/>
    <cellStyle name="Normal 6 3 4 7 2" xfId="12514" xr:uid="{00000000-0005-0000-0000-0000715F0000}"/>
    <cellStyle name="Normal 6 3 4 7 2 2" xfId="12515" xr:uid="{00000000-0005-0000-0000-0000725F0000}"/>
    <cellStyle name="Normal 6 3 4 7 2 2 2" xfId="12516" xr:uid="{00000000-0005-0000-0000-0000735F0000}"/>
    <cellStyle name="Normal 6 3 4 7 2 2 2 2" xfId="40755" xr:uid="{00000000-0005-0000-0000-0000745F0000}"/>
    <cellStyle name="Normal 6 3 4 7 2 2 3" xfId="30737" xr:uid="{00000000-0005-0000-0000-0000755F0000}"/>
    <cellStyle name="Normal 6 3 4 7 2 3" xfId="12517" xr:uid="{00000000-0005-0000-0000-0000765F0000}"/>
    <cellStyle name="Normal 6 3 4 7 2 3 2" xfId="12518" xr:uid="{00000000-0005-0000-0000-0000775F0000}"/>
    <cellStyle name="Normal 6 3 4 7 2 3 2 2" xfId="40756" xr:uid="{00000000-0005-0000-0000-0000785F0000}"/>
    <cellStyle name="Normal 6 3 4 7 2 3 3" xfId="30738" xr:uid="{00000000-0005-0000-0000-0000795F0000}"/>
    <cellStyle name="Normal 6 3 4 7 2 4" xfId="12519" xr:uid="{00000000-0005-0000-0000-00007A5F0000}"/>
    <cellStyle name="Normal 6 3 4 7 2 4 2" xfId="35796" xr:uid="{00000000-0005-0000-0000-00007B5F0000}"/>
    <cellStyle name="Normal 6 3 4 7 2 5" xfId="25200" xr:uid="{00000000-0005-0000-0000-00007C5F0000}"/>
    <cellStyle name="Normal 6 3 4 7 3" xfId="12520" xr:uid="{00000000-0005-0000-0000-00007D5F0000}"/>
    <cellStyle name="Normal 6 3 4 7 3 2" xfId="12521" xr:uid="{00000000-0005-0000-0000-00007E5F0000}"/>
    <cellStyle name="Normal 6 3 4 7 3 2 2" xfId="12522" xr:uid="{00000000-0005-0000-0000-00007F5F0000}"/>
    <cellStyle name="Normal 6 3 4 7 3 2 2 2" xfId="40757" xr:uid="{00000000-0005-0000-0000-0000805F0000}"/>
    <cellStyle name="Normal 6 3 4 7 3 2 3" xfId="30739" xr:uid="{00000000-0005-0000-0000-0000815F0000}"/>
    <cellStyle name="Normal 6 3 4 7 3 3" xfId="12523" xr:uid="{00000000-0005-0000-0000-0000825F0000}"/>
    <cellStyle name="Normal 6 3 4 7 3 3 2" xfId="12524" xr:uid="{00000000-0005-0000-0000-0000835F0000}"/>
    <cellStyle name="Normal 6 3 4 7 3 3 2 2" xfId="40758" xr:uid="{00000000-0005-0000-0000-0000845F0000}"/>
    <cellStyle name="Normal 6 3 4 7 3 3 3" xfId="30740" xr:uid="{00000000-0005-0000-0000-0000855F0000}"/>
    <cellStyle name="Normal 6 3 4 7 3 4" xfId="12525" xr:uid="{00000000-0005-0000-0000-0000865F0000}"/>
    <cellStyle name="Normal 6 3 4 7 3 4 2" xfId="35797" xr:uid="{00000000-0005-0000-0000-0000875F0000}"/>
    <cellStyle name="Normal 6 3 4 7 3 5" xfId="25201" xr:uid="{00000000-0005-0000-0000-0000885F0000}"/>
    <cellStyle name="Normal 6 3 4 7 4" xfId="12526" xr:uid="{00000000-0005-0000-0000-0000895F0000}"/>
    <cellStyle name="Normal 6 3 4 7 4 2" xfId="12527" xr:uid="{00000000-0005-0000-0000-00008A5F0000}"/>
    <cellStyle name="Normal 6 3 4 7 4 2 2" xfId="40759" xr:uid="{00000000-0005-0000-0000-00008B5F0000}"/>
    <cellStyle name="Normal 6 3 4 7 4 3" xfId="30741" xr:uid="{00000000-0005-0000-0000-00008C5F0000}"/>
    <cellStyle name="Normal 6 3 4 7 5" xfId="12528" xr:uid="{00000000-0005-0000-0000-00008D5F0000}"/>
    <cellStyle name="Normal 6 3 4 7 5 2" xfId="12529" xr:uid="{00000000-0005-0000-0000-00008E5F0000}"/>
    <cellStyle name="Normal 6 3 4 7 5 2 2" xfId="40760" xr:uid="{00000000-0005-0000-0000-00008F5F0000}"/>
    <cellStyle name="Normal 6 3 4 7 5 3" xfId="30742" xr:uid="{00000000-0005-0000-0000-0000905F0000}"/>
    <cellStyle name="Normal 6 3 4 7 6" xfId="12530" xr:uid="{00000000-0005-0000-0000-0000915F0000}"/>
    <cellStyle name="Normal 6 3 4 7 6 2" xfId="35795" xr:uid="{00000000-0005-0000-0000-0000925F0000}"/>
    <cellStyle name="Normal 6 3 4 7 7" xfId="25199" xr:uid="{00000000-0005-0000-0000-0000935F0000}"/>
    <cellStyle name="Normal 6 3 4 8" xfId="12531" xr:uid="{00000000-0005-0000-0000-0000945F0000}"/>
    <cellStyle name="Normal 6 3 4 8 2" xfId="12532" xr:uid="{00000000-0005-0000-0000-0000955F0000}"/>
    <cellStyle name="Normal 6 3 4 8 2 2" xfId="12533" xr:uid="{00000000-0005-0000-0000-0000965F0000}"/>
    <cellStyle name="Normal 6 3 4 8 2 2 2" xfId="40761" xr:uid="{00000000-0005-0000-0000-0000975F0000}"/>
    <cellStyle name="Normal 6 3 4 8 2 3" xfId="30743" xr:uid="{00000000-0005-0000-0000-0000985F0000}"/>
    <cellStyle name="Normal 6 3 4 8 3" xfId="12534" xr:uid="{00000000-0005-0000-0000-0000995F0000}"/>
    <cellStyle name="Normal 6 3 4 8 3 2" xfId="12535" xr:uid="{00000000-0005-0000-0000-00009A5F0000}"/>
    <cellStyle name="Normal 6 3 4 8 3 2 2" xfId="40762" xr:uid="{00000000-0005-0000-0000-00009B5F0000}"/>
    <cellStyle name="Normal 6 3 4 8 3 3" xfId="30744" xr:uid="{00000000-0005-0000-0000-00009C5F0000}"/>
    <cellStyle name="Normal 6 3 4 8 4" xfId="12536" xr:uid="{00000000-0005-0000-0000-00009D5F0000}"/>
    <cellStyle name="Normal 6 3 4 8 4 2" xfId="35798" xr:uid="{00000000-0005-0000-0000-00009E5F0000}"/>
    <cellStyle name="Normal 6 3 4 8 5" xfId="25202" xr:uid="{00000000-0005-0000-0000-00009F5F0000}"/>
    <cellStyle name="Normal 6 3 4 9" xfId="12537" xr:uid="{00000000-0005-0000-0000-0000A05F0000}"/>
    <cellStyle name="Normal 6 3 4 9 2" xfId="12538" xr:uid="{00000000-0005-0000-0000-0000A15F0000}"/>
    <cellStyle name="Normal 6 3 4 9 2 2" xfId="12539" xr:uid="{00000000-0005-0000-0000-0000A25F0000}"/>
    <cellStyle name="Normal 6 3 4 9 2 2 2" xfId="40763" xr:uid="{00000000-0005-0000-0000-0000A35F0000}"/>
    <cellStyle name="Normal 6 3 4 9 2 3" xfId="30745" xr:uid="{00000000-0005-0000-0000-0000A45F0000}"/>
    <cellStyle name="Normal 6 3 4 9 3" xfId="12540" xr:uid="{00000000-0005-0000-0000-0000A55F0000}"/>
    <cellStyle name="Normal 6 3 4 9 3 2" xfId="12541" xr:uid="{00000000-0005-0000-0000-0000A65F0000}"/>
    <cellStyle name="Normal 6 3 4 9 3 2 2" xfId="40764" xr:uid="{00000000-0005-0000-0000-0000A75F0000}"/>
    <cellStyle name="Normal 6 3 4 9 3 3" xfId="30746" xr:uid="{00000000-0005-0000-0000-0000A85F0000}"/>
    <cellStyle name="Normal 6 3 4 9 4" xfId="12542" xr:uid="{00000000-0005-0000-0000-0000A95F0000}"/>
    <cellStyle name="Normal 6 3 4 9 4 2" xfId="35799" xr:uid="{00000000-0005-0000-0000-0000AA5F0000}"/>
    <cellStyle name="Normal 6 3 4 9 5" xfId="25203" xr:uid="{00000000-0005-0000-0000-0000AB5F0000}"/>
    <cellStyle name="Normal 6 3 5" xfId="12543" xr:uid="{00000000-0005-0000-0000-0000AC5F0000}"/>
    <cellStyle name="Normal 6 3 5 10" xfId="12544" xr:uid="{00000000-0005-0000-0000-0000AD5F0000}"/>
    <cellStyle name="Normal 6 3 5 10 2" xfId="12545" xr:uid="{00000000-0005-0000-0000-0000AE5F0000}"/>
    <cellStyle name="Normal 6 3 5 10 2 2" xfId="40765" xr:uid="{00000000-0005-0000-0000-0000AF5F0000}"/>
    <cellStyle name="Normal 6 3 5 10 3" xfId="30747" xr:uid="{00000000-0005-0000-0000-0000B05F0000}"/>
    <cellStyle name="Normal 6 3 5 11" xfId="12546" xr:uid="{00000000-0005-0000-0000-0000B15F0000}"/>
    <cellStyle name="Normal 6 3 5 11 2" xfId="12547" xr:uid="{00000000-0005-0000-0000-0000B25F0000}"/>
    <cellStyle name="Normal 6 3 5 11 2 2" xfId="40766" xr:uid="{00000000-0005-0000-0000-0000B35F0000}"/>
    <cellStyle name="Normal 6 3 5 11 3" xfId="30748" xr:uid="{00000000-0005-0000-0000-0000B45F0000}"/>
    <cellStyle name="Normal 6 3 5 12" xfId="12548" xr:uid="{00000000-0005-0000-0000-0000B55F0000}"/>
    <cellStyle name="Normal 6 3 5 12 2" xfId="35800" xr:uid="{00000000-0005-0000-0000-0000B65F0000}"/>
    <cellStyle name="Normal 6 3 5 13" xfId="25204" xr:uid="{00000000-0005-0000-0000-0000B75F0000}"/>
    <cellStyle name="Normal 6 3 5 2" xfId="12549" xr:uid="{00000000-0005-0000-0000-0000B85F0000}"/>
    <cellStyle name="Normal 6 3 5 2 10" xfId="12550" xr:uid="{00000000-0005-0000-0000-0000B95F0000}"/>
    <cellStyle name="Normal 6 3 5 2 10 2" xfId="12551" xr:uid="{00000000-0005-0000-0000-0000BA5F0000}"/>
    <cellStyle name="Normal 6 3 5 2 10 2 2" xfId="40767" xr:uid="{00000000-0005-0000-0000-0000BB5F0000}"/>
    <cellStyle name="Normal 6 3 5 2 10 3" xfId="30749" xr:uid="{00000000-0005-0000-0000-0000BC5F0000}"/>
    <cellStyle name="Normal 6 3 5 2 11" xfId="12552" xr:uid="{00000000-0005-0000-0000-0000BD5F0000}"/>
    <cellStyle name="Normal 6 3 5 2 11 2" xfId="35801" xr:uid="{00000000-0005-0000-0000-0000BE5F0000}"/>
    <cellStyle name="Normal 6 3 5 2 12" xfId="25205" xr:uid="{00000000-0005-0000-0000-0000BF5F0000}"/>
    <cellStyle name="Normal 6 3 5 2 2" xfId="12553" xr:uid="{00000000-0005-0000-0000-0000C05F0000}"/>
    <cellStyle name="Normal 6 3 5 2 2 10" xfId="25206" xr:uid="{00000000-0005-0000-0000-0000C15F0000}"/>
    <cellStyle name="Normal 6 3 5 2 2 2" xfId="12554" xr:uid="{00000000-0005-0000-0000-0000C25F0000}"/>
    <cellStyle name="Normal 6 3 5 2 2 2 2" xfId="12555" xr:uid="{00000000-0005-0000-0000-0000C35F0000}"/>
    <cellStyle name="Normal 6 3 5 2 2 2 2 2" xfId="12556" xr:uid="{00000000-0005-0000-0000-0000C45F0000}"/>
    <cellStyle name="Normal 6 3 5 2 2 2 2 2 2" xfId="12557" xr:uid="{00000000-0005-0000-0000-0000C55F0000}"/>
    <cellStyle name="Normal 6 3 5 2 2 2 2 2 2 2" xfId="12558" xr:uid="{00000000-0005-0000-0000-0000C65F0000}"/>
    <cellStyle name="Normal 6 3 5 2 2 2 2 2 2 2 2" xfId="40768" xr:uid="{00000000-0005-0000-0000-0000C75F0000}"/>
    <cellStyle name="Normal 6 3 5 2 2 2 2 2 2 3" xfId="30750" xr:uid="{00000000-0005-0000-0000-0000C85F0000}"/>
    <cellStyle name="Normal 6 3 5 2 2 2 2 2 3" xfId="12559" xr:uid="{00000000-0005-0000-0000-0000C95F0000}"/>
    <cellStyle name="Normal 6 3 5 2 2 2 2 2 3 2" xfId="12560" xr:uid="{00000000-0005-0000-0000-0000CA5F0000}"/>
    <cellStyle name="Normal 6 3 5 2 2 2 2 2 3 2 2" xfId="40769" xr:uid="{00000000-0005-0000-0000-0000CB5F0000}"/>
    <cellStyle name="Normal 6 3 5 2 2 2 2 2 3 3" xfId="30751" xr:uid="{00000000-0005-0000-0000-0000CC5F0000}"/>
    <cellStyle name="Normal 6 3 5 2 2 2 2 2 4" xfId="12561" xr:uid="{00000000-0005-0000-0000-0000CD5F0000}"/>
    <cellStyle name="Normal 6 3 5 2 2 2 2 2 4 2" xfId="35805" xr:uid="{00000000-0005-0000-0000-0000CE5F0000}"/>
    <cellStyle name="Normal 6 3 5 2 2 2 2 2 5" xfId="25209" xr:uid="{00000000-0005-0000-0000-0000CF5F0000}"/>
    <cellStyle name="Normal 6 3 5 2 2 2 2 3" xfId="12562" xr:uid="{00000000-0005-0000-0000-0000D05F0000}"/>
    <cellStyle name="Normal 6 3 5 2 2 2 2 3 2" xfId="12563" xr:uid="{00000000-0005-0000-0000-0000D15F0000}"/>
    <cellStyle name="Normal 6 3 5 2 2 2 2 3 2 2" xfId="12564" xr:uid="{00000000-0005-0000-0000-0000D25F0000}"/>
    <cellStyle name="Normal 6 3 5 2 2 2 2 3 2 2 2" xfId="40770" xr:uid="{00000000-0005-0000-0000-0000D35F0000}"/>
    <cellStyle name="Normal 6 3 5 2 2 2 2 3 2 3" xfId="30752" xr:uid="{00000000-0005-0000-0000-0000D45F0000}"/>
    <cellStyle name="Normal 6 3 5 2 2 2 2 3 3" xfId="12565" xr:uid="{00000000-0005-0000-0000-0000D55F0000}"/>
    <cellStyle name="Normal 6 3 5 2 2 2 2 3 3 2" xfId="12566" xr:uid="{00000000-0005-0000-0000-0000D65F0000}"/>
    <cellStyle name="Normal 6 3 5 2 2 2 2 3 3 2 2" xfId="40771" xr:uid="{00000000-0005-0000-0000-0000D75F0000}"/>
    <cellStyle name="Normal 6 3 5 2 2 2 2 3 3 3" xfId="30753" xr:uid="{00000000-0005-0000-0000-0000D85F0000}"/>
    <cellStyle name="Normal 6 3 5 2 2 2 2 3 4" xfId="12567" xr:uid="{00000000-0005-0000-0000-0000D95F0000}"/>
    <cellStyle name="Normal 6 3 5 2 2 2 2 3 4 2" xfId="35806" xr:uid="{00000000-0005-0000-0000-0000DA5F0000}"/>
    <cellStyle name="Normal 6 3 5 2 2 2 2 3 5" xfId="25210" xr:uid="{00000000-0005-0000-0000-0000DB5F0000}"/>
    <cellStyle name="Normal 6 3 5 2 2 2 2 4" xfId="12568" xr:uid="{00000000-0005-0000-0000-0000DC5F0000}"/>
    <cellStyle name="Normal 6 3 5 2 2 2 2 4 2" xfId="12569" xr:uid="{00000000-0005-0000-0000-0000DD5F0000}"/>
    <cellStyle name="Normal 6 3 5 2 2 2 2 4 2 2" xfId="40772" xr:uid="{00000000-0005-0000-0000-0000DE5F0000}"/>
    <cellStyle name="Normal 6 3 5 2 2 2 2 4 3" xfId="30754" xr:uid="{00000000-0005-0000-0000-0000DF5F0000}"/>
    <cellStyle name="Normal 6 3 5 2 2 2 2 5" xfId="12570" xr:uid="{00000000-0005-0000-0000-0000E05F0000}"/>
    <cellStyle name="Normal 6 3 5 2 2 2 2 5 2" xfId="12571" xr:uid="{00000000-0005-0000-0000-0000E15F0000}"/>
    <cellStyle name="Normal 6 3 5 2 2 2 2 5 2 2" xfId="40773" xr:uid="{00000000-0005-0000-0000-0000E25F0000}"/>
    <cellStyle name="Normal 6 3 5 2 2 2 2 5 3" xfId="30755" xr:uid="{00000000-0005-0000-0000-0000E35F0000}"/>
    <cellStyle name="Normal 6 3 5 2 2 2 2 6" xfId="12572" xr:uid="{00000000-0005-0000-0000-0000E45F0000}"/>
    <cellStyle name="Normal 6 3 5 2 2 2 2 6 2" xfId="35804" xr:uid="{00000000-0005-0000-0000-0000E55F0000}"/>
    <cellStyle name="Normal 6 3 5 2 2 2 2 7" xfId="25208" xr:uid="{00000000-0005-0000-0000-0000E65F0000}"/>
    <cellStyle name="Normal 6 3 5 2 2 2 3" xfId="12573" xr:uid="{00000000-0005-0000-0000-0000E75F0000}"/>
    <cellStyle name="Normal 6 3 5 2 2 2 3 2" xfId="12574" xr:uid="{00000000-0005-0000-0000-0000E85F0000}"/>
    <cellStyle name="Normal 6 3 5 2 2 2 3 2 2" xfId="12575" xr:uid="{00000000-0005-0000-0000-0000E95F0000}"/>
    <cellStyle name="Normal 6 3 5 2 2 2 3 2 2 2" xfId="40774" xr:uid="{00000000-0005-0000-0000-0000EA5F0000}"/>
    <cellStyle name="Normal 6 3 5 2 2 2 3 2 3" xfId="30756" xr:uid="{00000000-0005-0000-0000-0000EB5F0000}"/>
    <cellStyle name="Normal 6 3 5 2 2 2 3 3" xfId="12576" xr:uid="{00000000-0005-0000-0000-0000EC5F0000}"/>
    <cellStyle name="Normal 6 3 5 2 2 2 3 3 2" xfId="12577" xr:uid="{00000000-0005-0000-0000-0000ED5F0000}"/>
    <cellStyle name="Normal 6 3 5 2 2 2 3 3 2 2" xfId="40775" xr:uid="{00000000-0005-0000-0000-0000EE5F0000}"/>
    <cellStyle name="Normal 6 3 5 2 2 2 3 3 3" xfId="30757" xr:uid="{00000000-0005-0000-0000-0000EF5F0000}"/>
    <cellStyle name="Normal 6 3 5 2 2 2 3 4" xfId="12578" xr:uid="{00000000-0005-0000-0000-0000F05F0000}"/>
    <cellStyle name="Normal 6 3 5 2 2 2 3 4 2" xfId="35807" xr:uid="{00000000-0005-0000-0000-0000F15F0000}"/>
    <cellStyle name="Normal 6 3 5 2 2 2 3 5" xfId="25211" xr:uid="{00000000-0005-0000-0000-0000F25F0000}"/>
    <cellStyle name="Normal 6 3 5 2 2 2 4" xfId="12579" xr:uid="{00000000-0005-0000-0000-0000F35F0000}"/>
    <cellStyle name="Normal 6 3 5 2 2 2 4 2" xfId="12580" xr:uid="{00000000-0005-0000-0000-0000F45F0000}"/>
    <cellStyle name="Normal 6 3 5 2 2 2 4 2 2" xfId="12581" xr:uid="{00000000-0005-0000-0000-0000F55F0000}"/>
    <cellStyle name="Normal 6 3 5 2 2 2 4 2 2 2" xfId="40776" xr:uid="{00000000-0005-0000-0000-0000F65F0000}"/>
    <cellStyle name="Normal 6 3 5 2 2 2 4 2 3" xfId="30758" xr:uid="{00000000-0005-0000-0000-0000F75F0000}"/>
    <cellStyle name="Normal 6 3 5 2 2 2 4 3" xfId="12582" xr:uid="{00000000-0005-0000-0000-0000F85F0000}"/>
    <cellStyle name="Normal 6 3 5 2 2 2 4 3 2" xfId="12583" xr:uid="{00000000-0005-0000-0000-0000F95F0000}"/>
    <cellStyle name="Normal 6 3 5 2 2 2 4 3 2 2" xfId="40777" xr:uid="{00000000-0005-0000-0000-0000FA5F0000}"/>
    <cellStyle name="Normal 6 3 5 2 2 2 4 3 3" xfId="30759" xr:uid="{00000000-0005-0000-0000-0000FB5F0000}"/>
    <cellStyle name="Normal 6 3 5 2 2 2 4 4" xfId="12584" xr:uid="{00000000-0005-0000-0000-0000FC5F0000}"/>
    <cellStyle name="Normal 6 3 5 2 2 2 4 4 2" xfId="35808" xr:uid="{00000000-0005-0000-0000-0000FD5F0000}"/>
    <cellStyle name="Normal 6 3 5 2 2 2 4 5" xfId="25212" xr:uid="{00000000-0005-0000-0000-0000FE5F0000}"/>
    <cellStyle name="Normal 6 3 5 2 2 2 5" xfId="12585" xr:uid="{00000000-0005-0000-0000-0000FF5F0000}"/>
    <cellStyle name="Normal 6 3 5 2 2 2 5 2" xfId="12586" xr:uid="{00000000-0005-0000-0000-000000600000}"/>
    <cellStyle name="Normal 6 3 5 2 2 2 5 2 2" xfId="40778" xr:uid="{00000000-0005-0000-0000-000001600000}"/>
    <cellStyle name="Normal 6 3 5 2 2 2 5 3" xfId="30760" xr:uid="{00000000-0005-0000-0000-000002600000}"/>
    <cellStyle name="Normal 6 3 5 2 2 2 6" xfId="12587" xr:uid="{00000000-0005-0000-0000-000003600000}"/>
    <cellStyle name="Normal 6 3 5 2 2 2 6 2" xfId="12588" xr:uid="{00000000-0005-0000-0000-000004600000}"/>
    <cellStyle name="Normal 6 3 5 2 2 2 6 2 2" xfId="40779" xr:uid="{00000000-0005-0000-0000-000005600000}"/>
    <cellStyle name="Normal 6 3 5 2 2 2 6 3" xfId="30761" xr:uid="{00000000-0005-0000-0000-000006600000}"/>
    <cellStyle name="Normal 6 3 5 2 2 2 7" xfId="12589" xr:uid="{00000000-0005-0000-0000-000007600000}"/>
    <cellStyle name="Normal 6 3 5 2 2 2 7 2" xfId="35803" xr:uid="{00000000-0005-0000-0000-000008600000}"/>
    <cellStyle name="Normal 6 3 5 2 2 2 8" xfId="25207" xr:uid="{00000000-0005-0000-0000-000009600000}"/>
    <cellStyle name="Normal 6 3 5 2 2 3" xfId="12590" xr:uid="{00000000-0005-0000-0000-00000A600000}"/>
    <cellStyle name="Normal 6 3 5 2 2 3 2" xfId="12591" xr:uid="{00000000-0005-0000-0000-00000B600000}"/>
    <cellStyle name="Normal 6 3 5 2 2 3 2 2" xfId="12592" xr:uid="{00000000-0005-0000-0000-00000C600000}"/>
    <cellStyle name="Normal 6 3 5 2 2 3 2 2 2" xfId="12593" xr:uid="{00000000-0005-0000-0000-00000D600000}"/>
    <cellStyle name="Normal 6 3 5 2 2 3 2 2 2 2" xfId="12594" xr:uid="{00000000-0005-0000-0000-00000E600000}"/>
    <cellStyle name="Normal 6 3 5 2 2 3 2 2 2 2 2" xfId="40780" xr:uid="{00000000-0005-0000-0000-00000F600000}"/>
    <cellStyle name="Normal 6 3 5 2 2 3 2 2 2 3" xfId="30762" xr:uid="{00000000-0005-0000-0000-000010600000}"/>
    <cellStyle name="Normal 6 3 5 2 2 3 2 2 3" xfId="12595" xr:uid="{00000000-0005-0000-0000-000011600000}"/>
    <cellStyle name="Normal 6 3 5 2 2 3 2 2 3 2" xfId="12596" xr:uid="{00000000-0005-0000-0000-000012600000}"/>
    <cellStyle name="Normal 6 3 5 2 2 3 2 2 3 2 2" xfId="40781" xr:uid="{00000000-0005-0000-0000-000013600000}"/>
    <cellStyle name="Normal 6 3 5 2 2 3 2 2 3 3" xfId="30763" xr:uid="{00000000-0005-0000-0000-000014600000}"/>
    <cellStyle name="Normal 6 3 5 2 2 3 2 2 4" xfId="12597" xr:uid="{00000000-0005-0000-0000-000015600000}"/>
    <cellStyle name="Normal 6 3 5 2 2 3 2 2 4 2" xfId="35811" xr:uid="{00000000-0005-0000-0000-000016600000}"/>
    <cellStyle name="Normal 6 3 5 2 2 3 2 2 5" xfId="25215" xr:uid="{00000000-0005-0000-0000-000017600000}"/>
    <cellStyle name="Normal 6 3 5 2 2 3 2 3" xfId="12598" xr:uid="{00000000-0005-0000-0000-000018600000}"/>
    <cellStyle name="Normal 6 3 5 2 2 3 2 3 2" xfId="12599" xr:uid="{00000000-0005-0000-0000-000019600000}"/>
    <cellStyle name="Normal 6 3 5 2 2 3 2 3 2 2" xfId="12600" xr:uid="{00000000-0005-0000-0000-00001A600000}"/>
    <cellStyle name="Normal 6 3 5 2 2 3 2 3 2 2 2" xfId="40782" xr:uid="{00000000-0005-0000-0000-00001B600000}"/>
    <cellStyle name="Normal 6 3 5 2 2 3 2 3 2 3" xfId="30764" xr:uid="{00000000-0005-0000-0000-00001C600000}"/>
    <cellStyle name="Normal 6 3 5 2 2 3 2 3 3" xfId="12601" xr:uid="{00000000-0005-0000-0000-00001D600000}"/>
    <cellStyle name="Normal 6 3 5 2 2 3 2 3 3 2" xfId="12602" xr:uid="{00000000-0005-0000-0000-00001E600000}"/>
    <cellStyle name="Normal 6 3 5 2 2 3 2 3 3 2 2" xfId="40783" xr:uid="{00000000-0005-0000-0000-00001F600000}"/>
    <cellStyle name="Normal 6 3 5 2 2 3 2 3 3 3" xfId="30765" xr:uid="{00000000-0005-0000-0000-000020600000}"/>
    <cellStyle name="Normal 6 3 5 2 2 3 2 3 4" xfId="12603" xr:uid="{00000000-0005-0000-0000-000021600000}"/>
    <cellStyle name="Normal 6 3 5 2 2 3 2 3 4 2" xfId="35812" xr:uid="{00000000-0005-0000-0000-000022600000}"/>
    <cellStyle name="Normal 6 3 5 2 2 3 2 3 5" xfId="25216" xr:uid="{00000000-0005-0000-0000-000023600000}"/>
    <cellStyle name="Normal 6 3 5 2 2 3 2 4" xfId="12604" xr:uid="{00000000-0005-0000-0000-000024600000}"/>
    <cellStyle name="Normal 6 3 5 2 2 3 2 4 2" xfId="12605" xr:uid="{00000000-0005-0000-0000-000025600000}"/>
    <cellStyle name="Normal 6 3 5 2 2 3 2 4 2 2" xfId="40784" xr:uid="{00000000-0005-0000-0000-000026600000}"/>
    <cellStyle name="Normal 6 3 5 2 2 3 2 4 3" xfId="30766" xr:uid="{00000000-0005-0000-0000-000027600000}"/>
    <cellStyle name="Normal 6 3 5 2 2 3 2 5" xfId="12606" xr:uid="{00000000-0005-0000-0000-000028600000}"/>
    <cellStyle name="Normal 6 3 5 2 2 3 2 5 2" xfId="12607" xr:uid="{00000000-0005-0000-0000-000029600000}"/>
    <cellStyle name="Normal 6 3 5 2 2 3 2 5 2 2" xfId="40785" xr:uid="{00000000-0005-0000-0000-00002A600000}"/>
    <cellStyle name="Normal 6 3 5 2 2 3 2 5 3" xfId="30767" xr:uid="{00000000-0005-0000-0000-00002B600000}"/>
    <cellStyle name="Normal 6 3 5 2 2 3 2 6" xfId="12608" xr:uid="{00000000-0005-0000-0000-00002C600000}"/>
    <cellStyle name="Normal 6 3 5 2 2 3 2 6 2" xfId="35810" xr:uid="{00000000-0005-0000-0000-00002D600000}"/>
    <cellStyle name="Normal 6 3 5 2 2 3 2 7" xfId="25214" xr:uid="{00000000-0005-0000-0000-00002E600000}"/>
    <cellStyle name="Normal 6 3 5 2 2 3 3" xfId="12609" xr:uid="{00000000-0005-0000-0000-00002F600000}"/>
    <cellStyle name="Normal 6 3 5 2 2 3 3 2" xfId="12610" xr:uid="{00000000-0005-0000-0000-000030600000}"/>
    <cellStyle name="Normal 6 3 5 2 2 3 3 2 2" xfId="12611" xr:uid="{00000000-0005-0000-0000-000031600000}"/>
    <cellStyle name="Normal 6 3 5 2 2 3 3 2 2 2" xfId="40786" xr:uid="{00000000-0005-0000-0000-000032600000}"/>
    <cellStyle name="Normal 6 3 5 2 2 3 3 2 3" xfId="30768" xr:uid="{00000000-0005-0000-0000-000033600000}"/>
    <cellStyle name="Normal 6 3 5 2 2 3 3 3" xfId="12612" xr:uid="{00000000-0005-0000-0000-000034600000}"/>
    <cellStyle name="Normal 6 3 5 2 2 3 3 3 2" xfId="12613" xr:uid="{00000000-0005-0000-0000-000035600000}"/>
    <cellStyle name="Normal 6 3 5 2 2 3 3 3 2 2" xfId="40787" xr:uid="{00000000-0005-0000-0000-000036600000}"/>
    <cellStyle name="Normal 6 3 5 2 2 3 3 3 3" xfId="30769" xr:uid="{00000000-0005-0000-0000-000037600000}"/>
    <cellStyle name="Normal 6 3 5 2 2 3 3 4" xfId="12614" xr:uid="{00000000-0005-0000-0000-000038600000}"/>
    <cellStyle name="Normal 6 3 5 2 2 3 3 4 2" xfId="35813" xr:uid="{00000000-0005-0000-0000-000039600000}"/>
    <cellStyle name="Normal 6 3 5 2 2 3 3 5" xfId="25217" xr:uid="{00000000-0005-0000-0000-00003A600000}"/>
    <cellStyle name="Normal 6 3 5 2 2 3 4" xfId="12615" xr:uid="{00000000-0005-0000-0000-00003B600000}"/>
    <cellStyle name="Normal 6 3 5 2 2 3 4 2" xfId="12616" xr:uid="{00000000-0005-0000-0000-00003C600000}"/>
    <cellStyle name="Normal 6 3 5 2 2 3 4 2 2" xfId="12617" xr:uid="{00000000-0005-0000-0000-00003D600000}"/>
    <cellStyle name="Normal 6 3 5 2 2 3 4 2 2 2" xfId="40788" xr:uid="{00000000-0005-0000-0000-00003E600000}"/>
    <cellStyle name="Normal 6 3 5 2 2 3 4 2 3" xfId="30770" xr:uid="{00000000-0005-0000-0000-00003F600000}"/>
    <cellStyle name="Normal 6 3 5 2 2 3 4 3" xfId="12618" xr:uid="{00000000-0005-0000-0000-000040600000}"/>
    <cellStyle name="Normal 6 3 5 2 2 3 4 3 2" xfId="12619" xr:uid="{00000000-0005-0000-0000-000041600000}"/>
    <cellStyle name="Normal 6 3 5 2 2 3 4 3 2 2" xfId="40789" xr:uid="{00000000-0005-0000-0000-000042600000}"/>
    <cellStyle name="Normal 6 3 5 2 2 3 4 3 3" xfId="30771" xr:uid="{00000000-0005-0000-0000-000043600000}"/>
    <cellStyle name="Normal 6 3 5 2 2 3 4 4" xfId="12620" xr:uid="{00000000-0005-0000-0000-000044600000}"/>
    <cellStyle name="Normal 6 3 5 2 2 3 4 4 2" xfId="35814" xr:uid="{00000000-0005-0000-0000-000045600000}"/>
    <cellStyle name="Normal 6 3 5 2 2 3 4 5" xfId="25218" xr:uid="{00000000-0005-0000-0000-000046600000}"/>
    <cellStyle name="Normal 6 3 5 2 2 3 5" xfId="12621" xr:uid="{00000000-0005-0000-0000-000047600000}"/>
    <cellStyle name="Normal 6 3 5 2 2 3 5 2" xfId="12622" xr:uid="{00000000-0005-0000-0000-000048600000}"/>
    <cellStyle name="Normal 6 3 5 2 2 3 5 2 2" xfId="40790" xr:uid="{00000000-0005-0000-0000-000049600000}"/>
    <cellStyle name="Normal 6 3 5 2 2 3 5 3" xfId="30772" xr:uid="{00000000-0005-0000-0000-00004A600000}"/>
    <cellStyle name="Normal 6 3 5 2 2 3 6" xfId="12623" xr:uid="{00000000-0005-0000-0000-00004B600000}"/>
    <cellStyle name="Normal 6 3 5 2 2 3 6 2" xfId="12624" xr:uid="{00000000-0005-0000-0000-00004C600000}"/>
    <cellStyle name="Normal 6 3 5 2 2 3 6 2 2" xfId="40791" xr:uid="{00000000-0005-0000-0000-00004D600000}"/>
    <cellStyle name="Normal 6 3 5 2 2 3 6 3" xfId="30773" xr:uid="{00000000-0005-0000-0000-00004E600000}"/>
    <cellStyle name="Normal 6 3 5 2 2 3 7" xfId="12625" xr:uid="{00000000-0005-0000-0000-00004F600000}"/>
    <cellStyle name="Normal 6 3 5 2 2 3 7 2" xfId="35809" xr:uid="{00000000-0005-0000-0000-000050600000}"/>
    <cellStyle name="Normal 6 3 5 2 2 3 8" xfId="25213" xr:uid="{00000000-0005-0000-0000-000051600000}"/>
    <cellStyle name="Normal 6 3 5 2 2 4" xfId="12626" xr:uid="{00000000-0005-0000-0000-000052600000}"/>
    <cellStyle name="Normal 6 3 5 2 2 4 2" xfId="12627" xr:uid="{00000000-0005-0000-0000-000053600000}"/>
    <cellStyle name="Normal 6 3 5 2 2 4 2 2" xfId="12628" xr:uid="{00000000-0005-0000-0000-000054600000}"/>
    <cellStyle name="Normal 6 3 5 2 2 4 2 2 2" xfId="12629" xr:uid="{00000000-0005-0000-0000-000055600000}"/>
    <cellStyle name="Normal 6 3 5 2 2 4 2 2 2 2" xfId="40792" xr:uid="{00000000-0005-0000-0000-000056600000}"/>
    <cellStyle name="Normal 6 3 5 2 2 4 2 2 3" xfId="30774" xr:uid="{00000000-0005-0000-0000-000057600000}"/>
    <cellStyle name="Normal 6 3 5 2 2 4 2 3" xfId="12630" xr:uid="{00000000-0005-0000-0000-000058600000}"/>
    <cellStyle name="Normal 6 3 5 2 2 4 2 3 2" xfId="12631" xr:uid="{00000000-0005-0000-0000-000059600000}"/>
    <cellStyle name="Normal 6 3 5 2 2 4 2 3 2 2" xfId="40793" xr:uid="{00000000-0005-0000-0000-00005A600000}"/>
    <cellStyle name="Normal 6 3 5 2 2 4 2 3 3" xfId="30775" xr:uid="{00000000-0005-0000-0000-00005B600000}"/>
    <cellStyle name="Normal 6 3 5 2 2 4 2 4" xfId="12632" xr:uid="{00000000-0005-0000-0000-00005C600000}"/>
    <cellStyle name="Normal 6 3 5 2 2 4 2 4 2" xfId="35816" xr:uid="{00000000-0005-0000-0000-00005D600000}"/>
    <cellStyle name="Normal 6 3 5 2 2 4 2 5" xfId="25220" xr:uid="{00000000-0005-0000-0000-00005E600000}"/>
    <cellStyle name="Normal 6 3 5 2 2 4 3" xfId="12633" xr:uid="{00000000-0005-0000-0000-00005F600000}"/>
    <cellStyle name="Normal 6 3 5 2 2 4 3 2" xfId="12634" xr:uid="{00000000-0005-0000-0000-000060600000}"/>
    <cellStyle name="Normal 6 3 5 2 2 4 3 2 2" xfId="12635" xr:uid="{00000000-0005-0000-0000-000061600000}"/>
    <cellStyle name="Normal 6 3 5 2 2 4 3 2 2 2" xfId="40794" xr:uid="{00000000-0005-0000-0000-000062600000}"/>
    <cellStyle name="Normal 6 3 5 2 2 4 3 2 3" xfId="30776" xr:uid="{00000000-0005-0000-0000-000063600000}"/>
    <cellStyle name="Normal 6 3 5 2 2 4 3 3" xfId="12636" xr:uid="{00000000-0005-0000-0000-000064600000}"/>
    <cellStyle name="Normal 6 3 5 2 2 4 3 3 2" xfId="12637" xr:uid="{00000000-0005-0000-0000-000065600000}"/>
    <cellStyle name="Normal 6 3 5 2 2 4 3 3 2 2" xfId="40795" xr:uid="{00000000-0005-0000-0000-000066600000}"/>
    <cellStyle name="Normal 6 3 5 2 2 4 3 3 3" xfId="30777" xr:uid="{00000000-0005-0000-0000-000067600000}"/>
    <cellStyle name="Normal 6 3 5 2 2 4 3 4" xfId="12638" xr:uid="{00000000-0005-0000-0000-000068600000}"/>
    <cellStyle name="Normal 6 3 5 2 2 4 3 4 2" xfId="35817" xr:uid="{00000000-0005-0000-0000-000069600000}"/>
    <cellStyle name="Normal 6 3 5 2 2 4 3 5" xfId="25221" xr:uid="{00000000-0005-0000-0000-00006A600000}"/>
    <cellStyle name="Normal 6 3 5 2 2 4 4" xfId="12639" xr:uid="{00000000-0005-0000-0000-00006B600000}"/>
    <cellStyle name="Normal 6 3 5 2 2 4 4 2" xfId="12640" xr:uid="{00000000-0005-0000-0000-00006C600000}"/>
    <cellStyle name="Normal 6 3 5 2 2 4 4 2 2" xfId="40796" xr:uid="{00000000-0005-0000-0000-00006D600000}"/>
    <cellStyle name="Normal 6 3 5 2 2 4 4 3" xfId="30778" xr:uid="{00000000-0005-0000-0000-00006E600000}"/>
    <cellStyle name="Normal 6 3 5 2 2 4 5" xfId="12641" xr:uid="{00000000-0005-0000-0000-00006F600000}"/>
    <cellStyle name="Normal 6 3 5 2 2 4 5 2" xfId="12642" xr:uid="{00000000-0005-0000-0000-000070600000}"/>
    <cellStyle name="Normal 6 3 5 2 2 4 5 2 2" xfId="40797" xr:uid="{00000000-0005-0000-0000-000071600000}"/>
    <cellStyle name="Normal 6 3 5 2 2 4 5 3" xfId="30779" xr:uid="{00000000-0005-0000-0000-000072600000}"/>
    <cellStyle name="Normal 6 3 5 2 2 4 6" xfId="12643" xr:uid="{00000000-0005-0000-0000-000073600000}"/>
    <cellStyle name="Normal 6 3 5 2 2 4 6 2" xfId="35815" xr:uid="{00000000-0005-0000-0000-000074600000}"/>
    <cellStyle name="Normal 6 3 5 2 2 4 7" xfId="25219" xr:uid="{00000000-0005-0000-0000-000075600000}"/>
    <cellStyle name="Normal 6 3 5 2 2 5" xfId="12644" xr:uid="{00000000-0005-0000-0000-000076600000}"/>
    <cellStyle name="Normal 6 3 5 2 2 5 2" xfId="12645" xr:uid="{00000000-0005-0000-0000-000077600000}"/>
    <cellStyle name="Normal 6 3 5 2 2 5 2 2" xfId="12646" xr:uid="{00000000-0005-0000-0000-000078600000}"/>
    <cellStyle name="Normal 6 3 5 2 2 5 2 2 2" xfId="40798" xr:uid="{00000000-0005-0000-0000-000079600000}"/>
    <cellStyle name="Normal 6 3 5 2 2 5 2 3" xfId="30780" xr:uid="{00000000-0005-0000-0000-00007A600000}"/>
    <cellStyle name="Normal 6 3 5 2 2 5 3" xfId="12647" xr:uid="{00000000-0005-0000-0000-00007B600000}"/>
    <cellStyle name="Normal 6 3 5 2 2 5 3 2" xfId="12648" xr:uid="{00000000-0005-0000-0000-00007C600000}"/>
    <cellStyle name="Normal 6 3 5 2 2 5 3 2 2" xfId="40799" xr:uid="{00000000-0005-0000-0000-00007D600000}"/>
    <cellStyle name="Normal 6 3 5 2 2 5 3 3" xfId="30781" xr:uid="{00000000-0005-0000-0000-00007E600000}"/>
    <cellStyle name="Normal 6 3 5 2 2 5 4" xfId="12649" xr:uid="{00000000-0005-0000-0000-00007F600000}"/>
    <cellStyle name="Normal 6 3 5 2 2 5 4 2" xfId="35818" xr:uid="{00000000-0005-0000-0000-000080600000}"/>
    <cellStyle name="Normal 6 3 5 2 2 5 5" xfId="25222" xr:uid="{00000000-0005-0000-0000-000081600000}"/>
    <cellStyle name="Normal 6 3 5 2 2 6" xfId="12650" xr:uid="{00000000-0005-0000-0000-000082600000}"/>
    <cellStyle name="Normal 6 3 5 2 2 6 2" xfId="12651" xr:uid="{00000000-0005-0000-0000-000083600000}"/>
    <cellStyle name="Normal 6 3 5 2 2 6 2 2" xfId="12652" xr:uid="{00000000-0005-0000-0000-000084600000}"/>
    <cellStyle name="Normal 6 3 5 2 2 6 2 2 2" xfId="40800" xr:uid="{00000000-0005-0000-0000-000085600000}"/>
    <cellStyle name="Normal 6 3 5 2 2 6 2 3" xfId="30782" xr:uid="{00000000-0005-0000-0000-000086600000}"/>
    <cellStyle name="Normal 6 3 5 2 2 6 3" xfId="12653" xr:uid="{00000000-0005-0000-0000-000087600000}"/>
    <cellStyle name="Normal 6 3 5 2 2 6 3 2" xfId="12654" xr:uid="{00000000-0005-0000-0000-000088600000}"/>
    <cellStyle name="Normal 6 3 5 2 2 6 3 2 2" xfId="40801" xr:uid="{00000000-0005-0000-0000-000089600000}"/>
    <cellStyle name="Normal 6 3 5 2 2 6 3 3" xfId="30783" xr:uid="{00000000-0005-0000-0000-00008A600000}"/>
    <cellStyle name="Normal 6 3 5 2 2 6 4" xfId="12655" xr:uid="{00000000-0005-0000-0000-00008B600000}"/>
    <cellStyle name="Normal 6 3 5 2 2 6 4 2" xfId="35819" xr:uid="{00000000-0005-0000-0000-00008C600000}"/>
    <cellStyle name="Normal 6 3 5 2 2 6 5" xfId="25223" xr:uid="{00000000-0005-0000-0000-00008D600000}"/>
    <cellStyle name="Normal 6 3 5 2 2 7" xfId="12656" xr:uid="{00000000-0005-0000-0000-00008E600000}"/>
    <cellStyle name="Normal 6 3 5 2 2 7 2" xfId="12657" xr:uid="{00000000-0005-0000-0000-00008F600000}"/>
    <cellStyle name="Normal 6 3 5 2 2 7 2 2" xfId="40802" xr:uid="{00000000-0005-0000-0000-000090600000}"/>
    <cellStyle name="Normal 6 3 5 2 2 7 3" xfId="30784" xr:uid="{00000000-0005-0000-0000-000091600000}"/>
    <cellStyle name="Normal 6 3 5 2 2 8" xfId="12658" xr:uid="{00000000-0005-0000-0000-000092600000}"/>
    <cellStyle name="Normal 6 3 5 2 2 8 2" xfId="12659" xr:uid="{00000000-0005-0000-0000-000093600000}"/>
    <cellStyle name="Normal 6 3 5 2 2 8 2 2" xfId="40803" xr:uid="{00000000-0005-0000-0000-000094600000}"/>
    <cellStyle name="Normal 6 3 5 2 2 8 3" xfId="30785" xr:uid="{00000000-0005-0000-0000-000095600000}"/>
    <cellStyle name="Normal 6 3 5 2 2 9" xfId="12660" xr:uid="{00000000-0005-0000-0000-000096600000}"/>
    <cellStyle name="Normal 6 3 5 2 2 9 2" xfId="35802" xr:uid="{00000000-0005-0000-0000-000097600000}"/>
    <cellStyle name="Normal 6 3 5 2 3" xfId="12661" xr:uid="{00000000-0005-0000-0000-000098600000}"/>
    <cellStyle name="Normal 6 3 5 2 3 2" xfId="12662" xr:uid="{00000000-0005-0000-0000-000099600000}"/>
    <cellStyle name="Normal 6 3 5 2 3 2 2" xfId="12663" xr:uid="{00000000-0005-0000-0000-00009A600000}"/>
    <cellStyle name="Normal 6 3 5 2 3 2 2 2" xfId="12664" xr:uid="{00000000-0005-0000-0000-00009B600000}"/>
    <cellStyle name="Normal 6 3 5 2 3 2 2 2 2" xfId="12665" xr:uid="{00000000-0005-0000-0000-00009C600000}"/>
    <cellStyle name="Normal 6 3 5 2 3 2 2 2 2 2" xfId="40804" xr:uid="{00000000-0005-0000-0000-00009D600000}"/>
    <cellStyle name="Normal 6 3 5 2 3 2 2 2 3" xfId="30786" xr:uid="{00000000-0005-0000-0000-00009E600000}"/>
    <cellStyle name="Normal 6 3 5 2 3 2 2 3" xfId="12666" xr:uid="{00000000-0005-0000-0000-00009F600000}"/>
    <cellStyle name="Normal 6 3 5 2 3 2 2 3 2" xfId="12667" xr:uid="{00000000-0005-0000-0000-0000A0600000}"/>
    <cellStyle name="Normal 6 3 5 2 3 2 2 3 2 2" xfId="40805" xr:uid="{00000000-0005-0000-0000-0000A1600000}"/>
    <cellStyle name="Normal 6 3 5 2 3 2 2 3 3" xfId="30787" xr:uid="{00000000-0005-0000-0000-0000A2600000}"/>
    <cellStyle name="Normal 6 3 5 2 3 2 2 4" xfId="12668" xr:uid="{00000000-0005-0000-0000-0000A3600000}"/>
    <cellStyle name="Normal 6 3 5 2 3 2 2 4 2" xfId="35822" xr:uid="{00000000-0005-0000-0000-0000A4600000}"/>
    <cellStyle name="Normal 6 3 5 2 3 2 2 5" xfId="25226" xr:uid="{00000000-0005-0000-0000-0000A5600000}"/>
    <cellStyle name="Normal 6 3 5 2 3 2 3" xfId="12669" xr:uid="{00000000-0005-0000-0000-0000A6600000}"/>
    <cellStyle name="Normal 6 3 5 2 3 2 3 2" xfId="12670" xr:uid="{00000000-0005-0000-0000-0000A7600000}"/>
    <cellStyle name="Normal 6 3 5 2 3 2 3 2 2" xfId="12671" xr:uid="{00000000-0005-0000-0000-0000A8600000}"/>
    <cellStyle name="Normal 6 3 5 2 3 2 3 2 2 2" xfId="40806" xr:uid="{00000000-0005-0000-0000-0000A9600000}"/>
    <cellStyle name="Normal 6 3 5 2 3 2 3 2 3" xfId="30788" xr:uid="{00000000-0005-0000-0000-0000AA600000}"/>
    <cellStyle name="Normal 6 3 5 2 3 2 3 3" xfId="12672" xr:uid="{00000000-0005-0000-0000-0000AB600000}"/>
    <cellStyle name="Normal 6 3 5 2 3 2 3 3 2" xfId="12673" xr:uid="{00000000-0005-0000-0000-0000AC600000}"/>
    <cellStyle name="Normal 6 3 5 2 3 2 3 3 2 2" xfId="40807" xr:uid="{00000000-0005-0000-0000-0000AD600000}"/>
    <cellStyle name="Normal 6 3 5 2 3 2 3 3 3" xfId="30789" xr:uid="{00000000-0005-0000-0000-0000AE600000}"/>
    <cellStyle name="Normal 6 3 5 2 3 2 3 4" xfId="12674" xr:uid="{00000000-0005-0000-0000-0000AF600000}"/>
    <cellStyle name="Normal 6 3 5 2 3 2 3 4 2" xfId="35823" xr:uid="{00000000-0005-0000-0000-0000B0600000}"/>
    <cellStyle name="Normal 6 3 5 2 3 2 3 5" xfId="25227" xr:uid="{00000000-0005-0000-0000-0000B1600000}"/>
    <cellStyle name="Normal 6 3 5 2 3 2 4" xfId="12675" xr:uid="{00000000-0005-0000-0000-0000B2600000}"/>
    <cellStyle name="Normal 6 3 5 2 3 2 4 2" xfId="12676" xr:uid="{00000000-0005-0000-0000-0000B3600000}"/>
    <cellStyle name="Normal 6 3 5 2 3 2 4 2 2" xfId="40808" xr:uid="{00000000-0005-0000-0000-0000B4600000}"/>
    <cellStyle name="Normal 6 3 5 2 3 2 4 3" xfId="30790" xr:uid="{00000000-0005-0000-0000-0000B5600000}"/>
    <cellStyle name="Normal 6 3 5 2 3 2 5" xfId="12677" xr:uid="{00000000-0005-0000-0000-0000B6600000}"/>
    <cellStyle name="Normal 6 3 5 2 3 2 5 2" xfId="12678" xr:uid="{00000000-0005-0000-0000-0000B7600000}"/>
    <cellStyle name="Normal 6 3 5 2 3 2 5 2 2" xfId="40809" xr:uid="{00000000-0005-0000-0000-0000B8600000}"/>
    <cellStyle name="Normal 6 3 5 2 3 2 5 3" xfId="30791" xr:uid="{00000000-0005-0000-0000-0000B9600000}"/>
    <cellStyle name="Normal 6 3 5 2 3 2 6" xfId="12679" xr:uid="{00000000-0005-0000-0000-0000BA600000}"/>
    <cellStyle name="Normal 6 3 5 2 3 2 6 2" xfId="35821" xr:uid="{00000000-0005-0000-0000-0000BB600000}"/>
    <cellStyle name="Normal 6 3 5 2 3 2 7" xfId="25225" xr:uid="{00000000-0005-0000-0000-0000BC600000}"/>
    <cellStyle name="Normal 6 3 5 2 3 3" xfId="12680" xr:uid="{00000000-0005-0000-0000-0000BD600000}"/>
    <cellStyle name="Normal 6 3 5 2 3 3 2" xfId="12681" xr:uid="{00000000-0005-0000-0000-0000BE600000}"/>
    <cellStyle name="Normal 6 3 5 2 3 3 2 2" xfId="12682" xr:uid="{00000000-0005-0000-0000-0000BF600000}"/>
    <cellStyle name="Normal 6 3 5 2 3 3 2 2 2" xfId="40810" xr:uid="{00000000-0005-0000-0000-0000C0600000}"/>
    <cellStyle name="Normal 6 3 5 2 3 3 2 3" xfId="30792" xr:uid="{00000000-0005-0000-0000-0000C1600000}"/>
    <cellStyle name="Normal 6 3 5 2 3 3 3" xfId="12683" xr:uid="{00000000-0005-0000-0000-0000C2600000}"/>
    <cellStyle name="Normal 6 3 5 2 3 3 3 2" xfId="12684" xr:uid="{00000000-0005-0000-0000-0000C3600000}"/>
    <cellStyle name="Normal 6 3 5 2 3 3 3 2 2" xfId="40811" xr:uid="{00000000-0005-0000-0000-0000C4600000}"/>
    <cellStyle name="Normal 6 3 5 2 3 3 3 3" xfId="30793" xr:uid="{00000000-0005-0000-0000-0000C5600000}"/>
    <cellStyle name="Normal 6 3 5 2 3 3 4" xfId="12685" xr:uid="{00000000-0005-0000-0000-0000C6600000}"/>
    <cellStyle name="Normal 6 3 5 2 3 3 4 2" xfId="35824" xr:uid="{00000000-0005-0000-0000-0000C7600000}"/>
    <cellStyle name="Normal 6 3 5 2 3 3 5" xfId="25228" xr:uid="{00000000-0005-0000-0000-0000C8600000}"/>
    <cellStyle name="Normal 6 3 5 2 3 4" xfId="12686" xr:uid="{00000000-0005-0000-0000-0000C9600000}"/>
    <cellStyle name="Normal 6 3 5 2 3 4 2" xfId="12687" xr:uid="{00000000-0005-0000-0000-0000CA600000}"/>
    <cellStyle name="Normal 6 3 5 2 3 4 2 2" xfId="12688" xr:uid="{00000000-0005-0000-0000-0000CB600000}"/>
    <cellStyle name="Normal 6 3 5 2 3 4 2 2 2" xfId="40812" xr:uid="{00000000-0005-0000-0000-0000CC600000}"/>
    <cellStyle name="Normal 6 3 5 2 3 4 2 3" xfId="30794" xr:uid="{00000000-0005-0000-0000-0000CD600000}"/>
    <cellStyle name="Normal 6 3 5 2 3 4 3" xfId="12689" xr:uid="{00000000-0005-0000-0000-0000CE600000}"/>
    <cellStyle name="Normal 6 3 5 2 3 4 3 2" xfId="12690" xr:uid="{00000000-0005-0000-0000-0000CF600000}"/>
    <cellStyle name="Normal 6 3 5 2 3 4 3 2 2" xfId="40813" xr:uid="{00000000-0005-0000-0000-0000D0600000}"/>
    <cellStyle name="Normal 6 3 5 2 3 4 3 3" xfId="30795" xr:uid="{00000000-0005-0000-0000-0000D1600000}"/>
    <cellStyle name="Normal 6 3 5 2 3 4 4" xfId="12691" xr:uid="{00000000-0005-0000-0000-0000D2600000}"/>
    <cellStyle name="Normal 6 3 5 2 3 4 4 2" xfId="35825" xr:uid="{00000000-0005-0000-0000-0000D3600000}"/>
    <cellStyle name="Normal 6 3 5 2 3 4 5" xfId="25229" xr:uid="{00000000-0005-0000-0000-0000D4600000}"/>
    <cellStyle name="Normal 6 3 5 2 3 5" xfId="12692" xr:uid="{00000000-0005-0000-0000-0000D5600000}"/>
    <cellStyle name="Normal 6 3 5 2 3 5 2" xfId="12693" xr:uid="{00000000-0005-0000-0000-0000D6600000}"/>
    <cellStyle name="Normal 6 3 5 2 3 5 2 2" xfId="40814" xr:uid="{00000000-0005-0000-0000-0000D7600000}"/>
    <cellStyle name="Normal 6 3 5 2 3 5 3" xfId="30796" xr:uid="{00000000-0005-0000-0000-0000D8600000}"/>
    <cellStyle name="Normal 6 3 5 2 3 6" xfId="12694" xr:uid="{00000000-0005-0000-0000-0000D9600000}"/>
    <cellStyle name="Normal 6 3 5 2 3 6 2" xfId="12695" xr:uid="{00000000-0005-0000-0000-0000DA600000}"/>
    <cellStyle name="Normal 6 3 5 2 3 6 2 2" xfId="40815" xr:uid="{00000000-0005-0000-0000-0000DB600000}"/>
    <cellStyle name="Normal 6 3 5 2 3 6 3" xfId="30797" xr:uid="{00000000-0005-0000-0000-0000DC600000}"/>
    <cellStyle name="Normal 6 3 5 2 3 7" xfId="12696" xr:uid="{00000000-0005-0000-0000-0000DD600000}"/>
    <cellStyle name="Normal 6 3 5 2 3 7 2" xfId="35820" xr:uid="{00000000-0005-0000-0000-0000DE600000}"/>
    <cellStyle name="Normal 6 3 5 2 3 8" xfId="25224" xr:uid="{00000000-0005-0000-0000-0000DF600000}"/>
    <cellStyle name="Normal 6 3 5 2 4" xfId="12697" xr:uid="{00000000-0005-0000-0000-0000E0600000}"/>
    <cellStyle name="Normal 6 3 5 2 4 2" xfId="12698" xr:uid="{00000000-0005-0000-0000-0000E1600000}"/>
    <cellStyle name="Normal 6 3 5 2 4 2 2" xfId="12699" xr:uid="{00000000-0005-0000-0000-0000E2600000}"/>
    <cellStyle name="Normal 6 3 5 2 4 2 2 2" xfId="12700" xr:uid="{00000000-0005-0000-0000-0000E3600000}"/>
    <cellStyle name="Normal 6 3 5 2 4 2 2 2 2" xfId="12701" xr:uid="{00000000-0005-0000-0000-0000E4600000}"/>
    <cellStyle name="Normal 6 3 5 2 4 2 2 2 2 2" xfId="40816" xr:uid="{00000000-0005-0000-0000-0000E5600000}"/>
    <cellStyle name="Normal 6 3 5 2 4 2 2 2 3" xfId="30798" xr:uid="{00000000-0005-0000-0000-0000E6600000}"/>
    <cellStyle name="Normal 6 3 5 2 4 2 2 3" xfId="12702" xr:uid="{00000000-0005-0000-0000-0000E7600000}"/>
    <cellStyle name="Normal 6 3 5 2 4 2 2 3 2" xfId="12703" xr:uid="{00000000-0005-0000-0000-0000E8600000}"/>
    <cellStyle name="Normal 6 3 5 2 4 2 2 3 2 2" xfId="40817" xr:uid="{00000000-0005-0000-0000-0000E9600000}"/>
    <cellStyle name="Normal 6 3 5 2 4 2 2 3 3" xfId="30799" xr:uid="{00000000-0005-0000-0000-0000EA600000}"/>
    <cellStyle name="Normal 6 3 5 2 4 2 2 4" xfId="12704" xr:uid="{00000000-0005-0000-0000-0000EB600000}"/>
    <cellStyle name="Normal 6 3 5 2 4 2 2 4 2" xfId="35828" xr:uid="{00000000-0005-0000-0000-0000EC600000}"/>
    <cellStyle name="Normal 6 3 5 2 4 2 2 5" xfId="25232" xr:uid="{00000000-0005-0000-0000-0000ED600000}"/>
    <cellStyle name="Normal 6 3 5 2 4 2 3" xfId="12705" xr:uid="{00000000-0005-0000-0000-0000EE600000}"/>
    <cellStyle name="Normal 6 3 5 2 4 2 3 2" xfId="12706" xr:uid="{00000000-0005-0000-0000-0000EF600000}"/>
    <cellStyle name="Normal 6 3 5 2 4 2 3 2 2" xfId="12707" xr:uid="{00000000-0005-0000-0000-0000F0600000}"/>
    <cellStyle name="Normal 6 3 5 2 4 2 3 2 2 2" xfId="40818" xr:uid="{00000000-0005-0000-0000-0000F1600000}"/>
    <cellStyle name="Normal 6 3 5 2 4 2 3 2 3" xfId="30800" xr:uid="{00000000-0005-0000-0000-0000F2600000}"/>
    <cellStyle name="Normal 6 3 5 2 4 2 3 3" xfId="12708" xr:uid="{00000000-0005-0000-0000-0000F3600000}"/>
    <cellStyle name="Normal 6 3 5 2 4 2 3 3 2" xfId="12709" xr:uid="{00000000-0005-0000-0000-0000F4600000}"/>
    <cellStyle name="Normal 6 3 5 2 4 2 3 3 2 2" xfId="40819" xr:uid="{00000000-0005-0000-0000-0000F5600000}"/>
    <cellStyle name="Normal 6 3 5 2 4 2 3 3 3" xfId="30801" xr:uid="{00000000-0005-0000-0000-0000F6600000}"/>
    <cellStyle name="Normal 6 3 5 2 4 2 3 4" xfId="12710" xr:uid="{00000000-0005-0000-0000-0000F7600000}"/>
    <cellStyle name="Normal 6 3 5 2 4 2 3 4 2" xfId="35829" xr:uid="{00000000-0005-0000-0000-0000F8600000}"/>
    <cellStyle name="Normal 6 3 5 2 4 2 3 5" xfId="25233" xr:uid="{00000000-0005-0000-0000-0000F9600000}"/>
    <cellStyle name="Normal 6 3 5 2 4 2 4" xfId="12711" xr:uid="{00000000-0005-0000-0000-0000FA600000}"/>
    <cellStyle name="Normal 6 3 5 2 4 2 4 2" xfId="12712" xr:uid="{00000000-0005-0000-0000-0000FB600000}"/>
    <cellStyle name="Normal 6 3 5 2 4 2 4 2 2" xfId="40820" xr:uid="{00000000-0005-0000-0000-0000FC600000}"/>
    <cellStyle name="Normal 6 3 5 2 4 2 4 3" xfId="30802" xr:uid="{00000000-0005-0000-0000-0000FD600000}"/>
    <cellStyle name="Normal 6 3 5 2 4 2 5" xfId="12713" xr:uid="{00000000-0005-0000-0000-0000FE600000}"/>
    <cellStyle name="Normal 6 3 5 2 4 2 5 2" xfId="12714" xr:uid="{00000000-0005-0000-0000-0000FF600000}"/>
    <cellStyle name="Normal 6 3 5 2 4 2 5 2 2" xfId="40821" xr:uid="{00000000-0005-0000-0000-000000610000}"/>
    <cellStyle name="Normal 6 3 5 2 4 2 5 3" xfId="30803" xr:uid="{00000000-0005-0000-0000-000001610000}"/>
    <cellStyle name="Normal 6 3 5 2 4 2 6" xfId="12715" xr:uid="{00000000-0005-0000-0000-000002610000}"/>
    <cellStyle name="Normal 6 3 5 2 4 2 6 2" xfId="35827" xr:uid="{00000000-0005-0000-0000-000003610000}"/>
    <cellStyle name="Normal 6 3 5 2 4 2 7" xfId="25231" xr:uid="{00000000-0005-0000-0000-000004610000}"/>
    <cellStyle name="Normal 6 3 5 2 4 3" xfId="12716" xr:uid="{00000000-0005-0000-0000-000005610000}"/>
    <cellStyle name="Normal 6 3 5 2 4 3 2" xfId="12717" xr:uid="{00000000-0005-0000-0000-000006610000}"/>
    <cellStyle name="Normal 6 3 5 2 4 3 2 2" xfId="12718" xr:uid="{00000000-0005-0000-0000-000007610000}"/>
    <cellStyle name="Normal 6 3 5 2 4 3 2 2 2" xfId="40822" xr:uid="{00000000-0005-0000-0000-000008610000}"/>
    <cellStyle name="Normal 6 3 5 2 4 3 2 3" xfId="30804" xr:uid="{00000000-0005-0000-0000-000009610000}"/>
    <cellStyle name="Normal 6 3 5 2 4 3 3" xfId="12719" xr:uid="{00000000-0005-0000-0000-00000A610000}"/>
    <cellStyle name="Normal 6 3 5 2 4 3 3 2" xfId="12720" xr:uid="{00000000-0005-0000-0000-00000B610000}"/>
    <cellStyle name="Normal 6 3 5 2 4 3 3 2 2" xfId="40823" xr:uid="{00000000-0005-0000-0000-00000C610000}"/>
    <cellStyle name="Normal 6 3 5 2 4 3 3 3" xfId="30805" xr:uid="{00000000-0005-0000-0000-00000D610000}"/>
    <cellStyle name="Normal 6 3 5 2 4 3 4" xfId="12721" xr:uid="{00000000-0005-0000-0000-00000E610000}"/>
    <cellStyle name="Normal 6 3 5 2 4 3 4 2" xfId="35830" xr:uid="{00000000-0005-0000-0000-00000F610000}"/>
    <cellStyle name="Normal 6 3 5 2 4 3 5" xfId="25234" xr:uid="{00000000-0005-0000-0000-000010610000}"/>
    <cellStyle name="Normal 6 3 5 2 4 4" xfId="12722" xr:uid="{00000000-0005-0000-0000-000011610000}"/>
    <cellStyle name="Normal 6 3 5 2 4 4 2" xfId="12723" xr:uid="{00000000-0005-0000-0000-000012610000}"/>
    <cellStyle name="Normal 6 3 5 2 4 4 2 2" xfId="12724" xr:uid="{00000000-0005-0000-0000-000013610000}"/>
    <cellStyle name="Normal 6 3 5 2 4 4 2 2 2" xfId="40824" xr:uid="{00000000-0005-0000-0000-000014610000}"/>
    <cellStyle name="Normal 6 3 5 2 4 4 2 3" xfId="30806" xr:uid="{00000000-0005-0000-0000-000015610000}"/>
    <cellStyle name="Normal 6 3 5 2 4 4 3" xfId="12725" xr:uid="{00000000-0005-0000-0000-000016610000}"/>
    <cellStyle name="Normal 6 3 5 2 4 4 3 2" xfId="12726" xr:uid="{00000000-0005-0000-0000-000017610000}"/>
    <cellStyle name="Normal 6 3 5 2 4 4 3 2 2" xfId="40825" xr:uid="{00000000-0005-0000-0000-000018610000}"/>
    <cellStyle name="Normal 6 3 5 2 4 4 3 3" xfId="30807" xr:uid="{00000000-0005-0000-0000-000019610000}"/>
    <cellStyle name="Normal 6 3 5 2 4 4 4" xfId="12727" xr:uid="{00000000-0005-0000-0000-00001A610000}"/>
    <cellStyle name="Normal 6 3 5 2 4 4 4 2" xfId="35831" xr:uid="{00000000-0005-0000-0000-00001B610000}"/>
    <cellStyle name="Normal 6 3 5 2 4 4 5" xfId="25235" xr:uid="{00000000-0005-0000-0000-00001C610000}"/>
    <cellStyle name="Normal 6 3 5 2 4 5" xfId="12728" xr:uid="{00000000-0005-0000-0000-00001D610000}"/>
    <cellStyle name="Normal 6 3 5 2 4 5 2" xfId="12729" xr:uid="{00000000-0005-0000-0000-00001E610000}"/>
    <cellStyle name="Normal 6 3 5 2 4 5 2 2" xfId="40826" xr:uid="{00000000-0005-0000-0000-00001F610000}"/>
    <cellStyle name="Normal 6 3 5 2 4 5 3" xfId="30808" xr:uid="{00000000-0005-0000-0000-000020610000}"/>
    <cellStyle name="Normal 6 3 5 2 4 6" xfId="12730" xr:uid="{00000000-0005-0000-0000-000021610000}"/>
    <cellStyle name="Normal 6 3 5 2 4 6 2" xfId="12731" xr:uid="{00000000-0005-0000-0000-000022610000}"/>
    <cellStyle name="Normal 6 3 5 2 4 6 2 2" xfId="40827" xr:uid="{00000000-0005-0000-0000-000023610000}"/>
    <cellStyle name="Normal 6 3 5 2 4 6 3" xfId="30809" xr:uid="{00000000-0005-0000-0000-000024610000}"/>
    <cellStyle name="Normal 6 3 5 2 4 7" xfId="12732" xr:uid="{00000000-0005-0000-0000-000025610000}"/>
    <cellStyle name="Normal 6 3 5 2 4 7 2" xfId="35826" xr:uid="{00000000-0005-0000-0000-000026610000}"/>
    <cellStyle name="Normal 6 3 5 2 4 8" xfId="25230" xr:uid="{00000000-0005-0000-0000-000027610000}"/>
    <cellStyle name="Normal 6 3 5 2 5" xfId="12733" xr:uid="{00000000-0005-0000-0000-000028610000}"/>
    <cellStyle name="Normal 6 3 5 2 5 2" xfId="12734" xr:uid="{00000000-0005-0000-0000-000029610000}"/>
    <cellStyle name="Normal 6 3 5 2 5 2 2" xfId="12735" xr:uid="{00000000-0005-0000-0000-00002A610000}"/>
    <cellStyle name="Normal 6 3 5 2 5 2 2 2" xfId="12736" xr:uid="{00000000-0005-0000-0000-00002B610000}"/>
    <cellStyle name="Normal 6 3 5 2 5 2 2 2 2" xfId="12737" xr:uid="{00000000-0005-0000-0000-00002C610000}"/>
    <cellStyle name="Normal 6 3 5 2 5 2 2 2 2 2" xfId="40828" xr:uid="{00000000-0005-0000-0000-00002D610000}"/>
    <cellStyle name="Normal 6 3 5 2 5 2 2 2 3" xfId="30810" xr:uid="{00000000-0005-0000-0000-00002E610000}"/>
    <cellStyle name="Normal 6 3 5 2 5 2 2 3" xfId="12738" xr:uid="{00000000-0005-0000-0000-00002F610000}"/>
    <cellStyle name="Normal 6 3 5 2 5 2 2 3 2" xfId="12739" xr:uid="{00000000-0005-0000-0000-000030610000}"/>
    <cellStyle name="Normal 6 3 5 2 5 2 2 3 2 2" xfId="40829" xr:uid="{00000000-0005-0000-0000-000031610000}"/>
    <cellStyle name="Normal 6 3 5 2 5 2 2 3 3" xfId="30811" xr:uid="{00000000-0005-0000-0000-000032610000}"/>
    <cellStyle name="Normal 6 3 5 2 5 2 2 4" xfId="12740" xr:uid="{00000000-0005-0000-0000-000033610000}"/>
    <cellStyle name="Normal 6 3 5 2 5 2 2 4 2" xfId="35834" xr:uid="{00000000-0005-0000-0000-000034610000}"/>
    <cellStyle name="Normal 6 3 5 2 5 2 2 5" xfId="25238" xr:uid="{00000000-0005-0000-0000-000035610000}"/>
    <cellStyle name="Normal 6 3 5 2 5 2 3" xfId="12741" xr:uid="{00000000-0005-0000-0000-000036610000}"/>
    <cellStyle name="Normal 6 3 5 2 5 2 3 2" xfId="12742" xr:uid="{00000000-0005-0000-0000-000037610000}"/>
    <cellStyle name="Normal 6 3 5 2 5 2 3 2 2" xfId="12743" xr:uid="{00000000-0005-0000-0000-000038610000}"/>
    <cellStyle name="Normal 6 3 5 2 5 2 3 2 2 2" xfId="40830" xr:uid="{00000000-0005-0000-0000-000039610000}"/>
    <cellStyle name="Normal 6 3 5 2 5 2 3 2 3" xfId="30812" xr:uid="{00000000-0005-0000-0000-00003A610000}"/>
    <cellStyle name="Normal 6 3 5 2 5 2 3 3" xfId="12744" xr:uid="{00000000-0005-0000-0000-00003B610000}"/>
    <cellStyle name="Normal 6 3 5 2 5 2 3 3 2" xfId="12745" xr:uid="{00000000-0005-0000-0000-00003C610000}"/>
    <cellStyle name="Normal 6 3 5 2 5 2 3 3 2 2" xfId="40831" xr:uid="{00000000-0005-0000-0000-00003D610000}"/>
    <cellStyle name="Normal 6 3 5 2 5 2 3 3 3" xfId="30813" xr:uid="{00000000-0005-0000-0000-00003E610000}"/>
    <cellStyle name="Normal 6 3 5 2 5 2 3 4" xfId="12746" xr:uid="{00000000-0005-0000-0000-00003F610000}"/>
    <cellStyle name="Normal 6 3 5 2 5 2 3 4 2" xfId="35835" xr:uid="{00000000-0005-0000-0000-000040610000}"/>
    <cellStyle name="Normal 6 3 5 2 5 2 3 5" xfId="25239" xr:uid="{00000000-0005-0000-0000-000041610000}"/>
    <cellStyle name="Normal 6 3 5 2 5 2 4" xfId="12747" xr:uid="{00000000-0005-0000-0000-000042610000}"/>
    <cellStyle name="Normal 6 3 5 2 5 2 4 2" xfId="12748" xr:uid="{00000000-0005-0000-0000-000043610000}"/>
    <cellStyle name="Normal 6 3 5 2 5 2 4 2 2" xfId="40832" xr:uid="{00000000-0005-0000-0000-000044610000}"/>
    <cellStyle name="Normal 6 3 5 2 5 2 4 3" xfId="30814" xr:uid="{00000000-0005-0000-0000-000045610000}"/>
    <cellStyle name="Normal 6 3 5 2 5 2 5" xfId="12749" xr:uid="{00000000-0005-0000-0000-000046610000}"/>
    <cellStyle name="Normal 6 3 5 2 5 2 5 2" xfId="12750" xr:uid="{00000000-0005-0000-0000-000047610000}"/>
    <cellStyle name="Normal 6 3 5 2 5 2 5 2 2" xfId="40833" xr:uid="{00000000-0005-0000-0000-000048610000}"/>
    <cellStyle name="Normal 6 3 5 2 5 2 5 3" xfId="30815" xr:uid="{00000000-0005-0000-0000-000049610000}"/>
    <cellStyle name="Normal 6 3 5 2 5 2 6" xfId="12751" xr:uid="{00000000-0005-0000-0000-00004A610000}"/>
    <cellStyle name="Normal 6 3 5 2 5 2 6 2" xfId="35833" xr:uid="{00000000-0005-0000-0000-00004B610000}"/>
    <cellStyle name="Normal 6 3 5 2 5 2 7" xfId="25237" xr:uid="{00000000-0005-0000-0000-00004C610000}"/>
    <cellStyle name="Normal 6 3 5 2 5 3" xfId="12752" xr:uid="{00000000-0005-0000-0000-00004D610000}"/>
    <cellStyle name="Normal 6 3 5 2 5 3 2" xfId="12753" xr:uid="{00000000-0005-0000-0000-00004E610000}"/>
    <cellStyle name="Normal 6 3 5 2 5 3 2 2" xfId="12754" xr:uid="{00000000-0005-0000-0000-00004F610000}"/>
    <cellStyle name="Normal 6 3 5 2 5 3 2 2 2" xfId="40834" xr:uid="{00000000-0005-0000-0000-000050610000}"/>
    <cellStyle name="Normal 6 3 5 2 5 3 2 3" xfId="30816" xr:uid="{00000000-0005-0000-0000-000051610000}"/>
    <cellStyle name="Normal 6 3 5 2 5 3 3" xfId="12755" xr:uid="{00000000-0005-0000-0000-000052610000}"/>
    <cellStyle name="Normal 6 3 5 2 5 3 3 2" xfId="12756" xr:uid="{00000000-0005-0000-0000-000053610000}"/>
    <cellStyle name="Normal 6 3 5 2 5 3 3 2 2" xfId="40835" xr:uid="{00000000-0005-0000-0000-000054610000}"/>
    <cellStyle name="Normal 6 3 5 2 5 3 3 3" xfId="30817" xr:uid="{00000000-0005-0000-0000-000055610000}"/>
    <cellStyle name="Normal 6 3 5 2 5 3 4" xfId="12757" xr:uid="{00000000-0005-0000-0000-000056610000}"/>
    <cellStyle name="Normal 6 3 5 2 5 3 4 2" xfId="35836" xr:uid="{00000000-0005-0000-0000-000057610000}"/>
    <cellStyle name="Normal 6 3 5 2 5 3 5" xfId="25240" xr:uid="{00000000-0005-0000-0000-000058610000}"/>
    <cellStyle name="Normal 6 3 5 2 5 4" xfId="12758" xr:uid="{00000000-0005-0000-0000-000059610000}"/>
    <cellStyle name="Normal 6 3 5 2 5 4 2" xfId="12759" xr:uid="{00000000-0005-0000-0000-00005A610000}"/>
    <cellStyle name="Normal 6 3 5 2 5 4 2 2" xfId="12760" xr:uid="{00000000-0005-0000-0000-00005B610000}"/>
    <cellStyle name="Normal 6 3 5 2 5 4 2 2 2" xfId="40836" xr:uid="{00000000-0005-0000-0000-00005C610000}"/>
    <cellStyle name="Normal 6 3 5 2 5 4 2 3" xfId="30818" xr:uid="{00000000-0005-0000-0000-00005D610000}"/>
    <cellStyle name="Normal 6 3 5 2 5 4 3" xfId="12761" xr:uid="{00000000-0005-0000-0000-00005E610000}"/>
    <cellStyle name="Normal 6 3 5 2 5 4 3 2" xfId="12762" xr:uid="{00000000-0005-0000-0000-00005F610000}"/>
    <cellStyle name="Normal 6 3 5 2 5 4 3 2 2" xfId="40837" xr:uid="{00000000-0005-0000-0000-000060610000}"/>
    <cellStyle name="Normal 6 3 5 2 5 4 3 3" xfId="30819" xr:uid="{00000000-0005-0000-0000-000061610000}"/>
    <cellStyle name="Normal 6 3 5 2 5 4 4" xfId="12763" xr:uid="{00000000-0005-0000-0000-000062610000}"/>
    <cellStyle name="Normal 6 3 5 2 5 4 4 2" xfId="35837" xr:uid="{00000000-0005-0000-0000-000063610000}"/>
    <cellStyle name="Normal 6 3 5 2 5 4 5" xfId="25241" xr:uid="{00000000-0005-0000-0000-000064610000}"/>
    <cellStyle name="Normal 6 3 5 2 5 5" xfId="12764" xr:uid="{00000000-0005-0000-0000-000065610000}"/>
    <cellStyle name="Normal 6 3 5 2 5 5 2" xfId="12765" xr:uid="{00000000-0005-0000-0000-000066610000}"/>
    <cellStyle name="Normal 6 3 5 2 5 5 2 2" xfId="40838" xr:uid="{00000000-0005-0000-0000-000067610000}"/>
    <cellStyle name="Normal 6 3 5 2 5 5 3" xfId="30820" xr:uid="{00000000-0005-0000-0000-000068610000}"/>
    <cellStyle name="Normal 6 3 5 2 5 6" xfId="12766" xr:uid="{00000000-0005-0000-0000-000069610000}"/>
    <cellStyle name="Normal 6 3 5 2 5 6 2" xfId="12767" xr:uid="{00000000-0005-0000-0000-00006A610000}"/>
    <cellStyle name="Normal 6 3 5 2 5 6 2 2" xfId="40839" xr:uid="{00000000-0005-0000-0000-00006B610000}"/>
    <cellStyle name="Normal 6 3 5 2 5 6 3" xfId="30821" xr:uid="{00000000-0005-0000-0000-00006C610000}"/>
    <cellStyle name="Normal 6 3 5 2 5 7" xfId="12768" xr:uid="{00000000-0005-0000-0000-00006D610000}"/>
    <cellStyle name="Normal 6 3 5 2 5 7 2" xfId="35832" xr:uid="{00000000-0005-0000-0000-00006E610000}"/>
    <cellStyle name="Normal 6 3 5 2 5 8" xfId="25236" xr:uid="{00000000-0005-0000-0000-00006F610000}"/>
    <cellStyle name="Normal 6 3 5 2 6" xfId="12769" xr:uid="{00000000-0005-0000-0000-000070610000}"/>
    <cellStyle name="Normal 6 3 5 2 6 2" xfId="12770" xr:uid="{00000000-0005-0000-0000-000071610000}"/>
    <cellStyle name="Normal 6 3 5 2 6 2 2" xfId="12771" xr:uid="{00000000-0005-0000-0000-000072610000}"/>
    <cellStyle name="Normal 6 3 5 2 6 2 2 2" xfId="12772" xr:uid="{00000000-0005-0000-0000-000073610000}"/>
    <cellStyle name="Normal 6 3 5 2 6 2 2 2 2" xfId="40840" xr:uid="{00000000-0005-0000-0000-000074610000}"/>
    <cellStyle name="Normal 6 3 5 2 6 2 2 3" xfId="30822" xr:uid="{00000000-0005-0000-0000-000075610000}"/>
    <cellStyle name="Normal 6 3 5 2 6 2 3" xfId="12773" xr:uid="{00000000-0005-0000-0000-000076610000}"/>
    <cellStyle name="Normal 6 3 5 2 6 2 3 2" xfId="12774" xr:uid="{00000000-0005-0000-0000-000077610000}"/>
    <cellStyle name="Normal 6 3 5 2 6 2 3 2 2" xfId="40841" xr:uid="{00000000-0005-0000-0000-000078610000}"/>
    <cellStyle name="Normal 6 3 5 2 6 2 3 3" xfId="30823" xr:uid="{00000000-0005-0000-0000-000079610000}"/>
    <cellStyle name="Normal 6 3 5 2 6 2 4" xfId="12775" xr:uid="{00000000-0005-0000-0000-00007A610000}"/>
    <cellStyle name="Normal 6 3 5 2 6 2 4 2" xfId="35839" xr:uid="{00000000-0005-0000-0000-00007B610000}"/>
    <cellStyle name="Normal 6 3 5 2 6 2 5" xfId="25243" xr:uid="{00000000-0005-0000-0000-00007C610000}"/>
    <cellStyle name="Normal 6 3 5 2 6 3" xfId="12776" xr:uid="{00000000-0005-0000-0000-00007D610000}"/>
    <cellStyle name="Normal 6 3 5 2 6 3 2" xfId="12777" xr:uid="{00000000-0005-0000-0000-00007E610000}"/>
    <cellStyle name="Normal 6 3 5 2 6 3 2 2" xfId="12778" xr:uid="{00000000-0005-0000-0000-00007F610000}"/>
    <cellStyle name="Normal 6 3 5 2 6 3 2 2 2" xfId="40842" xr:uid="{00000000-0005-0000-0000-000080610000}"/>
    <cellStyle name="Normal 6 3 5 2 6 3 2 3" xfId="30824" xr:uid="{00000000-0005-0000-0000-000081610000}"/>
    <cellStyle name="Normal 6 3 5 2 6 3 3" xfId="12779" xr:uid="{00000000-0005-0000-0000-000082610000}"/>
    <cellStyle name="Normal 6 3 5 2 6 3 3 2" xfId="12780" xr:uid="{00000000-0005-0000-0000-000083610000}"/>
    <cellStyle name="Normal 6 3 5 2 6 3 3 2 2" xfId="40843" xr:uid="{00000000-0005-0000-0000-000084610000}"/>
    <cellStyle name="Normal 6 3 5 2 6 3 3 3" xfId="30825" xr:uid="{00000000-0005-0000-0000-000085610000}"/>
    <cellStyle name="Normal 6 3 5 2 6 3 4" xfId="12781" xr:uid="{00000000-0005-0000-0000-000086610000}"/>
    <cellStyle name="Normal 6 3 5 2 6 3 4 2" xfId="35840" xr:uid="{00000000-0005-0000-0000-000087610000}"/>
    <cellStyle name="Normal 6 3 5 2 6 3 5" xfId="25244" xr:uid="{00000000-0005-0000-0000-000088610000}"/>
    <cellStyle name="Normal 6 3 5 2 6 4" xfId="12782" xr:uid="{00000000-0005-0000-0000-000089610000}"/>
    <cellStyle name="Normal 6 3 5 2 6 4 2" xfId="12783" xr:uid="{00000000-0005-0000-0000-00008A610000}"/>
    <cellStyle name="Normal 6 3 5 2 6 4 2 2" xfId="40844" xr:uid="{00000000-0005-0000-0000-00008B610000}"/>
    <cellStyle name="Normal 6 3 5 2 6 4 3" xfId="30826" xr:uid="{00000000-0005-0000-0000-00008C610000}"/>
    <cellStyle name="Normal 6 3 5 2 6 5" xfId="12784" xr:uid="{00000000-0005-0000-0000-00008D610000}"/>
    <cellStyle name="Normal 6 3 5 2 6 5 2" xfId="12785" xr:uid="{00000000-0005-0000-0000-00008E610000}"/>
    <cellStyle name="Normal 6 3 5 2 6 5 2 2" xfId="40845" xr:uid="{00000000-0005-0000-0000-00008F610000}"/>
    <cellStyle name="Normal 6 3 5 2 6 5 3" xfId="30827" xr:uid="{00000000-0005-0000-0000-000090610000}"/>
    <cellStyle name="Normal 6 3 5 2 6 6" xfId="12786" xr:uid="{00000000-0005-0000-0000-000091610000}"/>
    <cellStyle name="Normal 6 3 5 2 6 6 2" xfId="35838" xr:uid="{00000000-0005-0000-0000-000092610000}"/>
    <cellStyle name="Normal 6 3 5 2 6 7" xfId="25242" xr:uid="{00000000-0005-0000-0000-000093610000}"/>
    <cellStyle name="Normal 6 3 5 2 7" xfId="12787" xr:uid="{00000000-0005-0000-0000-000094610000}"/>
    <cellStyle name="Normal 6 3 5 2 7 2" xfId="12788" xr:uid="{00000000-0005-0000-0000-000095610000}"/>
    <cellStyle name="Normal 6 3 5 2 7 2 2" xfId="12789" xr:uid="{00000000-0005-0000-0000-000096610000}"/>
    <cellStyle name="Normal 6 3 5 2 7 2 2 2" xfId="40846" xr:uid="{00000000-0005-0000-0000-000097610000}"/>
    <cellStyle name="Normal 6 3 5 2 7 2 3" xfId="30828" xr:uid="{00000000-0005-0000-0000-000098610000}"/>
    <cellStyle name="Normal 6 3 5 2 7 3" xfId="12790" xr:uid="{00000000-0005-0000-0000-000099610000}"/>
    <cellStyle name="Normal 6 3 5 2 7 3 2" xfId="12791" xr:uid="{00000000-0005-0000-0000-00009A610000}"/>
    <cellStyle name="Normal 6 3 5 2 7 3 2 2" xfId="40847" xr:uid="{00000000-0005-0000-0000-00009B610000}"/>
    <cellStyle name="Normal 6 3 5 2 7 3 3" xfId="30829" xr:uid="{00000000-0005-0000-0000-00009C610000}"/>
    <cellStyle name="Normal 6 3 5 2 7 4" xfId="12792" xr:uid="{00000000-0005-0000-0000-00009D610000}"/>
    <cellStyle name="Normal 6 3 5 2 7 4 2" xfId="35841" xr:uid="{00000000-0005-0000-0000-00009E610000}"/>
    <cellStyle name="Normal 6 3 5 2 7 5" xfId="25245" xr:uid="{00000000-0005-0000-0000-00009F610000}"/>
    <cellStyle name="Normal 6 3 5 2 8" xfId="12793" xr:uid="{00000000-0005-0000-0000-0000A0610000}"/>
    <cellStyle name="Normal 6 3 5 2 8 2" xfId="12794" xr:uid="{00000000-0005-0000-0000-0000A1610000}"/>
    <cellStyle name="Normal 6 3 5 2 8 2 2" xfId="12795" xr:uid="{00000000-0005-0000-0000-0000A2610000}"/>
    <cellStyle name="Normal 6 3 5 2 8 2 2 2" xfId="40848" xr:uid="{00000000-0005-0000-0000-0000A3610000}"/>
    <cellStyle name="Normal 6 3 5 2 8 2 3" xfId="30830" xr:uid="{00000000-0005-0000-0000-0000A4610000}"/>
    <cellStyle name="Normal 6 3 5 2 8 3" xfId="12796" xr:uid="{00000000-0005-0000-0000-0000A5610000}"/>
    <cellStyle name="Normal 6 3 5 2 8 3 2" xfId="12797" xr:uid="{00000000-0005-0000-0000-0000A6610000}"/>
    <cellStyle name="Normal 6 3 5 2 8 3 2 2" xfId="40849" xr:uid="{00000000-0005-0000-0000-0000A7610000}"/>
    <cellStyle name="Normal 6 3 5 2 8 3 3" xfId="30831" xr:uid="{00000000-0005-0000-0000-0000A8610000}"/>
    <cellStyle name="Normal 6 3 5 2 8 4" xfId="12798" xr:uid="{00000000-0005-0000-0000-0000A9610000}"/>
    <cellStyle name="Normal 6 3 5 2 8 4 2" xfId="35842" xr:uid="{00000000-0005-0000-0000-0000AA610000}"/>
    <cellStyle name="Normal 6 3 5 2 8 5" xfId="25246" xr:uid="{00000000-0005-0000-0000-0000AB610000}"/>
    <cellStyle name="Normal 6 3 5 2 9" xfId="12799" xr:uid="{00000000-0005-0000-0000-0000AC610000}"/>
    <cellStyle name="Normal 6 3 5 2 9 2" xfId="12800" xr:uid="{00000000-0005-0000-0000-0000AD610000}"/>
    <cellStyle name="Normal 6 3 5 2 9 2 2" xfId="40850" xr:uid="{00000000-0005-0000-0000-0000AE610000}"/>
    <cellStyle name="Normal 6 3 5 2 9 3" xfId="30832" xr:uid="{00000000-0005-0000-0000-0000AF610000}"/>
    <cellStyle name="Normal 6 3 5 3" xfId="12801" xr:uid="{00000000-0005-0000-0000-0000B0610000}"/>
    <cellStyle name="Normal 6 3 5 3 10" xfId="25247" xr:uid="{00000000-0005-0000-0000-0000B1610000}"/>
    <cellStyle name="Normal 6 3 5 3 2" xfId="12802" xr:uid="{00000000-0005-0000-0000-0000B2610000}"/>
    <cellStyle name="Normal 6 3 5 3 2 2" xfId="12803" xr:uid="{00000000-0005-0000-0000-0000B3610000}"/>
    <cellStyle name="Normal 6 3 5 3 2 2 2" xfId="12804" xr:uid="{00000000-0005-0000-0000-0000B4610000}"/>
    <cellStyle name="Normal 6 3 5 3 2 2 2 2" xfId="12805" xr:uid="{00000000-0005-0000-0000-0000B5610000}"/>
    <cellStyle name="Normal 6 3 5 3 2 2 2 2 2" xfId="12806" xr:uid="{00000000-0005-0000-0000-0000B6610000}"/>
    <cellStyle name="Normal 6 3 5 3 2 2 2 2 2 2" xfId="40851" xr:uid="{00000000-0005-0000-0000-0000B7610000}"/>
    <cellStyle name="Normal 6 3 5 3 2 2 2 2 3" xfId="30833" xr:uid="{00000000-0005-0000-0000-0000B8610000}"/>
    <cellStyle name="Normal 6 3 5 3 2 2 2 3" xfId="12807" xr:uid="{00000000-0005-0000-0000-0000B9610000}"/>
    <cellStyle name="Normal 6 3 5 3 2 2 2 3 2" xfId="12808" xr:uid="{00000000-0005-0000-0000-0000BA610000}"/>
    <cellStyle name="Normal 6 3 5 3 2 2 2 3 2 2" xfId="40852" xr:uid="{00000000-0005-0000-0000-0000BB610000}"/>
    <cellStyle name="Normal 6 3 5 3 2 2 2 3 3" xfId="30834" xr:uid="{00000000-0005-0000-0000-0000BC610000}"/>
    <cellStyle name="Normal 6 3 5 3 2 2 2 4" xfId="12809" xr:uid="{00000000-0005-0000-0000-0000BD610000}"/>
    <cellStyle name="Normal 6 3 5 3 2 2 2 4 2" xfId="35846" xr:uid="{00000000-0005-0000-0000-0000BE610000}"/>
    <cellStyle name="Normal 6 3 5 3 2 2 2 5" xfId="25250" xr:uid="{00000000-0005-0000-0000-0000BF610000}"/>
    <cellStyle name="Normal 6 3 5 3 2 2 3" xfId="12810" xr:uid="{00000000-0005-0000-0000-0000C0610000}"/>
    <cellStyle name="Normal 6 3 5 3 2 2 3 2" xfId="12811" xr:uid="{00000000-0005-0000-0000-0000C1610000}"/>
    <cellStyle name="Normal 6 3 5 3 2 2 3 2 2" xfId="12812" xr:uid="{00000000-0005-0000-0000-0000C2610000}"/>
    <cellStyle name="Normal 6 3 5 3 2 2 3 2 2 2" xfId="40853" xr:uid="{00000000-0005-0000-0000-0000C3610000}"/>
    <cellStyle name="Normal 6 3 5 3 2 2 3 2 3" xfId="30835" xr:uid="{00000000-0005-0000-0000-0000C4610000}"/>
    <cellStyle name="Normal 6 3 5 3 2 2 3 3" xfId="12813" xr:uid="{00000000-0005-0000-0000-0000C5610000}"/>
    <cellStyle name="Normal 6 3 5 3 2 2 3 3 2" xfId="12814" xr:uid="{00000000-0005-0000-0000-0000C6610000}"/>
    <cellStyle name="Normal 6 3 5 3 2 2 3 3 2 2" xfId="40854" xr:uid="{00000000-0005-0000-0000-0000C7610000}"/>
    <cellStyle name="Normal 6 3 5 3 2 2 3 3 3" xfId="30836" xr:uid="{00000000-0005-0000-0000-0000C8610000}"/>
    <cellStyle name="Normal 6 3 5 3 2 2 3 4" xfId="12815" xr:uid="{00000000-0005-0000-0000-0000C9610000}"/>
    <cellStyle name="Normal 6 3 5 3 2 2 3 4 2" xfId="35847" xr:uid="{00000000-0005-0000-0000-0000CA610000}"/>
    <cellStyle name="Normal 6 3 5 3 2 2 3 5" xfId="25251" xr:uid="{00000000-0005-0000-0000-0000CB610000}"/>
    <cellStyle name="Normal 6 3 5 3 2 2 4" xfId="12816" xr:uid="{00000000-0005-0000-0000-0000CC610000}"/>
    <cellStyle name="Normal 6 3 5 3 2 2 4 2" xfId="12817" xr:uid="{00000000-0005-0000-0000-0000CD610000}"/>
    <cellStyle name="Normal 6 3 5 3 2 2 4 2 2" xfId="40855" xr:uid="{00000000-0005-0000-0000-0000CE610000}"/>
    <cellStyle name="Normal 6 3 5 3 2 2 4 3" xfId="30837" xr:uid="{00000000-0005-0000-0000-0000CF610000}"/>
    <cellStyle name="Normal 6 3 5 3 2 2 5" xfId="12818" xr:uid="{00000000-0005-0000-0000-0000D0610000}"/>
    <cellStyle name="Normal 6 3 5 3 2 2 5 2" xfId="12819" xr:uid="{00000000-0005-0000-0000-0000D1610000}"/>
    <cellStyle name="Normal 6 3 5 3 2 2 5 2 2" xfId="40856" xr:uid="{00000000-0005-0000-0000-0000D2610000}"/>
    <cellStyle name="Normal 6 3 5 3 2 2 5 3" xfId="30838" xr:uid="{00000000-0005-0000-0000-0000D3610000}"/>
    <cellStyle name="Normal 6 3 5 3 2 2 6" xfId="12820" xr:uid="{00000000-0005-0000-0000-0000D4610000}"/>
    <cellStyle name="Normal 6 3 5 3 2 2 6 2" xfId="35845" xr:uid="{00000000-0005-0000-0000-0000D5610000}"/>
    <cellStyle name="Normal 6 3 5 3 2 2 7" xfId="25249" xr:uid="{00000000-0005-0000-0000-0000D6610000}"/>
    <cellStyle name="Normal 6 3 5 3 2 3" xfId="12821" xr:uid="{00000000-0005-0000-0000-0000D7610000}"/>
    <cellStyle name="Normal 6 3 5 3 2 3 2" xfId="12822" xr:uid="{00000000-0005-0000-0000-0000D8610000}"/>
    <cellStyle name="Normal 6 3 5 3 2 3 2 2" xfId="12823" xr:uid="{00000000-0005-0000-0000-0000D9610000}"/>
    <cellStyle name="Normal 6 3 5 3 2 3 2 2 2" xfId="40857" xr:uid="{00000000-0005-0000-0000-0000DA610000}"/>
    <cellStyle name="Normal 6 3 5 3 2 3 2 3" xfId="30839" xr:uid="{00000000-0005-0000-0000-0000DB610000}"/>
    <cellStyle name="Normal 6 3 5 3 2 3 3" xfId="12824" xr:uid="{00000000-0005-0000-0000-0000DC610000}"/>
    <cellStyle name="Normal 6 3 5 3 2 3 3 2" xfId="12825" xr:uid="{00000000-0005-0000-0000-0000DD610000}"/>
    <cellStyle name="Normal 6 3 5 3 2 3 3 2 2" xfId="40858" xr:uid="{00000000-0005-0000-0000-0000DE610000}"/>
    <cellStyle name="Normal 6 3 5 3 2 3 3 3" xfId="30840" xr:uid="{00000000-0005-0000-0000-0000DF610000}"/>
    <cellStyle name="Normal 6 3 5 3 2 3 4" xfId="12826" xr:uid="{00000000-0005-0000-0000-0000E0610000}"/>
    <cellStyle name="Normal 6 3 5 3 2 3 4 2" xfId="35848" xr:uid="{00000000-0005-0000-0000-0000E1610000}"/>
    <cellStyle name="Normal 6 3 5 3 2 3 5" xfId="25252" xr:uid="{00000000-0005-0000-0000-0000E2610000}"/>
    <cellStyle name="Normal 6 3 5 3 2 4" xfId="12827" xr:uid="{00000000-0005-0000-0000-0000E3610000}"/>
    <cellStyle name="Normal 6 3 5 3 2 4 2" xfId="12828" xr:uid="{00000000-0005-0000-0000-0000E4610000}"/>
    <cellStyle name="Normal 6 3 5 3 2 4 2 2" xfId="12829" xr:uid="{00000000-0005-0000-0000-0000E5610000}"/>
    <cellStyle name="Normal 6 3 5 3 2 4 2 2 2" xfId="40859" xr:uid="{00000000-0005-0000-0000-0000E6610000}"/>
    <cellStyle name="Normal 6 3 5 3 2 4 2 3" xfId="30841" xr:uid="{00000000-0005-0000-0000-0000E7610000}"/>
    <cellStyle name="Normal 6 3 5 3 2 4 3" xfId="12830" xr:uid="{00000000-0005-0000-0000-0000E8610000}"/>
    <cellStyle name="Normal 6 3 5 3 2 4 3 2" xfId="12831" xr:uid="{00000000-0005-0000-0000-0000E9610000}"/>
    <cellStyle name="Normal 6 3 5 3 2 4 3 2 2" xfId="40860" xr:uid="{00000000-0005-0000-0000-0000EA610000}"/>
    <cellStyle name="Normal 6 3 5 3 2 4 3 3" xfId="30842" xr:uid="{00000000-0005-0000-0000-0000EB610000}"/>
    <cellStyle name="Normal 6 3 5 3 2 4 4" xfId="12832" xr:uid="{00000000-0005-0000-0000-0000EC610000}"/>
    <cellStyle name="Normal 6 3 5 3 2 4 4 2" xfId="35849" xr:uid="{00000000-0005-0000-0000-0000ED610000}"/>
    <cellStyle name="Normal 6 3 5 3 2 4 5" xfId="25253" xr:uid="{00000000-0005-0000-0000-0000EE610000}"/>
    <cellStyle name="Normal 6 3 5 3 2 5" xfId="12833" xr:uid="{00000000-0005-0000-0000-0000EF610000}"/>
    <cellStyle name="Normal 6 3 5 3 2 5 2" xfId="12834" xr:uid="{00000000-0005-0000-0000-0000F0610000}"/>
    <cellStyle name="Normal 6 3 5 3 2 5 2 2" xfId="40861" xr:uid="{00000000-0005-0000-0000-0000F1610000}"/>
    <cellStyle name="Normal 6 3 5 3 2 5 3" xfId="30843" xr:uid="{00000000-0005-0000-0000-0000F2610000}"/>
    <cellStyle name="Normal 6 3 5 3 2 6" xfId="12835" xr:uid="{00000000-0005-0000-0000-0000F3610000}"/>
    <cellStyle name="Normal 6 3 5 3 2 6 2" xfId="12836" xr:uid="{00000000-0005-0000-0000-0000F4610000}"/>
    <cellStyle name="Normal 6 3 5 3 2 6 2 2" xfId="40862" xr:uid="{00000000-0005-0000-0000-0000F5610000}"/>
    <cellStyle name="Normal 6 3 5 3 2 6 3" xfId="30844" xr:uid="{00000000-0005-0000-0000-0000F6610000}"/>
    <cellStyle name="Normal 6 3 5 3 2 7" xfId="12837" xr:uid="{00000000-0005-0000-0000-0000F7610000}"/>
    <cellStyle name="Normal 6 3 5 3 2 7 2" xfId="35844" xr:uid="{00000000-0005-0000-0000-0000F8610000}"/>
    <cellStyle name="Normal 6 3 5 3 2 8" xfId="25248" xr:uid="{00000000-0005-0000-0000-0000F9610000}"/>
    <cellStyle name="Normal 6 3 5 3 3" xfId="12838" xr:uid="{00000000-0005-0000-0000-0000FA610000}"/>
    <cellStyle name="Normal 6 3 5 3 3 2" xfId="12839" xr:uid="{00000000-0005-0000-0000-0000FB610000}"/>
    <cellStyle name="Normal 6 3 5 3 3 2 2" xfId="12840" xr:uid="{00000000-0005-0000-0000-0000FC610000}"/>
    <cellStyle name="Normal 6 3 5 3 3 2 2 2" xfId="12841" xr:uid="{00000000-0005-0000-0000-0000FD610000}"/>
    <cellStyle name="Normal 6 3 5 3 3 2 2 2 2" xfId="12842" xr:uid="{00000000-0005-0000-0000-0000FE610000}"/>
    <cellStyle name="Normal 6 3 5 3 3 2 2 2 2 2" xfId="40863" xr:uid="{00000000-0005-0000-0000-0000FF610000}"/>
    <cellStyle name="Normal 6 3 5 3 3 2 2 2 3" xfId="30845" xr:uid="{00000000-0005-0000-0000-000000620000}"/>
    <cellStyle name="Normal 6 3 5 3 3 2 2 3" xfId="12843" xr:uid="{00000000-0005-0000-0000-000001620000}"/>
    <cellStyle name="Normal 6 3 5 3 3 2 2 3 2" xfId="12844" xr:uid="{00000000-0005-0000-0000-000002620000}"/>
    <cellStyle name="Normal 6 3 5 3 3 2 2 3 2 2" xfId="40864" xr:uid="{00000000-0005-0000-0000-000003620000}"/>
    <cellStyle name="Normal 6 3 5 3 3 2 2 3 3" xfId="30846" xr:uid="{00000000-0005-0000-0000-000004620000}"/>
    <cellStyle name="Normal 6 3 5 3 3 2 2 4" xfId="12845" xr:uid="{00000000-0005-0000-0000-000005620000}"/>
    <cellStyle name="Normal 6 3 5 3 3 2 2 4 2" xfId="35852" xr:uid="{00000000-0005-0000-0000-000006620000}"/>
    <cellStyle name="Normal 6 3 5 3 3 2 2 5" xfId="25256" xr:uid="{00000000-0005-0000-0000-000007620000}"/>
    <cellStyle name="Normal 6 3 5 3 3 2 3" xfId="12846" xr:uid="{00000000-0005-0000-0000-000008620000}"/>
    <cellStyle name="Normal 6 3 5 3 3 2 3 2" xfId="12847" xr:uid="{00000000-0005-0000-0000-000009620000}"/>
    <cellStyle name="Normal 6 3 5 3 3 2 3 2 2" xfId="12848" xr:uid="{00000000-0005-0000-0000-00000A620000}"/>
    <cellStyle name="Normal 6 3 5 3 3 2 3 2 2 2" xfId="40865" xr:uid="{00000000-0005-0000-0000-00000B620000}"/>
    <cellStyle name="Normal 6 3 5 3 3 2 3 2 3" xfId="30847" xr:uid="{00000000-0005-0000-0000-00000C620000}"/>
    <cellStyle name="Normal 6 3 5 3 3 2 3 3" xfId="12849" xr:uid="{00000000-0005-0000-0000-00000D620000}"/>
    <cellStyle name="Normal 6 3 5 3 3 2 3 3 2" xfId="12850" xr:uid="{00000000-0005-0000-0000-00000E620000}"/>
    <cellStyle name="Normal 6 3 5 3 3 2 3 3 2 2" xfId="40866" xr:uid="{00000000-0005-0000-0000-00000F620000}"/>
    <cellStyle name="Normal 6 3 5 3 3 2 3 3 3" xfId="30848" xr:uid="{00000000-0005-0000-0000-000010620000}"/>
    <cellStyle name="Normal 6 3 5 3 3 2 3 4" xfId="12851" xr:uid="{00000000-0005-0000-0000-000011620000}"/>
    <cellStyle name="Normal 6 3 5 3 3 2 3 4 2" xfId="35853" xr:uid="{00000000-0005-0000-0000-000012620000}"/>
    <cellStyle name="Normal 6 3 5 3 3 2 3 5" xfId="25257" xr:uid="{00000000-0005-0000-0000-000013620000}"/>
    <cellStyle name="Normal 6 3 5 3 3 2 4" xfId="12852" xr:uid="{00000000-0005-0000-0000-000014620000}"/>
    <cellStyle name="Normal 6 3 5 3 3 2 4 2" xfId="12853" xr:uid="{00000000-0005-0000-0000-000015620000}"/>
    <cellStyle name="Normal 6 3 5 3 3 2 4 2 2" xfId="40867" xr:uid="{00000000-0005-0000-0000-000016620000}"/>
    <cellStyle name="Normal 6 3 5 3 3 2 4 3" xfId="30849" xr:uid="{00000000-0005-0000-0000-000017620000}"/>
    <cellStyle name="Normal 6 3 5 3 3 2 5" xfId="12854" xr:uid="{00000000-0005-0000-0000-000018620000}"/>
    <cellStyle name="Normal 6 3 5 3 3 2 5 2" xfId="12855" xr:uid="{00000000-0005-0000-0000-000019620000}"/>
    <cellStyle name="Normal 6 3 5 3 3 2 5 2 2" xfId="40868" xr:uid="{00000000-0005-0000-0000-00001A620000}"/>
    <cellStyle name="Normal 6 3 5 3 3 2 5 3" xfId="30850" xr:uid="{00000000-0005-0000-0000-00001B620000}"/>
    <cellStyle name="Normal 6 3 5 3 3 2 6" xfId="12856" xr:uid="{00000000-0005-0000-0000-00001C620000}"/>
    <cellStyle name="Normal 6 3 5 3 3 2 6 2" xfId="35851" xr:uid="{00000000-0005-0000-0000-00001D620000}"/>
    <cellStyle name="Normal 6 3 5 3 3 2 7" xfId="25255" xr:uid="{00000000-0005-0000-0000-00001E620000}"/>
    <cellStyle name="Normal 6 3 5 3 3 3" xfId="12857" xr:uid="{00000000-0005-0000-0000-00001F620000}"/>
    <cellStyle name="Normal 6 3 5 3 3 3 2" xfId="12858" xr:uid="{00000000-0005-0000-0000-000020620000}"/>
    <cellStyle name="Normal 6 3 5 3 3 3 2 2" xfId="12859" xr:uid="{00000000-0005-0000-0000-000021620000}"/>
    <cellStyle name="Normal 6 3 5 3 3 3 2 2 2" xfId="40869" xr:uid="{00000000-0005-0000-0000-000022620000}"/>
    <cellStyle name="Normal 6 3 5 3 3 3 2 3" xfId="30851" xr:uid="{00000000-0005-0000-0000-000023620000}"/>
    <cellStyle name="Normal 6 3 5 3 3 3 3" xfId="12860" xr:uid="{00000000-0005-0000-0000-000024620000}"/>
    <cellStyle name="Normal 6 3 5 3 3 3 3 2" xfId="12861" xr:uid="{00000000-0005-0000-0000-000025620000}"/>
    <cellStyle name="Normal 6 3 5 3 3 3 3 2 2" xfId="40870" xr:uid="{00000000-0005-0000-0000-000026620000}"/>
    <cellStyle name="Normal 6 3 5 3 3 3 3 3" xfId="30852" xr:uid="{00000000-0005-0000-0000-000027620000}"/>
    <cellStyle name="Normal 6 3 5 3 3 3 4" xfId="12862" xr:uid="{00000000-0005-0000-0000-000028620000}"/>
    <cellStyle name="Normal 6 3 5 3 3 3 4 2" xfId="35854" xr:uid="{00000000-0005-0000-0000-000029620000}"/>
    <cellStyle name="Normal 6 3 5 3 3 3 5" xfId="25258" xr:uid="{00000000-0005-0000-0000-00002A620000}"/>
    <cellStyle name="Normal 6 3 5 3 3 4" xfId="12863" xr:uid="{00000000-0005-0000-0000-00002B620000}"/>
    <cellStyle name="Normal 6 3 5 3 3 4 2" xfId="12864" xr:uid="{00000000-0005-0000-0000-00002C620000}"/>
    <cellStyle name="Normal 6 3 5 3 3 4 2 2" xfId="12865" xr:uid="{00000000-0005-0000-0000-00002D620000}"/>
    <cellStyle name="Normal 6 3 5 3 3 4 2 2 2" xfId="40871" xr:uid="{00000000-0005-0000-0000-00002E620000}"/>
    <cellStyle name="Normal 6 3 5 3 3 4 2 3" xfId="30853" xr:uid="{00000000-0005-0000-0000-00002F620000}"/>
    <cellStyle name="Normal 6 3 5 3 3 4 3" xfId="12866" xr:uid="{00000000-0005-0000-0000-000030620000}"/>
    <cellStyle name="Normal 6 3 5 3 3 4 3 2" xfId="12867" xr:uid="{00000000-0005-0000-0000-000031620000}"/>
    <cellStyle name="Normal 6 3 5 3 3 4 3 2 2" xfId="40872" xr:uid="{00000000-0005-0000-0000-000032620000}"/>
    <cellStyle name="Normal 6 3 5 3 3 4 3 3" xfId="30854" xr:uid="{00000000-0005-0000-0000-000033620000}"/>
    <cellStyle name="Normal 6 3 5 3 3 4 4" xfId="12868" xr:uid="{00000000-0005-0000-0000-000034620000}"/>
    <cellStyle name="Normal 6 3 5 3 3 4 4 2" xfId="35855" xr:uid="{00000000-0005-0000-0000-000035620000}"/>
    <cellStyle name="Normal 6 3 5 3 3 4 5" xfId="25259" xr:uid="{00000000-0005-0000-0000-000036620000}"/>
    <cellStyle name="Normal 6 3 5 3 3 5" xfId="12869" xr:uid="{00000000-0005-0000-0000-000037620000}"/>
    <cellStyle name="Normal 6 3 5 3 3 5 2" xfId="12870" xr:uid="{00000000-0005-0000-0000-000038620000}"/>
    <cellStyle name="Normal 6 3 5 3 3 5 2 2" xfId="40873" xr:uid="{00000000-0005-0000-0000-000039620000}"/>
    <cellStyle name="Normal 6 3 5 3 3 5 3" xfId="30855" xr:uid="{00000000-0005-0000-0000-00003A620000}"/>
    <cellStyle name="Normal 6 3 5 3 3 6" xfId="12871" xr:uid="{00000000-0005-0000-0000-00003B620000}"/>
    <cellStyle name="Normal 6 3 5 3 3 6 2" xfId="12872" xr:uid="{00000000-0005-0000-0000-00003C620000}"/>
    <cellStyle name="Normal 6 3 5 3 3 6 2 2" xfId="40874" xr:uid="{00000000-0005-0000-0000-00003D620000}"/>
    <cellStyle name="Normal 6 3 5 3 3 6 3" xfId="30856" xr:uid="{00000000-0005-0000-0000-00003E620000}"/>
    <cellStyle name="Normal 6 3 5 3 3 7" xfId="12873" xr:uid="{00000000-0005-0000-0000-00003F620000}"/>
    <cellStyle name="Normal 6 3 5 3 3 7 2" xfId="35850" xr:uid="{00000000-0005-0000-0000-000040620000}"/>
    <cellStyle name="Normal 6 3 5 3 3 8" xfId="25254" xr:uid="{00000000-0005-0000-0000-000041620000}"/>
    <cellStyle name="Normal 6 3 5 3 4" xfId="12874" xr:uid="{00000000-0005-0000-0000-000042620000}"/>
    <cellStyle name="Normal 6 3 5 3 4 2" xfId="12875" xr:uid="{00000000-0005-0000-0000-000043620000}"/>
    <cellStyle name="Normal 6 3 5 3 4 2 2" xfId="12876" xr:uid="{00000000-0005-0000-0000-000044620000}"/>
    <cellStyle name="Normal 6 3 5 3 4 2 2 2" xfId="12877" xr:uid="{00000000-0005-0000-0000-000045620000}"/>
    <cellStyle name="Normal 6 3 5 3 4 2 2 2 2" xfId="40875" xr:uid="{00000000-0005-0000-0000-000046620000}"/>
    <cellStyle name="Normal 6 3 5 3 4 2 2 3" xfId="30857" xr:uid="{00000000-0005-0000-0000-000047620000}"/>
    <cellStyle name="Normal 6 3 5 3 4 2 3" xfId="12878" xr:uid="{00000000-0005-0000-0000-000048620000}"/>
    <cellStyle name="Normal 6 3 5 3 4 2 3 2" xfId="12879" xr:uid="{00000000-0005-0000-0000-000049620000}"/>
    <cellStyle name="Normal 6 3 5 3 4 2 3 2 2" xfId="40876" xr:uid="{00000000-0005-0000-0000-00004A620000}"/>
    <cellStyle name="Normal 6 3 5 3 4 2 3 3" xfId="30858" xr:uid="{00000000-0005-0000-0000-00004B620000}"/>
    <cellStyle name="Normal 6 3 5 3 4 2 4" xfId="12880" xr:uid="{00000000-0005-0000-0000-00004C620000}"/>
    <cellStyle name="Normal 6 3 5 3 4 2 4 2" xfId="35857" xr:uid="{00000000-0005-0000-0000-00004D620000}"/>
    <cellStyle name="Normal 6 3 5 3 4 2 5" xfId="25261" xr:uid="{00000000-0005-0000-0000-00004E620000}"/>
    <cellStyle name="Normal 6 3 5 3 4 3" xfId="12881" xr:uid="{00000000-0005-0000-0000-00004F620000}"/>
    <cellStyle name="Normal 6 3 5 3 4 3 2" xfId="12882" xr:uid="{00000000-0005-0000-0000-000050620000}"/>
    <cellStyle name="Normal 6 3 5 3 4 3 2 2" xfId="12883" xr:uid="{00000000-0005-0000-0000-000051620000}"/>
    <cellStyle name="Normal 6 3 5 3 4 3 2 2 2" xfId="40877" xr:uid="{00000000-0005-0000-0000-000052620000}"/>
    <cellStyle name="Normal 6 3 5 3 4 3 2 3" xfId="30859" xr:uid="{00000000-0005-0000-0000-000053620000}"/>
    <cellStyle name="Normal 6 3 5 3 4 3 3" xfId="12884" xr:uid="{00000000-0005-0000-0000-000054620000}"/>
    <cellStyle name="Normal 6 3 5 3 4 3 3 2" xfId="12885" xr:uid="{00000000-0005-0000-0000-000055620000}"/>
    <cellStyle name="Normal 6 3 5 3 4 3 3 2 2" xfId="40878" xr:uid="{00000000-0005-0000-0000-000056620000}"/>
    <cellStyle name="Normal 6 3 5 3 4 3 3 3" xfId="30860" xr:uid="{00000000-0005-0000-0000-000057620000}"/>
    <cellStyle name="Normal 6 3 5 3 4 3 4" xfId="12886" xr:uid="{00000000-0005-0000-0000-000058620000}"/>
    <cellStyle name="Normal 6 3 5 3 4 3 4 2" xfId="35858" xr:uid="{00000000-0005-0000-0000-000059620000}"/>
    <cellStyle name="Normal 6 3 5 3 4 3 5" xfId="25262" xr:uid="{00000000-0005-0000-0000-00005A620000}"/>
    <cellStyle name="Normal 6 3 5 3 4 4" xfId="12887" xr:uid="{00000000-0005-0000-0000-00005B620000}"/>
    <cellStyle name="Normal 6 3 5 3 4 4 2" xfId="12888" xr:uid="{00000000-0005-0000-0000-00005C620000}"/>
    <cellStyle name="Normal 6 3 5 3 4 4 2 2" xfId="40879" xr:uid="{00000000-0005-0000-0000-00005D620000}"/>
    <cellStyle name="Normal 6 3 5 3 4 4 3" xfId="30861" xr:uid="{00000000-0005-0000-0000-00005E620000}"/>
    <cellStyle name="Normal 6 3 5 3 4 5" xfId="12889" xr:uid="{00000000-0005-0000-0000-00005F620000}"/>
    <cellStyle name="Normal 6 3 5 3 4 5 2" xfId="12890" xr:uid="{00000000-0005-0000-0000-000060620000}"/>
    <cellStyle name="Normal 6 3 5 3 4 5 2 2" xfId="40880" xr:uid="{00000000-0005-0000-0000-000061620000}"/>
    <cellStyle name="Normal 6 3 5 3 4 5 3" xfId="30862" xr:uid="{00000000-0005-0000-0000-000062620000}"/>
    <cellStyle name="Normal 6 3 5 3 4 6" xfId="12891" xr:uid="{00000000-0005-0000-0000-000063620000}"/>
    <cellStyle name="Normal 6 3 5 3 4 6 2" xfId="35856" xr:uid="{00000000-0005-0000-0000-000064620000}"/>
    <cellStyle name="Normal 6 3 5 3 4 7" xfId="25260" xr:uid="{00000000-0005-0000-0000-000065620000}"/>
    <cellStyle name="Normal 6 3 5 3 5" xfId="12892" xr:uid="{00000000-0005-0000-0000-000066620000}"/>
    <cellStyle name="Normal 6 3 5 3 5 2" xfId="12893" xr:uid="{00000000-0005-0000-0000-000067620000}"/>
    <cellStyle name="Normal 6 3 5 3 5 2 2" xfId="12894" xr:uid="{00000000-0005-0000-0000-000068620000}"/>
    <cellStyle name="Normal 6 3 5 3 5 2 2 2" xfId="40881" xr:uid="{00000000-0005-0000-0000-000069620000}"/>
    <cellStyle name="Normal 6 3 5 3 5 2 3" xfId="30863" xr:uid="{00000000-0005-0000-0000-00006A620000}"/>
    <cellStyle name="Normal 6 3 5 3 5 3" xfId="12895" xr:uid="{00000000-0005-0000-0000-00006B620000}"/>
    <cellStyle name="Normal 6 3 5 3 5 3 2" xfId="12896" xr:uid="{00000000-0005-0000-0000-00006C620000}"/>
    <cellStyle name="Normal 6 3 5 3 5 3 2 2" xfId="40882" xr:uid="{00000000-0005-0000-0000-00006D620000}"/>
    <cellStyle name="Normal 6 3 5 3 5 3 3" xfId="30864" xr:uid="{00000000-0005-0000-0000-00006E620000}"/>
    <cellStyle name="Normal 6 3 5 3 5 4" xfId="12897" xr:uid="{00000000-0005-0000-0000-00006F620000}"/>
    <cellStyle name="Normal 6 3 5 3 5 4 2" xfId="35859" xr:uid="{00000000-0005-0000-0000-000070620000}"/>
    <cellStyle name="Normal 6 3 5 3 5 5" xfId="25263" xr:uid="{00000000-0005-0000-0000-000071620000}"/>
    <cellStyle name="Normal 6 3 5 3 6" xfId="12898" xr:uid="{00000000-0005-0000-0000-000072620000}"/>
    <cellStyle name="Normal 6 3 5 3 6 2" xfId="12899" xr:uid="{00000000-0005-0000-0000-000073620000}"/>
    <cellStyle name="Normal 6 3 5 3 6 2 2" xfId="12900" xr:uid="{00000000-0005-0000-0000-000074620000}"/>
    <cellStyle name="Normal 6 3 5 3 6 2 2 2" xfId="40883" xr:uid="{00000000-0005-0000-0000-000075620000}"/>
    <cellStyle name="Normal 6 3 5 3 6 2 3" xfId="30865" xr:uid="{00000000-0005-0000-0000-000076620000}"/>
    <cellStyle name="Normal 6 3 5 3 6 3" xfId="12901" xr:uid="{00000000-0005-0000-0000-000077620000}"/>
    <cellStyle name="Normal 6 3 5 3 6 3 2" xfId="12902" xr:uid="{00000000-0005-0000-0000-000078620000}"/>
    <cellStyle name="Normal 6 3 5 3 6 3 2 2" xfId="40884" xr:uid="{00000000-0005-0000-0000-000079620000}"/>
    <cellStyle name="Normal 6 3 5 3 6 3 3" xfId="30866" xr:uid="{00000000-0005-0000-0000-00007A620000}"/>
    <cellStyle name="Normal 6 3 5 3 6 4" xfId="12903" xr:uid="{00000000-0005-0000-0000-00007B620000}"/>
    <cellStyle name="Normal 6 3 5 3 6 4 2" xfId="35860" xr:uid="{00000000-0005-0000-0000-00007C620000}"/>
    <cellStyle name="Normal 6 3 5 3 6 5" xfId="25264" xr:uid="{00000000-0005-0000-0000-00007D620000}"/>
    <cellStyle name="Normal 6 3 5 3 7" xfId="12904" xr:uid="{00000000-0005-0000-0000-00007E620000}"/>
    <cellStyle name="Normal 6 3 5 3 7 2" xfId="12905" xr:uid="{00000000-0005-0000-0000-00007F620000}"/>
    <cellStyle name="Normal 6 3 5 3 7 2 2" xfId="40885" xr:uid="{00000000-0005-0000-0000-000080620000}"/>
    <cellStyle name="Normal 6 3 5 3 7 3" xfId="30867" xr:uid="{00000000-0005-0000-0000-000081620000}"/>
    <cellStyle name="Normal 6 3 5 3 8" xfId="12906" xr:uid="{00000000-0005-0000-0000-000082620000}"/>
    <cellStyle name="Normal 6 3 5 3 8 2" xfId="12907" xr:uid="{00000000-0005-0000-0000-000083620000}"/>
    <cellStyle name="Normal 6 3 5 3 8 2 2" xfId="40886" xr:uid="{00000000-0005-0000-0000-000084620000}"/>
    <cellStyle name="Normal 6 3 5 3 8 3" xfId="30868" xr:uid="{00000000-0005-0000-0000-000085620000}"/>
    <cellStyle name="Normal 6 3 5 3 9" xfId="12908" xr:uid="{00000000-0005-0000-0000-000086620000}"/>
    <cellStyle name="Normal 6 3 5 3 9 2" xfId="35843" xr:uid="{00000000-0005-0000-0000-000087620000}"/>
    <cellStyle name="Normal 6 3 5 4" xfId="12909" xr:uid="{00000000-0005-0000-0000-000088620000}"/>
    <cellStyle name="Normal 6 3 5 4 2" xfId="12910" xr:uid="{00000000-0005-0000-0000-000089620000}"/>
    <cellStyle name="Normal 6 3 5 4 2 2" xfId="12911" xr:uid="{00000000-0005-0000-0000-00008A620000}"/>
    <cellStyle name="Normal 6 3 5 4 2 2 2" xfId="12912" xr:uid="{00000000-0005-0000-0000-00008B620000}"/>
    <cellStyle name="Normal 6 3 5 4 2 2 2 2" xfId="12913" xr:uid="{00000000-0005-0000-0000-00008C620000}"/>
    <cellStyle name="Normal 6 3 5 4 2 2 2 2 2" xfId="40887" xr:uid="{00000000-0005-0000-0000-00008D620000}"/>
    <cellStyle name="Normal 6 3 5 4 2 2 2 3" xfId="30869" xr:uid="{00000000-0005-0000-0000-00008E620000}"/>
    <cellStyle name="Normal 6 3 5 4 2 2 3" xfId="12914" xr:uid="{00000000-0005-0000-0000-00008F620000}"/>
    <cellStyle name="Normal 6 3 5 4 2 2 3 2" xfId="12915" xr:uid="{00000000-0005-0000-0000-000090620000}"/>
    <cellStyle name="Normal 6 3 5 4 2 2 3 2 2" xfId="40888" xr:uid="{00000000-0005-0000-0000-000091620000}"/>
    <cellStyle name="Normal 6 3 5 4 2 2 3 3" xfId="30870" xr:uid="{00000000-0005-0000-0000-000092620000}"/>
    <cellStyle name="Normal 6 3 5 4 2 2 4" xfId="12916" xr:uid="{00000000-0005-0000-0000-000093620000}"/>
    <cellStyle name="Normal 6 3 5 4 2 2 4 2" xfId="35863" xr:uid="{00000000-0005-0000-0000-000094620000}"/>
    <cellStyle name="Normal 6 3 5 4 2 2 5" xfId="25267" xr:uid="{00000000-0005-0000-0000-000095620000}"/>
    <cellStyle name="Normal 6 3 5 4 2 3" xfId="12917" xr:uid="{00000000-0005-0000-0000-000096620000}"/>
    <cellStyle name="Normal 6 3 5 4 2 3 2" xfId="12918" xr:uid="{00000000-0005-0000-0000-000097620000}"/>
    <cellStyle name="Normal 6 3 5 4 2 3 2 2" xfId="12919" xr:uid="{00000000-0005-0000-0000-000098620000}"/>
    <cellStyle name="Normal 6 3 5 4 2 3 2 2 2" xfId="40889" xr:uid="{00000000-0005-0000-0000-000099620000}"/>
    <cellStyle name="Normal 6 3 5 4 2 3 2 3" xfId="30871" xr:uid="{00000000-0005-0000-0000-00009A620000}"/>
    <cellStyle name="Normal 6 3 5 4 2 3 3" xfId="12920" xr:uid="{00000000-0005-0000-0000-00009B620000}"/>
    <cellStyle name="Normal 6 3 5 4 2 3 3 2" xfId="12921" xr:uid="{00000000-0005-0000-0000-00009C620000}"/>
    <cellStyle name="Normal 6 3 5 4 2 3 3 2 2" xfId="40890" xr:uid="{00000000-0005-0000-0000-00009D620000}"/>
    <cellStyle name="Normal 6 3 5 4 2 3 3 3" xfId="30872" xr:uid="{00000000-0005-0000-0000-00009E620000}"/>
    <cellStyle name="Normal 6 3 5 4 2 3 4" xfId="12922" xr:uid="{00000000-0005-0000-0000-00009F620000}"/>
    <cellStyle name="Normal 6 3 5 4 2 3 4 2" xfId="35864" xr:uid="{00000000-0005-0000-0000-0000A0620000}"/>
    <cellStyle name="Normal 6 3 5 4 2 3 5" xfId="25268" xr:uid="{00000000-0005-0000-0000-0000A1620000}"/>
    <cellStyle name="Normal 6 3 5 4 2 4" xfId="12923" xr:uid="{00000000-0005-0000-0000-0000A2620000}"/>
    <cellStyle name="Normal 6 3 5 4 2 4 2" xfId="12924" xr:uid="{00000000-0005-0000-0000-0000A3620000}"/>
    <cellStyle name="Normal 6 3 5 4 2 4 2 2" xfId="40891" xr:uid="{00000000-0005-0000-0000-0000A4620000}"/>
    <cellStyle name="Normal 6 3 5 4 2 4 3" xfId="30873" xr:uid="{00000000-0005-0000-0000-0000A5620000}"/>
    <cellStyle name="Normal 6 3 5 4 2 5" xfId="12925" xr:uid="{00000000-0005-0000-0000-0000A6620000}"/>
    <cellStyle name="Normal 6 3 5 4 2 5 2" xfId="12926" xr:uid="{00000000-0005-0000-0000-0000A7620000}"/>
    <cellStyle name="Normal 6 3 5 4 2 5 2 2" xfId="40892" xr:uid="{00000000-0005-0000-0000-0000A8620000}"/>
    <cellStyle name="Normal 6 3 5 4 2 5 3" xfId="30874" xr:uid="{00000000-0005-0000-0000-0000A9620000}"/>
    <cellStyle name="Normal 6 3 5 4 2 6" xfId="12927" xr:uid="{00000000-0005-0000-0000-0000AA620000}"/>
    <cellStyle name="Normal 6 3 5 4 2 6 2" xfId="35862" xr:uid="{00000000-0005-0000-0000-0000AB620000}"/>
    <cellStyle name="Normal 6 3 5 4 2 7" xfId="25266" xr:uid="{00000000-0005-0000-0000-0000AC620000}"/>
    <cellStyle name="Normal 6 3 5 4 3" xfId="12928" xr:uid="{00000000-0005-0000-0000-0000AD620000}"/>
    <cellStyle name="Normal 6 3 5 4 3 2" xfId="12929" xr:uid="{00000000-0005-0000-0000-0000AE620000}"/>
    <cellStyle name="Normal 6 3 5 4 3 2 2" xfId="12930" xr:uid="{00000000-0005-0000-0000-0000AF620000}"/>
    <cellStyle name="Normal 6 3 5 4 3 2 2 2" xfId="40893" xr:uid="{00000000-0005-0000-0000-0000B0620000}"/>
    <cellStyle name="Normal 6 3 5 4 3 2 3" xfId="30875" xr:uid="{00000000-0005-0000-0000-0000B1620000}"/>
    <cellStyle name="Normal 6 3 5 4 3 3" xfId="12931" xr:uid="{00000000-0005-0000-0000-0000B2620000}"/>
    <cellStyle name="Normal 6 3 5 4 3 3 2" xfId="12932" xr:uid="{00000000-0005-0000-0000-0000B3620000}"/>
    <cellStyle name="Normal 6 3 5 4 3 3 2 2" xfId="40894" xr:uid="{00000000-0005-0000-0000-0000B4620000}"/>
    <cellStyle name="Normal 6 3 5 4 3 3 3" xfId="30876" xr:uid="{00000000-0005-0000-0000-0000B5620000}"/>
    <cellStyle name="Normal 6 3 5 4 3 4" xfId="12933" xr:uid="{00000000-0005-0000-0000-0000B6620000}"/>
    <cellStyle name="Normal 6 3 5 4 3 4 2" xfId="35865" xr:uid="{00000000-0005-0000-0000-0000B7620000}"/>
    <cellStyle name="Normal 6 3 5 4 3 5" xfId="25269" xr:uid="{00000000-0005-0000-0000-0000B8620000}"/>
    <cellStyle name="Normal 6 3 5 4 4" xfId="12934" xr:uid="{00000000-0005-0000-0000-0000B9620000}"/>
    <cellStyle name="Normal 6 3 5 4 4 2" xfId="12935" xr:uid="{00000000-0005-0000-0000-0000BA620000}"/>
    <cellStyle name="Normal 6 3 5 4 4 2 2" xfId="12936" xr:uid="{00000000-0005-0000-0000-0000BB620000}"/>
    <cellStyle name="Normal 6 3 5 4 4 2 2 2" xfId="40895" xr:uid="{00000000-0005-0000-0000-0000BC620000}"/>
    <cellStyle name="Normal 6 3 5 4 4 2 3" xfId="30877" xr:uid="{00000000-0005-0000-0000-0000BD620000}"/>
    <cellStyle name="Normal 6 3 5 4 4 3" xfId="12937" xr:uid="{00000000-0005-0000-0000-0000BE620000}"/>
    <cellStyle name="Normal 6 3 5 4 4 3 2" xfId="12938" xr:uid="{00000000-0005-0000-0000-0000BF620000}"/>
    <cellStyle name="Normal 6 3 5 4 4 3 2 2" xfId="40896" xr:uid="{00000000-0005-0000-0000-0000C0620000}"/>
    <cellStyle name="Normal 6 3 5 4 4 3 3" xfId="30878" xr:uid="{00000000-0005-0000-0000-0000C1620000}"/>
    <cellStyle name="Normal 6 3 5 4 4 4" xfId="12939" xr:uid="{00000000-0005-0000-0000-0000C2620000}"/>
    <cellStyle name="Normal 6 3 5 4 4 4 2" xfId="35866" xr:uid="{00000000-0005-0000-0000-0000C3620000}"/>
    <cellStyle name="Normal 6 3 5 4 4 5" xfId="25270" xr:uid="{00000000-0005-0000-0000-0000C4620000}"/>
    <cellStyle name="Normal 6 3 5 4 5" xfId="12940" xr:uid="{00000000-0005-0000-0000-0000C5620000}"/>
    <cellStyle name="Normal 6 3 5 4 5 2" xfId="12941" xr:uid="{00000000-0005-0000-0000-0000C6620000}"/>
    <cellStyle name="Normal 6 3 5 4 5 2 2" xfId="40897" xr:uid="{00000000-0005-0000-0000-0000C7620000}"/>
    <cellStyle name="Normal 6 3 5 4 5 3" xfId="30879" xr:uid="{00000000-0005-0000-0000-0000C8620000}"/>
    <cellStyle name="Normal 6 3 5 4 6" xfId="12942" xr:uid="{00000000-0005-0000-0000-0000C9620000}"/>
    <cellStyle name="Normal 6 3 5 4 6 2" xfId="12943" xr:uid="{00000000-0005-0000-0000-0000CA620000}"/>
    <cellStyle name="Normal 6 3 5 4 6 2 2" xfId="40898" xr:uid="{00000000-0005-0000-0000-0000CB620000}"/>
    <cellStyle name="Normal 6 3 5 4 6 3" xfId="30880" xr:uid="{00000000-0005-0000-0000-0000CC620000}"/>
    <cellStyle name="Normal 6 3 5 4 7" xfId="12944" xr:uid="{00000000-0005-0000-0000-0000CD620000}"/>
    <cellStyle name="Normal 6 3 5 4 7 2" xfId="35861" xr:uid="{00000000-0005-0000-0000-0000CE620000}"/>
    <cellStyle name="Normal 6 3 5 4 8" xfId="25265" xr:uid="{00000000-0005-0000-0000-0000CF620000}"/>
    <cellStyle name="Normal 6 3 5 5" xfId="12945" xr:uid="{00000000-0005-0000-0000-0000D0620000}"/>
    <cellStyle name="Normal 6 3 5 5 2" xfId="12946" xr:uid="{00000000-0005-0000-0000-0000D1620000}"/>
    <cellStyle name="Normal 6 3 5 5 2 2" xfId="12947" xr:uid="{00000000-0005-0000-0000-0000D2620000}"/>
    <cellStyle name="Normal 6 3 5 5 2 2 2" xfId="12948" xr:uid="{00000000-0005-0000-0000-0000D3620000}"/>
    <cellStyle name="Normal 6 3 5 5 2 2 2 2" xfId="12949" xr:uid="{00000000-0005-0000-0000-0000D4620000}"/>
    <cellStyle name="Normal 6 3 5 5 2 2 2 2 2" xfId="40899" xr:uid="{00000000-0005-0000-0000-0000D5620000}"/>
    <cellStyle name="Normal 6 3 5 5 2 2 2 3" xfId="30881" xr:uid="{00000000-0005-0000-0000-0000D6620000}"/>
    <cellStyle name="Normal 6 3 5 5 2 2 3" xfId="12950" xr:uid="{00000000-0005-0000-0000-0000D7620000}"/>
    <cellStyle name="Normal 6 3 5 5 2 2 3 2" xfId="12951" xr:uid="{00000000-0005-0000-0000-0000D8620000}"/>
    <cellStyle name="Normal 6 3 5 5 2 2 3 2 2" xfId="40900" xr:uid="{00000000-0005-0000-0000-0000D9620000}"/>
    <cellStyle name="Normal 6 3 5 5 2 2 3 3" xfId="30882" xr:uid="{00000000-0005-0000-0000-0000DA620000}"/>
    <cellStyle name="Normal 6 3 5 5 2 2 4" xfId="12952" xr:uid="{00000000-0005-0000-0000-0000DB620000}"/>
    <cellStyle name="Normal 6 3 5 5 2 2 4 2" xfId="35869" xr:uid="{00000000-0005-0000-0000-0000DC620000}"/>
    <cellStyle name="Normal 6 3 5 5 2 2 5" xfId="25273" xr:uid="{00000000-0005-0000-0000-0000DD620000}"/>
    <cellStyle name="Normal 6 3 5 5 2 3" xfId="12953" xr:uid="{00000000-0005-0000-0000-0000DE620000}"/>
    <cellStyle name="Normal 6 3 5 5 2 3 2" xfId="12954" xr:uid="{00000000-0005-0000-0000-0000DF620000}"/>
    <cellStyle name="Normal 6 3 5 5 2 3 2 2" xfId="12955" xr:uid="{00000000-0005-0000-0000-0000E0620000}"/>
    <cellStyle name="Normal 6 3 5 5 2 3 2 2 2" xfId="40901" xr:uid="{00000000-0005-0000-0000-0000E1620000}"/>
    <cellStyle name="Normal 6 3 5 5 2 3 2 3" xfId="30883" xr:uid="{00000000-0005-0000-0000-0000E2620000}"/>
    <cellStyle name="Normal 6 3 5 5 2 3 3" xfId="12956" xr:uid="{00000000-0005-0000-0000-0000E3620000}"/>
    <cellStyle name="Normal 6 3 5 5 2 3 3 2" xfId="12957" xr:uid="{00000000-0005-0000-0000-0000E4620000}"/>
    <cellStyle name="Normal 6 3 5 5 2 3 3 2 2" xfId="40902" xr:uid="{00000000-0005-0000-0000-0000E5620000}"/>
    <cellStyle name="Normal 6 3 5 5 2 3 3 3" xfId="30884" xr:uid="{00000000-0005-0000-0000-0000E6620000}"/>
    <cellStyle name="Normal 6 3 5 5 2 3 4" xfId="12958" xr:uid="{00000000-0005-0000-0000-0000E7620000}"/>
    <cellStyle name="Normal 6 3 5 5 2 3 4 2" xfId="35870" xr:uid="{00000000-0005-0000-0000-0000E8620000}"/>
    <cellStyle name="Normal 6 3 5 5 2 3 5" xfId="25274" xr:uid="{00000000-0005-0000-0000-0000E9620000}"/>
    <cellStyle name="Normal 6 3 5 5 2 4" xfId="12959" xr:uid="{00000000-0005-0000-0000-0000EA620000}"/>
    <cellStyle name="Normal 6 3 5 5 2 4 2" xfId="12960" xr:uid="{00000000-0005-0000-0000-0000EB620000}"/>
    <cellStyle name="Normal 6 3 5 5 2 4 2 2" xfId="40903" xr:uid="{00000000-0005-0000-0000-0000EC620000}"/>
    <cellStyle name="Normal 6 3 5 5 2 4 3" xfId="30885" xr:uid="{00000000-0005-0000-0000-0000ED620000}"/>
    <cellStyle name="Normal 6 3 5 5 2 5" xfId="12961" xr:uid="{00000000-0005-0000-0000-0000EE620000}"/>
    <cellStyle name="Normal 6 3 5 5 2 5 2" xfId="12962" xr:uid="{00000000-0005-0000-0000-0000EF620000}"/>
    <cellStyle name="Normal 6 3 5 5 2 5 2 2" xfId="40904" xr:uid="{00000000-0005-0000-0000-0000F0620000}"/>
    <cellStyle name="Normal 6 3 5 5 2 5 3" xfId="30886" xr:uid="{00000000-0005-0000-0000-0000F1620000}"/>
    <cellStyle name="Normal 6 3 5 5 2 6" xfId="12963" xr:uid="{00000000-0005-0000-0000-0000F2620000}"/>
    <cellStyle name="Normal 6 3 5 5 2 6 2" xfId="35868" xr:uid="{00000000-0005-0000-0000-0000F3620000}"/>
    <cellStyle name="Normal 6 3 5 5 2 7" xfId="25272" xr:uid="{00000000-0005-0000-0000-0000F4620000}"/>
    <cellStyle name="Normal 6 3 5 5 3" xfId="12964" xr:uid="{00000000-0005-0000-0000-0000F5620000}"/>
    <cellStyle name="Normal 6 3 5 5 3 2" xfId="12965" xr:uid="{00000000-0005-0000-0000-0000F6620000}"/>
    <cellStyle name="Normal 6 3 5 5 3 2 2" xfId="12966" xr:uid="{00000000-0005-0000-0000-0000F7620000}"/>
    <cellStyle name="Normal 6 3 5 5 3 2 2 2" xfId="40905" xr:uid="{00000000-0005-0000-0000-0000F8620000}"/>
    <cellStyle name="Normal 6 3 5 5 3 2 3" xfId="30887" xr:uid="{00000000-0005-0000-0000-0000F9620000}"/>
    <cellStyle name="Normal 6 3 5 5 3 3" xfId="12967" xr:uid="{00000000-0005-0000-0000-0000FA620000}"/>
    <cellStyle name="Normal 6 3 5 5 3 3 2" xfId="12968" xr:uid="{00000000-0005-0000-0000-0000FB620000}"/>
    <cellStyle name="Normal 6 3 5 5 3 3 2 2" xfId="40906" xr:uid="{00000000-0005-0000-0000-0000FC620000}"/>
    <cellStyle name="Normal 6 3 5 5 3 3 3" xfId="30888" xr:uid="{00000000-0005-0000-0000-0000FD620000}"/>
    <cellStyle name="Normal 6 3 5 5 3 4" xfId="12969" xr:uid="{00000000-0005-0000-0000-0000FE620000}"/>
    <cellStyle name="Normal 6 3 5 5 3 4 2" xfId="35871" xr:uid="{00000000-0005-0000-0000-0000FF620000}"/>
    <cellStyle name="Normal 6 3 5 5 3 5" xfId="25275" xr:uid="{00000000-0005-0000-0000-000000630000}"/>
    <cellStyle name="Normal 6 3 5 5 4" xfId="12970" xr:uid="{00000000-0005-0000-0000-000001630000}"/>
    <cellStyle name="Normal 6 3 5 5 4 2" xfId="12971" xr:uid="{00000000-0005-0000-0000-000002630000}"/>
    <cellStyle name="Normal 6 3 5 5 4 2 2" xfId="12972" xr:uid="{00000000-0005-0000-0000-000003630000}"/>
    <cellStyle name="Normal 6 3 5 5 4 2 2 2" xfId="40907" xr:uid="{00000000-0005-0000-0000-000004630000}"/>
    <cellStyle name="Normal 6 3 5 5 4 2 3" xfId="30889" xr:uid="{00000000-0005-0000-0000-000005630000}"/>
    <cellStyle name="Normal 6 3 5 5 4 3" xfId="12973" xr:uid="{00000000-0005-0000-0000-000006630000}"/>
    <cellStyle name="Normal 6 3 5 5 4 3 2" xfId="12974" xr:uid="{00000000-0005-0000-0000-000007630000}"/>
    <cellStyle name="Normal 6 3 5 5 4 3 2 2" xfId="40908" xr:uid="{00000000-0005-0000-0000-000008630000}"/>
    <cellStyle name="Normal 6 3 5 5 4 3 3" xfId="30890" xr:uid="{00000000-0005-0000-0000-000009630000}"/>
    <cellStyle name="Normal 6 3 5 5 4 4" xfId="12975" xr:uid="{00000000-0005-0000-0000-00000A630000}"/>
    <cellStyle name="Normal 6 3 5 5 4 4 2" xfId="35872" xr:uid="{00000000-0005-0000-0000-00000B630000}"/>
    <cellStyle name="Normal 6 3 5 5 4 5" xfId="25276" xr:uid="{00000000-0005-0000-0000-00000C630000}"/>
    <cellStyle name="Normal 6 3 5 5 5" xfId="12976" xr:uid="{00000000-0005-0000-0000-00000D630000}"/>
    <cellStyle name="Normal 6 3 5 5 5 2" xfId="12977" xr:uid="{00000000-0005-0000-0000-00000E630000}"/>
    <cellStyle name="Normal 6 3 5 5 5 2 2" xfId="40909" xr:uid="{00000000-0005-0000-0000-00000F630000}"/>
    <cellStyle name="Normal 6 3 5 5 5 3" xfId="30891" xr:uid="{00000000-0005-0000-0000-000010630000}"/>
    <cellStyle name="Normal 6 3 5 5 6" xfId="12978" xr:uid="{00000000-0005-0000-0000-000011630000}"/>
    <cellStyle name="Normal 6 3 5 5 6 2" xfId="12979" xr:uid="{00000000-0005-0000-0000-000012630000}"/>
    <cellStyle name="Normal 6 3 5 5 6 2 2" xfId="40910" xr:uid="{00000000-0005-0000-0000-000013630000}"/>
    <cellStyle name="Normal 6 3 5 5 6 3" xfId="30892" xr:uid="{00000000-0005-0000-0000-000014630000}"/>
    <cellStyle name="Normal 6 3 5 5 7" xfId="12980" xr:uid="{00000000-0005-0000-0000-000015630000}"/>
    <cellStyle name="Normal 6 3 5 5 7 2" xfId="35867" xr:uid="{00000000-0005-0000-0000-000016630000}"/>
    <cellStyle name="Normal 6 3 5 5 8" xfId="25271" xr:uid="{00000000-0005-0000-0000-000017630000}"/>
    <cellStyle name="Normal 6 3 5 6" xfId="12981" xr:uid="{00000000-0005-0000-0000-000018630000}"/>
    <cellStyle name="Normal 6 3 5 6 2" xfId="12982" xr:uid="{00000000-0005-0000-0000-000019630000}"/>
    <cellStyle name="Normal 6 3 5 6 2 2" xfId="12983" xr:uid="{00000000-0005-0000-0000-00001A630000}"/>
    <cellStyle name="Normal 6 3 5 6 2 2 2" xfId="12984" xr:uid="{00000000-0005-0000-0000-00001B630000}"/>
    <cellStyle name="Normal 6 3 5 6 2 2 2 2" xfId="12985" xr:uid="{00000000-0005-0000-0000-00001C630000}"/>
    <cellStyle name="Normal 6 3 5 6 2 2 2 2 2" xfId="40911" xr:uid="{00000000-0005-0000-0000-00001D630000}"/>
    <cellStyle name="Normal 6 3 5 6 2 2 2 3" xfId="30893" xr:uid="{00000000-0005-0000-0000-00001E630000}"/>
    <cellStyle name="Normal 6 3 5 6 2 2 3" xfId="12986" xr:uid="{00000000-0005-0000-0000-00001F630000}"/>
    <cellStyle name="Normal 6 3 5 6 2 2 3 2" xfId="12987" xr:uid="{00000000-0005-0000-0000-000020630000}"/>
    <cellStyle name="Normal 6 3 5 6 2 2 3 2 2" xfId="40912" xr:uid="{00000000-0005-0000-0000-000021630000}"/>
    <cellStyle name="Normal 6 3 5 6 2 2 3 3" xfId="30894" xr:uid="{00000000-0005-0000-0000-000022630000}"/>
    <cellStyle name="Normal 6 3 5 6 2 2 4" xfId="12988" xr:uid="{00000000-0005-0000-0000-000023630000}"/>
    <cellStyle name="Normal 6 3 5 6 2 2 4 2" xfId="35875" xr:uid="{00000000-0005-0000-0000-000024630000}"/>
    <cellStyle name="Normal 6 3 5 6 2 2 5" xfId="25279" xr:uid="{00000000-0005-0000-0000-000025630000}"/>
    <cellStyle name="Normal 6 3 5 6 2 3" xfId="12989" xr:uid="{00000000-0005-0000-0000-000026630000}"/>
    <cellStyle name="Normal 6 3 5 6 2 3 2" xfId="12990" xr:uid="{00000000-0005-0000-0000-000027630000}"/>
    <cellStyle name="Normal 6 3 5 6 2 3 2 2" xfId="12991" xr:uid="{00000000-0005-0000-0000-000028630000}"/>
    <cellStyle name="Normal 6 3 5 6 2 3 2 2 2" xfId="40913" xr:uid="{00000000-0005-0000-0000-000029630000}"/>
    <cellStyle name="Normal 6 3 5 6 2 3 2 3" xfId="30895" xr:uid="{00000000-0005-0000-0000-00002A630000}"/>
    <cellStyle name="Normal 6 3 5 6 2 3 3" xfId="12992" xr:uid="{00000000-0005-0000-0000-00002B630000}"/>
    <cellStyle name="Normal 6 3 5 6 2 3 3 2" xfId="12993" xr:uid="{00000000-0005-0000-0000-00002C630000}"/>
    <cellStyle name="Normal 6 3 5 6 2 3 3 2 2" xfId="40914" xr:uid="{00000000-0005-0000-0000-00002D630000}"/>
    <cellStyle name="Normal 6 3 5 6 2 3 3 3" xfId="30896" xr:uid="{00000000-0005-0000-0000-00002E630000}"/>
    <cellStyle name="Normal 6 3 5 6 2 3 4" xfId="12994" xr:uid="{00000000-0005-0000-0000-00002F630000}"/>
    <cellStyle name="Normal 6 3 5 6 2 3 4 2" xfId="35876" xr:uid="{00000000-0005-0000-0000-000030630000}"/>
    <cellStyle name="Normal 6 3 5 6 2 3 5" xfId="25280" xr:uid="{00000000-0005-0000-0000-000031630000}"/>
    <cellStyle name="Normal 6 3 5 6 2 4" xfId="12995" xr:uid="{00000000-0005-0000-0000-000032630000}"/>
    <cellStyle name="Normal 6 3 5 6 2 4 2" xfId="12996" xr:uid="{00000000-0005-0000-0000-000033630000}"/>
    <cellStyle name="Normal 6 3 5 6 2 4 2 2" xfId="40915" xr:uid="{00000000-0005-0000-0000-000034630000}"/>
    <cellStyle name="Normal 6 3 5 6 2 4 3" xfId="30897" xr:uid="{00000000-0005-0000-0000-000035630000}"/>
    <cellStyle name="Normal 6 3 5 6 2 5" xfId="12997" xr:uid="{00000000-0005-0000-0000-000036630000}"/>
    <cellStyle name="Normal 6 3 5 6 2 5 2" xfId="12998" xr:uid="{00000000-0005-0000-0000-000037630000}"/>
    <cellStyle name="Normal 6 3 5 6 2 5 2 2" xfId="40916" xr:uid="{00000000-0005-0000-0000-000038630000}"/>
    <cellStyle name="Normal 6 3 5 6 2 5 3" xfId="30898" xr:uid="{00000000-0005-0000-0000-000039630000}"/>
    <cellStyle name="Normal 6 3 5 6 2 6" xfId="12999" xr:uid="{00000000-0005-0000-0000-00003A630000}"/>
    <cellStyle name="Normal 6 3 5 6 2 6 2" xfId="35874" xr:uid="{00000000-0005-0000-0000-00003B630000}"/>
    <cellStyle name="Normal 6 3 5 6 2 7" xfId="25278" xr:uid="{00000000-0005-0000-0000-00003C630000}"/>
    <cellStyle name="Normal 6 3 5 6 3" xfId="13000" xr:uid="{00000000-0005-0000-0000-00003D630000}"/>
    <cellStyle name="Normal 6 3 5 6 3 2" xfId="13001" xr:uid="{00000000-0005-0000-0000-00003E630000}"/>
    <cellStyle name="Normal 6 3 5 6 3 2 2" xfId="13002" xr:uid="{00000000-0005-0000-0000-00003F630000}"/>
    <cellStyle name="Normal 6 3 5 6 3 2 2 2" xfId="40917" xr:uid="{00000000-0005-0000-0000-000040630000}"/>
    <cellStyle name="Normal 6 3 5 6 3 2 3" xfId="30899" xr:uid="{00000000-0005-0000-0000-000041630000}"/>
    <cellStyle name="Normal 6 3 5 6 3 3" xfId="13003" xr:uid="{00000000-0005-0000-0000-000042630000}"/>
    <cellStyle name="Normal 6 3 5 6 3 3 2" xfId="13004" xr:uid="{00000000-0005-0000-0000-000043630000}"/>
    <cellStyle name="Normal 6 3 5 6 3 3 2 2" xfId="40918" xr:uid="{00000000-0005-0000-0000-000044630000}"/>
    <cellStyle name="Normal 6 3 5 6 3 3 3" xfId="30900" xr:uid="{00000000-0005-0000-0000-000045630000}"/>
    <cellStyle name="Normal 6 3 5 6 3 4" xfId="13005" xr:uid="{00000000-0005-0000-0000-000046630000}"/>
    <cellStyle name="Normal 6 3 5 6 3 4 2" xfId="35877" xr:uid="{00000000-0005-0000-0000-000047630000}"/>
    <cellStyle name="Normal 6 3 5 6 3 5" xfId="25281" xr:uid="{00000000-0005-0000-0000-000048630000}"/>
    <cellStyle name="Normal 6 3 5 6 4" xfId="13006" xr:uid="{00000000-0005-0000-0000-000049630000}"/>
    <cellStyle name="Normal 6 3 5 6 4 2" xfId="13007" xr:uid="{00000000-0005-0000-0000-00004A630000}"/>
    <cellStyle name="Normal 6 3 5 6 4 2 2" xfId="13008" xr:uid="{00000000-0005-0000-0000-00004B630000}"/>
    <cellStyle name="Normal 6 3 5 6 4 2 2 2" xfId="40919" xr:uid="{00000000-0005-0000-0000-00004C630000}"/>
    <cellStyle name="Normal 6 3 5 6 4 2 3" xfId="30901" xr:uid="{00000000-0005-0000-0000-00004D630000}"/>
    <cellStyle name="Normal 6 3 5 6 4 3" xfId="13009" xr:uid="{00000000-0005-0000-0000-00004E630000}"/>
    <cellStyle name="Normal 6 3 5 6 4 3 2" xfId="13010" xr:uid="{00000000-0005-0000-0000-00004F630000}"/>
    <cellStyle name="Normal 6 3 5 6 4 3 2 2" xfId="40920" xr:uid="{00000000-0005-0000-0000-000050630000}"/>
    <cellStyle name="Normal 6 3 5 6 4 3 3" xfId="30902" xr:uid="{00000000-0005-0000-0000-000051630000}"/>
    <cellStyle name="Normal 6 3 5 6 4 4" xfId="13011" xr:uid="{00000000-0005-0000-0000-000052630000}"/>
    <cellStyle name="Normal 6 3 5 6 4 4 2" xfId="35878" xr:uid="{00000000-0005-0000-0000-000053630000}"/>
    <cellStyle name="Normal 6 3 5 6 4 5" xfId="25282" xr:uid="{00000000-0005-0000-0000-000054630000}"/>
    <cellStyle name="Normal 6 3 5 6 5" xfId="13012" xr:uid="{00000000-0005-0000-0000-000055630000}"/>
    <cellStyle name="Normal 6 3 5 6 5 2" xfId="13013" xr:uid="{00000000-0005-0000-0000-000056630000}"/>
    <cellStyle name="Normal 6 3 5 6 5 2 2" xfId="40921" xr:uid="{00000000-0005-0000-0000-000057630000}"/>
    <cellStyle name="Normal 6 3 5 6 5 3" xfId="30903" xr:uid="{00000000-0005-0000-0000-000058630000}"/>
    <cellStyle name="Normal 6 3 5 6 6" xfId="13014" xr:uid="{00000000-0005-0000-0000-000059630000}"/>
    <cellStyle name="Normal 6 3 5 6 6 2" xfId="13015" xr:uid="{00000000-0005-0000-0000-00005A630000}"/>
    <cellStyle name="Normal 6 3 5 6 6 2 2" xfId="40922" xr:uid="{00000000-0005-0000-0000-00005B630000}"/>
    <cellStyle name="Normal 6 3 5 6 6 3" xfId="30904" xr:uid="{00000000-0005-0000-0000-00005C630000}"/>
    <cellStyle name="Normal 6 3 5 6 7" xfId="13016" xr:uid="{00000000-0005-0000-0000-00005D630000}"/>
    <cellStyle name="Normal 6 3 5 6 7 2" xfId="35873" xr:uid="{00000000-0005-0000-0000-00005E630000}"/>
    <cellStyle name="Normal 6 3 5 6 8" xfId="25277" xr:uid="{00000000-0005-0000-0000-00005F630000}"/>
    <cellStyle name="Normal 6 3 5 7" xfId="13017" xr:uid="{00000000-0005-0000-0000-000060630000}"/>
    <cellStyle name="Normal 6 3 5 7 2" xfId="13018" xr:uid="{00000000-0005-0000-0000-000061630000}"/>
    <cellStyle name="Normal 6 3 5 7 2 2" xfId="13019" xr:uid="{00000000-0005-0000-0000-000062630000}"/>
    <cellStyle name="Normal 6 3 5 7 2 2 2" xfId="13020" xr:uid="{00000000-0005-0000-0000-000063630000}"/>
    <cellStyle name="Normal 6 3 5 7 2 2 2 2" xfId="40923" xr:uid="{00000000-0005-0000-0000-000064630000}"/>
    <cellStyle name="Normal 6 3 5 7 2 2 3" xfId="30905" xr:uid="{00000000-0005-0000-0000-000065630000}"/>
    <cellStyle name="Normal 6 3 5 7 2 3" xfId="13021" xr:uid="{00000000-0005-0000-0000-000066630000}"/>
    <cellStyle name="Normal 6 3 5 7 2 3 2" xfId="13022" xr:uid="{00000000-0005-0000-0000-000067630000}"/>
    <cellStyle name="Normal 6 3 5 7 2 3 2 2" xfId="40924" xr:uid="{00000000-0005-0000-0000-000068630000}"/>
    <cellStyle name="Normal 6 3 5 7 2 3 3" xfId="30906" xr:uid="{00000000-0005-0000-0000-000069630000}"/>
    <cellStyle name="Normal 6 3 5 7 2 4" xfId="13023" xr:uid="{00000000-0005-0000-0000-00006A630000}"/>
    <cellStyle name="Normal 6 3 5 7 2 4 2" xfId="35880" xr:uid="{00000000-0005-0000-0000-00006B630000}"/>
    <cellStyle name="Normal 6 3 5 7 2 5" xfId="25284" xr:uid="{00000000-0005-0000-0000-00006C630000}"/>
    <cellStyle name="Normal 6 3 5 7 3" xfId="13024" xr:uid="{00000000-0005-0000-0000-00006D630000}"/>
    <cellStyle name="Normal 6 3 5 7 3 2" xfId="13025" xr:uid="{00000000-0005-0000-0000-00006E630000}"/>
    <cellStyle name="Normal 6 3 5 7 3 2 2" xfId="13026" xr:uid="{00000000-0005-0000-0000-00006F630000}"/>
    <cellStyle name="Normal 6 3 5 7 3 2 2 2" xfId="40925" xr:uid="{00000000-0005-0000-0000-000070630000}"/>
    <cellStyle name="Normal 6 3 5 7 3 2 3" xfId="30907" xr:uid="{00000000-0005-0000-0000-000071630000}"/>
    <cellStyle name="Normal 6 3 5 7 3 3" xfId="13027" xr:uid="{00000000-0005-0000-0000-000072630000}"/>
    <cellStyle name="Normal 6 3 5 7 3 3 2" xfId="13028" xr:uid="{00000000-0005-0000-0000-000073630000}"/>
    <cellStyle name="Normal 6 3 5 7 3 3 2 2" xfId="40926" xr:uid="{00000000-0005-0000-0000-000074630000}"/>
    <cellStyle name="Normal 6 3 5 7 3 3 3" xfId="30908" xr:uid="{00000000-0005-0000-0000-000075630000}"/>
    <cellStyle name="Normal 6 3 5 7 3 4" xfId="13029" xr:uid="{00000000-0005-0000-0000-000076630000}"/>
    <cellStyle name="Normal 6 3 5 7 3 4 2" xfId="35881" xr:uid="{00000000-0005-0000-0000-000077630000}"/>
    <cellStyle name="Normal 6 3 5 7 3 5" xfId="25285" xr:uid="{00000000-0005-0000-0000-000078630000}"/>
    <cellStyle name="Normal 6 3 5 7 4" xfId="13030" xr:uid="{00000000-0005-0000-0000-000079630000}"/>
    <cellStyle name="Normal 6 3 5 7 4 2" xfId="13031" xr:uid="{00000000-0005-0000-0000-00007A630000}"/>
    <cellStyle name="Normal 6 3 5 7 4 2 2" xfId="40927" xr:uid="{00000000-0005-0000-0000-00007B630000}"/>
    <cellStyle name="Normal 6 3 5 7 4 3" xfId="30909" xr:uid="{00000000-0005-0000-0000-00007C630000}"/>
    <cellStyle name="Normal 6 3 5 7 5" xfId="13032" xr:uid="{00000000-0005-0000-0000-00007D630000}"/>
    <cellStyle name="Normal 6 3 5 7 5 2" xfId="13033" xr:uid="{00000000-0005-0000-0000-00007E630000}"/>
    <cellStyle name="Normal 6 3 5 7 5 2 2" xfId="40928" xr:uid="{00000000-0005-0000-0000-00007F630000}"/>
    <cellStyle name="Normal 6 3 5 7 5 3" xfId="30910" xr:uid="{00000000-0005-0000-0000-000080630000}"/>
    <cellStyle name="Normal 6 3 5 7 6" xfId="13034" xr:uid="{00000000-0005-0000-0000-000081630000}"/>
    <cellStyle name="Normal 6 3 5 7 6 2" xfId="35879" xr:uid="{00000000-0005-0000-0000-000082630000}"/>
    <cellStyle name="Normal 6 3 5 7 7" xfId="25283" xr:uid="{00000000-0005-0000-0000-000083630000}"/>
    <cellStyle name="Normal 6 3 5 8" xfId="13035" xr:uid="{00000000-0005-0000-0000-000084630000}"/>
    <cellStyle name="Normal 6 3 5 8 2" xfId="13036" xr:uid="{00000000-0005-0000-0000-000085630000}"/>
    <cellStyle name="Normal 6 3 5 8 2 2" xfId="13037" xr:uid="{00000000-0005-0000-0000-000086630000}"/>
    <cellStyle name="Normal 6 3 5 8 2 2 2" xfId="40929" xr:uid="{00000000-0005-0000-0000-000087630000}"/>
    <cellStyle name="Normal 6 3 5 8 2 3" xfId="30911" xr:uid="{00000000-0005-0000-0000-000088630000}"/>
    <cellStyle name="Normal 6 3 5 8 3" xfId="13038" xr:uid="{00000000-0005-0000-0000-000089630000}"/>
    <cellStyle name="Normal 6 3 5 8 3 2" xfId="13039" xr:uid="{00000000-0005-0000-0000-00008A630000}"/>
    <cellStyle name="Normal 6 3 5 8 3 2 2" xfId="40930" xr:uid="{00000000-0005-0000-0000-00008B630000}"/>
    <cellStyle name="Normal 6 3 5 8 3 3" xfId="30912" xr:uid="{00000000-0005-0000-0000-00008C630000}"/>
    <cellStyle name="Normal 6 3 5 8 4" xfId="13040" xr:uid="{00000000-0005-0000-0000-00008D630000}"/>
    <cellStyle name="Normal 6 3 5 8 4 2" xfId="35882" xr:uid="{00000000-0005-0000-0000-00008E630000}"/>
    <cellStyle name="Normal 6 3 5 8 5" xfId="25286" xr:uid="{00000000-0005-0000-0000-00008F630000}"/>
    <cellStyle name="Normal 6 3 5 9" xfId="13041" xr:uid="{00000000-0005-0000-0000-000090630000}"/>
    <cellStyle name="Normal 6 3 5 9 2" xfId="13042" xr:uid="{00000000-0005-0000-0000-000091630000}"/>
    <cellStyle name="Normal 6 3 5 9 2 2" xfId="13043" xr:uid="{00000000-0005-0000-0000-000092630000}"/>
    <cellStyle name="Normal 6 3 5 9 2 2 2" xfId="40931" xr:uid="{00000000-0005-0000-0000-000093630000}"/>
    <cellStyle name="Normal 6 3 5 9 2 3" xfId="30913" xr:uid="{00000000-0005-0000-0000-000094630000}"/>
    <cellStyle name="Normal 6 3 5 9 3" xfId="13044" xr:uid="{00000000-0005-0000-0000-000095630000}"/>
    <cellStyle name="Normal 6 3 5 9 3 2" xfId="13045" xr:uid="{00000000-0005-0000-0000-000096630000}"/>
    <cellStyle name="Normal 6 3 5 9 3 2 2" xfId="40932" xr:uid="{00000000-0005-0000-0000-000097630000}"/>
    <cellStyle name="Normal 6 3 5 9 3 3" xfId="30914" xr:uid="{00000000-0005-0000-0000-000098630000}"/>
    <cellStyle name="Normal 6 3 5 9 4" xfId="13046" xr:uid="{00000000-0005-0000-0000-000099630000}"/>
    <cellStyle name="Normal 6 3 5 9 4 2" xfId="35883" xr:uid="{00000000-0005-0000-0000-00009A630000}"/>
    <cellStyle name="Normal 6 3 5 9 5" xfId="25287" xr:uid="{00000000-0005-0000-0000-00009B630000}"/>
    <cellStyle name="Normal 6 3 6" xfId="13047" xr:uid="{00000000-0005-0000-0000-00009C630000}"/>
    <cellStyle name="Normal 6 3 6 10" xfId="13048" xr:uid="{00000000-0005-0000-0000-00009D630000}"/>
    <cellStyle name="Normal 6 3 6 10 2" xfId="13049" xr:uid="{00000000-0005-0000-0000-00009E630000}"/>
    <cellStyle name="Normal 6 3 6 10 2 2" xfId="40933" xr:uid="{00000000-0005-0000-0000-00009F630000}"/>
    <cellStyle name="Normal 6 3 6 10 3" xfId="30915" xr:uid="{00000000-0005-0000-0000-0000A0630000}"/>
    <cellStyle name="Normal 6 3 6 11" xfId="13050" xr:uid="{00000000-0005-0000-0000-0000A1630000}"/>
    <cellStyle name="Normal 6 3 6 11 2" xfId="35884" xr:uid="{00000000-0005-0000-0000-0000A2630000}"/>
    <cellStyle name="Normal 6 3 6 12" xfId="25288" xr:uid="{00000000-0005-0000-0000-0000A3630000}"/>
    <cellStyle name="Normal 6 3 6 2" xfId="13051" xr:uid="{00000000-0005-0000-0000-0000A4630000}"/>
    <cellStyle name="Normal 6 3 6 2 10" xfId="25289" xr:uid="{00000000-0005-0000-0000-0000A5630000}"/>
    <cellStyle name="Normal 6 3 6 2 2" xfId="13052" xr:uid="{00000000-0005-0000-0000-0000A6630000}"/>
    <cellStyle name="Normal 6 3 6 2 2 2" xfId="13053" xr:uid="{00000000-0005-0000-0000-0000A7630000}"/>
    <cellStyle name="Normal 6 3 6 2 2 2 2" xfId="13054" xr:uid="{00000000-0005-0000-0000-0000A8630000}"/>
    <cellStyle name="Normal 6 3 6 2 2 2 2 2" xfId="13055" xr:uid="{00000000-0005-0000-0000-0000A9630000}"/>
    <cellStyle name="Normal 6 3 6 2 2 2 2 2 2" xfId="13056" xr:uid="{00000000-0005-0000-0000-0000AA630000}"/>
    <cellStyle name="Normal 6 3 6 2 2 2 2 2 2 2" xfId="40934" xr:uid="{00000000-0005-0000-0000-0000AB630000}"/>
    <cellStyle name="Normal 6 3 6 2 2 2 2 2 3" xfId="30916" xr:uid="{00000000-0005-0000-0000-0000AC630000}"/>
    <cellStyle name="Normal 6 3 6 2 2 2 2 3" xfId="13057" xr:uid="{00000000-0005-0000-0000-0000AD630000}"/>
    <cellStyle name="Normal 6 3 6 2 2 2 2 3 2" xfId="13058" xr:uid="{00000000-0005-0000-0000-0000AE630000}"/>
    <cellStyle name="Normal 6 3 6 2 2 2 2 3 2 2" xfId="40935" xr:uid="{00000000-0005-0000-0000-0000AF630000}"/>
    <cellStyle name="Normal 6 3 6 2 2 2 2 3 3" xfId="30917" xr:uid="{00000000-0005-0000-0000-0000B0630000}"/>
    <cellStyle name="Normal 6 3 6 2 2 2 2 4" xfId="13059" xr:uid="{00000000-0005-0000-0000-0000B1630000}"/>
    <cellStyle name="Normal 6 3 6 2 2 2 2 4 2" xfId="35888" xr:uid="{00000000-0005-0000-0000-0000B2630000}"/>
    <cellStyle name="Normal 6 3 6 2 2 2 2 5" xfId="25292" xr:uid="{00000000-0005-0000-0000-0000B3630000}"/>
    <cellStyle name="Normal 6 3 6 2 2 2 3" xfId="13060" xr:uid="{00000000-0005-0000-0000-0000B4630000}"/>
    <cellStyle name="Normal 6 3 6 2 2 2 3 2" xfId="13061" xr:uid="{00000000-0005-0000-0000-0000B5630000}"/>
    <cellStyle name="Normal 6 3 6 2 2 2 3 2 2" xfId="13062" xr:uid="{00000000-0005-0000-0000-0000B6630000}"/>
    <cellStyle name="Normal 6 3 6 2 2 2 3 2 2 2" xfId="40936" xr:uid="{00000000-0005-0000-0000-0000B7630000}"/>
    <cellStyle name="Normal 6 3 6 2 2 2 3 2 3" xfId="30918" xr:uid="{00000000-0005-0000-0000-0000B8630000}"/>
    <cellStyle name="Normal 6 3 6 2 2 2 3 3" xfId="13063" xr:uid="{00000000-0005-0000-0000-0000B9630000}"/>
    <cellStyle name="Normal 6 3 6 2 2 2 3 3 2" xfId="13064" xr:uid="{00000000-0005-0000-0000-0000BA630000}"/>
    <cellStyle name="Normal 6 3 6 2 2 2 3 3 2 2" xfId="40937" xr:uid="{00000000-0005-0000-0000-0000BB630000}"/>
    <cellStyle name="Normal 6 3 6 2 2 2 3 3 3" xfId="30919" xr:uid="{00000000-0005-0000-0000-0000BC630000}"/>
    <cellStyle name="Normal 6 3 6 2 2 2 3 4" xfId="13065" xr:uid="{00000000-0005-0000-0000-0000BD630000}"/>
    <cellStyle name="Normal 6 3 6 2 2 2 3 4 2" xfId="35889" xr:uid="{00000000-0005-0000-0000-0000BE630000}"/>
    <cellStyle name="Normal 6 3 6 2 2 2 3 5" xfId="25293" xr:uid="{00000000-0005-0000-0000-0000BF630000}"/>
    <cellStyle name="Normal 6 3 6 2 2 2 4" xfId="13066" xr:uid="{00000000-0005-0000-0000-0000C0630000}"/>
    <cellStyle name="Normal 6 3 6 2 2 2 4 2" xfId="13067" xr:uid="{00000000-0005-0000-0000-0000C1630000}"/>
    <cellStyle name="Normal 6 3 6 2 2 2 4 2 2" xfId="40938" xr:uid="{00000000-0005-0000-0000-0000C2630000}"/>
    <cellStyle name="Normal 6 3 6 2 2 2 4 3" xfId="30920" xr:uid="{00000000-0005-0000-0000-0000C3630000}"/>
    <cellStyle name="Normal 6 3 6 2 2 2 5" xfId="13068" xr:uid="{00000000-0005-0000-0000-0000C4630000}"/>
    <cellStyle name="Normal 6 3 6 2 2 2 5 2" xfId="13069" xr:uid="{00000000-0005-0000-0000-0000C5630000}"/>
    <cellStyle name="Normal 6 3 6 2 2 2 5 2 2" xfId="40939" xr:uid="{00000000-0005-0000-0000-0000C6630000}"/>
    <cellStyle name="Normal 6 3 6 2 2 2 5 3" xfId="30921" xr:uid="{00000000-0005-0000-0000-0000C7630000}"/>
    <cellStyle name="Normal 6 3 6 2 2 2 6" xfId="13070" xr:uid="{00000000-0005-0000-0000-0000C8630000}"/>
    <cellStyle name="Normal 6 3 6 2 2 2 6 2" xfId="35887" xr:uid="{00000000-0005-0000-0000-0000C9630000}"/>
    <cellStyle name="Normal 6 3 6 2 2 2 7" xfId="25291" xr:uid="{00000000-0005-0000-0000-0000CA630000}"/>
    <cellStyle name="Normal 6 3 6 2 2 3" xfId="13071" xr:uid="{00000000-0005-0000-0000-0000CB630000}"/>
    <cellStyle name="Normal 6 3 6 2 2 3 2" xfId="13072" xr:uid="{00000000-0005-0000-0000-0000CC630000}"/>
    <cellStyle name="Normal 6 3 6 2 2 3 2 2" xfId="13073" xr:uid="{00000000-0005-0000-0000-0000CD630000}"/>
    <cellStyle name="Normal 6 3 6 2 2 3 2 2 2" xfId="40940" xr:uid="{00000000-0005-0000-0000-0000CE630000}"/>
    <cellStyle name="Normal 6 3 6 2 2 3 2 3" xfId="30922" xr:uid="{00000000-0005-0000-0000-0000CF630000}"/>
    <cellStyle name="Normal 6 3 6 2 2 3 3" xfId="13074" xr:uid="{00000000-0005-0000-0000-0000D0630000}"/>
    <cellStyle name="Normal 6 3 6 2 2 3 3 2" xfId="13075" xr:uid="{00000000-0005-0000-0000-0000D1630000}"/>
    <cellStyle name="Normal 6 3 6 2 2 3 3 2 2" xfId="40941" xr:uid="{00000000-0005-0000-0000-0000D2630000}"/>
    <cellStyle name="Normal 6 3 6 2 2 3 3 3" xfId="30923" xr:uid="{00000000-0005-0000-0000-0000D3630000}"/>
    <cellStyle name="Normal 6 3 6 2 2 3 4" xfId="13076" xr:uid="{00000000-0005-0000-0000-0000D4630000}"/>
    <cellStyle name="Normal 6 3 6 2 2 3 4 2" xfId="35890" xr:uid="{00000000-0005-0000-0000-0000D5630000}"/>
    <cellStyle name="Normal 6 3 6 2 2 3 5" xfId="25294" xr:uid="{00000000-0005-0000-0000-0000D6630000}"/>
    <cellStyle name="Normal 6 3 6 2 2 4" xfId="13077" xr:uid="{00000000-0005-0000-0000-0000D7630000}"/>
    <cellStyle name="Normal 6 3 6 2 2 4 2" xfId="13078" xr:uid="{00000000-0005-0000-0000-0000D8630000}"/>
    <cellStyle name="Normal 6 3 6 2 2 4 2 2" xfId="13079" xr:uid="{00000000-0005-0000-0000-0000D9630000}"/>
    <cellStyle name="Normal 6 3 6 2 2 4 2 2 2" xfId="40942" xr:uid="{00000000-0005-0000-0000-0000DA630000}"/>
    <cellStyle name="Normal 6 3 6 2 2 4 2 3" xfId="30924" xr:uid="{00000000-0005-0000-0000-0000DB630000}"/>
    <cellStyle name="Normal 6 3 6 2 2 4 3" xfId="13080" xr:uid="{00000000-0005-0000-0000-0000DC630000}"/>
    <cellStyle name="Normal 6 3 6 2 2 4 3 2" xfId="13081" xr:uid="{00000000-0005-0000-0000-0000DD630000}"/>
    <cellStyle name="Normal 6 3 6 2 2 4 3 2 2" xfId="40943" xr:uid="{00000000-0005-0000-0000-0000DE630000}"/>
    <cellStyle name="Normal 6 3 6 2 2 4 3 3" xfId="30925" xr:uid="{00000000-0005-0000-0000-0000DF630000}"/>
    <cellStyle name="Normal 6 3 6 2 2 4 4" xfId="13082" xr:uid="{00000000-0005-0000-0000-0000E0630000}"/>
    <cellStyle name="Normal 6 3 6 2 2 4 4 2" xfId="35891" xr:uid="{00000000-0005-0000-0000-0000E1630000}"/>
    <cellStyle name="Normal 6 3 6 2 2 4 5" xfId="25295" xr:uid="{00000000-0005-0000-0000-0000E2630000}"/>
    <cellStyle name="Normal 6 3 6 2 2 5" xfId="13083" xr:uid="{00000000-0005-0000-0000-0000E3630000}"/>
    <cellStyle name="Normal 6 3 6 2 2 5 2" xfId="13084" xr:uid="{00000000-0005-0000-0000-0000E4630000}"/>
    <cellStyle name="Normal 6 3 6 2 2 5 2 2" xfId="40944" xr:uid="{00000000-0005-0000-0000-0000E5630000}"/>
    <cellStyle name="Normal 6 3 6 2 2 5 3" xfId="30926" xr:uid="{00000000-0005-0000-0000-0000E6630000}"/>
    <cellStyle name="Normal 6 3 6 2 2 6" xfId="13085" xr:uid="{00000000-0005-0000-0000-0000E7630000}"/>
    <cellStyle name="Normal 6 3 6 2 2 6 2" xfId="13086" xr:uid="{00000000-0005-0000-0000-0000E8630000}"/>
    <cellStyle name="Normal 6 3 6 2 2 6 2 2" xfId="40945" xr:uid="{00000000-0005-0000-0000-0000E9630000}"/>
    <cellStyle name="Normal 6 3 6 2 2 6 3" xfId="30927" xr:uid="{00000000-0005-0000-0000-0000EA630000}"/>
    <cellStyle name="Normal 6 3 6 2 2 7" xfId="13087" xr:uid="{00000000-0005-0000-0000-0000EB630000}"/>
    <cellStyle name="Normal 6 3 6 2 2 7 2" xfId="35886" xr:uid="{00000000-0005-0000-0000-0000EC630000}"/>
    <cellStyle name="Normal 6 3 6 2 2 8" xfId="25290" xr:uid="{00000000-0005-0000-0000-0000ED630000}"/>
    <cellStyle name="Normal 6 3 6 2 3" xfId="13088" xr:uid="{00000000-0005-0000-0000-0000EE630000}"/>
    <cellStyle name="Normal 6 3 6 2 3 2" xfId="13089" xr:uid="{00000000-0005-0000-0000-0000EF630000}"/>
    <cellStyle name="Normal 6 3 6 2 3 2 2" xfId="13090" xr:uid="{00000000-0005-0000-0000-0000F0630000}"/>
    <cellStyle name="Normal 6 3 6 2 3 2 2 2" xfId="13091" xr:uid="{00000000-0005-0000-0000-0000F1630000}"/>
    <cellStyle name="Normal 6 3 6 2 3 2 2 2 2" xfId="13092" xr:uid="{00000000-0005-0000-0000-0000F2630000}"/>
    <cellStyle name="Normal 6 3 6 2 3 2 2 2 2 2" xfId="40946" xr:uid="{00000000-0005-0000-0000-0000F3630000}"/>
    <cellStyle name="Normal 6 3 6 2 3 2 2 2 3" xfId="30928" xr:uid="{00000000-0005-0000-0000-0000F4630000}"/>
    <cellStyle name="Normal 6 3 6 2 3 2 2 3" xfId="13093" xr:uid="{00000000-0005-0000-0000-0000F5630000}"/>
    <cellStyle name="Normal 6 3 6 2 3 2 2 3 2" xfId="13094" xr:uid="{00000000-0005-0000-0000-0000F6630000}"/>
    <cellStyle name="Normal 6 3 6 2 3 2 2 3 2 2" xfId="40947" xr:uid="{00000000-0005-0000-0000-0000F7630000}"/>
    <cellStyle name="Normal 6 3 6 2 3 2 2 3 3" xfId="30929" xr:uid="{00000000-0005-0000-0000-0000F8630000}"/>
    <cellStyle name="Normal 6 3 6 2 3 2 2 4" xfId="13095" xr:uid="{00000000-0005-0000-0000-0000F9630000}"/>
    <cellStyle name="Normal 6 3 6 2 3 2 2 4 2" xfId="35894" xr:uid="{00000000-0005-0000-0000-0000FA630000}"/>
    <cellStyle name="Normal 6 3 6 2 3 2 2 5" xfId="25298" xr:uid="{00000000-0005-0000-0000-0000FB630000}"/>
    <cellStyle name="Normal 6 3 6 2 3 2 3" xfId="13096" xr:uid="{00000000-0005-0000-0000-0000FC630000}"/>
    <cellStyle name="Normal 6 3 6 2 3 2 3 2" xfId="13097" xr:uid="{00000000-0005-0000-0000-0000FD630000}"/>
    <cellStyle name="Normal 6 3 6 2 3 2 3 2 2" xfId="13098" xr:uid="{00000000-0005-0000-0000-0000FE630000}"/>
    <cellStyle name="Normal 6 3 6 2 3 2 3 2 2 2" xfId="40948" xr:uid="{00000000-0005-0000-0000-0000FF630000}"/>
    <cellStyle name="Normal 6 3 6 2 3 2 3 2 3" xfId="30930" xr:uid="{00000000-0005-0000-0000-000000640000}"/>
    <cellStyle name="Normal 6 3 6 2 3 2 3 3" xfId="13099" xr:uid="{00000000-0005-0000-0000-000001640000}"/>
    <cellStyle name="Normal 6 3 6 2 3 2 3 3 2" xfId="13100" xr:uid="{00000000-0005-0000-0000-000002640000}"/>
    <cellStyle name="Normal 6 3 6 2 3 2 3 3 2 2" xfId="40949" xr:uid="{00000000-0005-0000-0000-000003640000}"/>
    <cellStyle name="Normal 6 3 6 2 3 2 3 3 3" xfId="30931" xr:uid="{00000000-0005-0000-0000-000004640000}"/>
    <cellStyle name="Normal 6 3 6 2 3 2 3 4" xfId="13101" xr:uid="{00000000-0005-0000-0000-000005640000}"/>
    <cellStyle name="Normal 6 3 6 2 3 2 3 4 2" xfId="35895" xr:uid="{00000000-0005-0000-0000-000006640000}"/>
    <cellStyle name="Normal 6 3 6 2 3 2 3 5" xfId="25299" xr:uid="{00000000-0005-0000-0000-000007640000}"/>
    <cellStyle name="Normal 6 3 6 2 3 2 4" xfId="13102" xr:uid="{00000000-0005-0000-0000-000008640000}"/>
    <cellStyle name="Normal 6 3 6 2 3 2 4 2" xfId="13103" xr:uid="{00000000-0005-0000-0000-000009640000}"/>
    <cellStyle name="Normal 6 3 6 2 3 2 4 2 2" xfId="40950" xr:uid="{00000000-0005-0000-0000-00000A640000}"/>
    <cellStyle name="Normal 6 3 6 2 3 2 4 3" xfId="30932" xr:uid="{00000000-0005-0000-0000-00000B640000}"/>
    <cellStyle name="Normal 6 3 6 2 3 2 5" xfId="13104" xr:uid="{00000000-0005-0000-0000-00000C640000}"/>
    <cellStyle name="Normal 6 3 6 2 3 2 5 2" xfId="13105" xr:uid="{00000000-0005-0000-0000-00000D640000}"/>
    <cellStyle name="Normal 6 3 6 2 3 2 5 2 2" xfId="40951" xr:uid="{00000000-0005-0000-0000-00000E640000}"/>
    <cellStyle name="Normal 6 3 6 2 3 2 5 3" xfId="30933" xr:uid="{00000000-0005-0000-0000-00000F640000}"/>
    <cellStyle name="Normal 6 3 6 2 3 2 6" xfId="13106" xr:uid="{00000000-0005-0000-0000-000010640000}"/>
    <cellStyle name="Normal 6 3 6 2 3 2 6 2" xfId="35893" xr:uid="{00000000-0005-0000-0000-000011640000}"/>
    <cellStyle name="Normal 6 3 6 2 3 2 7" xfId="25297" xr:uid="{00000000-0005-0000-0000-000012640000}"/>
    <cellStyle name="Normal 6 3 6 2 3 3" xfId="13107" xr:uid="{00000000-0005-0000-0000-000013640000}"/>
    <cellStyle name="Normal 6 3 6 2 3 3 2" xfId="13108" xr:uid="{00000000-0005-0000-0000-000014640000}"/>
    <cellStyle name="Normal 6 3 6 2 3 3 2 2" xfId="13109" xr:uid="{00000000-0005-0000-0000-000015640000}"/>
    <cellStyle name="Normal 6 3 6 2 3 3 2 2 2" xfId="40952" xr:uid="{00000000-0005-0000-0000-000016640000}"/>
    <cellStyle name="Normal 6 3 6 2 3 3 2 3" xfId="30934" xr:uid="{00000000-0005-0000-0000-000017640000}"/>
    <cellStyle name="Normal 6 3 6 2 3 3 3" xfId="13110" xr:uid="{00000000-0005-0000-0000-000018640000}"/>
    <cellStyle name="Normal 6 3 6 2 3 3 3 2" xfId="13111" xr:uid="{00000000-0005-0000-0000-000019640000}"/>
    <cellStyle name="Normal 6 3 6 2 3 3 3 2 2" xfId="40953" xr:uid="{00000000-0005-0000-0000-00001A640000}"/>
    <cellStyle name="Normal 6 3 6 2 3 3 3 3" xfId="30935" xr:uid="{00000000-0005-0000-0000-00001B640000}"/>
    <cellStyle name="Normal 6 3 6 2 3 3 4" xfId="13112" xr:uid="{00000000-0005-0000-0000-00001C640000}"/>
    <cellStyle name="Normal 6 3 6 2 3 3 4 2" xfId="35896" xr:uid="{00000000-0005-0000-0000-00001D640000}"/>
    <cellStyle name="Normal 6 3 6 2 3 3 5" xfId="25300" xr:uid="{00000000-0005-0000-0000-00001E640000}"/>
    <cellStyle name="Normal 6 3 6 2 3 4" xfId="13113" xr:uid="{00000000-0005-0000-0000-00001F640000}"/>
    <cellStyle name="Normal 6 3 6 2 3 4 2" xfId="13114" xr:uid="{00000000-0005-0000-0000-000020640000}"/>
    <cellStyle name="Normal 6 3 6 2 3 4 2 2" xfId="13115" xr:uid="{00000000-0005-0000-0000-000021640000}"/>
    <cellStyle name="Normal 6 3 6 2 3 4 2 2 2" xfId="40954" xr:uid="{00000000-0005-0000-0000-000022640000}"/>
    <cellStyle name="Normal 6 3 6 2 3 4 2 3" xfId="30936" xr:uid="{00000000-0005-0000-0000-000023640000}"/>
    <cellStyle name="Normal 6 3 6 2 3 4 3" xfId="13116" xr:uid="{00000000-0005-0000-0000-000024640000}"/>
    <cellStyle name="Normal 6 3 6 2 3 4 3 2" xfId="13117" xr:uid="{00000000-0005-0000-0000-000025640000}"/>
    <cellStyle name="Normal 6 3 6 2 3 4 3 2 2" xfId="40955" xr:uid="{00000000-0005-0000-0000-000026640000}"/>
    <cellStyle name="Normal 6 3 6 2 3 4 3 3" xfId="30937" xr:uid="{00000000-0005-0000-0000-000027640000}"/>
    <cellStyle name="Normal 6 3 6 2 3 4 4" xfId="13118" xr:uid="{00000000-0005-0000-0000-000028640000}"/>
    <cellStyle name="Normal 6 3 6 2 3 4 4 2" xfId="35897" xr:uid="{00000000-0005-0000-0000-000029640000}"/>
    <cellStyle name="Normal 6 3 6 2 3 4 5" xfId="25301" xr:uid="{00000000-0005-0000-0000-00002A640000}"/>
    <cellStyle name="Normal 6 3 6 2 3 5" xfId="13119" xr:uid="{00000000-0005-0000-0000-00002B640000}"/>
    <cellStyle name="Normal 6 3 6 2 3 5 2" xfId="13120" xr:uid="{00000000-0005-0000-0000-00002C640000}"/>
    <cellStyle name="Normal 6 3 6 2 3 5 2 2" xfId="40956" xr:uid="{00000000-0005-0000-0000-00002D640000}"/>
    <cellStyle name="Normal 6 3 6 2 3 5 3" xfId="30938" xr:uid="{00000000-0005-0000-0000-00002E640000}"/>
    <cellStyle name="Normal 6 3 6 2 3 6" xfId="13121" xr:uid="{00000000-0005-0000-0000-00002F640000}"/>
    <cellStyle name="Normal 6 3 6 2 3 6 2" xfId="13122" xr:uid="{00000000-0005-0000-0000-000030640000}"/>
    <cellStyle name="Normal 6 3 6 2 3 6 2 2" xfId="40957" xr:uid="{00000000-0005-0000-0000-000031640000}"/>
    <cellStyle name="Normal 6 3 6 2 3 6 3" xfId="30939" xr:uid="{00000000-0005-0000-0000-000032640000}"/>
    <cellStyle name="Normal 6 3 6 2 3 7" xfId="13123" xr:uid="{00000000-0005-0000-0000-000033640000}"/>
    <cellStyle name="Normal 6 3 6 2 3 7 2" xfId="35892" xr:uid="{00000000-0005-0000-0000-000034640000}"/>
    <cellStyle name="Normal 6 3 6 2 3 8" xfId="25296" xr:uid="{00000000-0005-0000-0000-000035640000}"/>
    <cellStyle name="Normal 6 3 6 2 4" xfId="13124" xr:uid="{00000000-0005-0000-0000-000036640000}"/>
    <cellStyle name="Normal 6 3 6 2 4 2" xfId="13125" xr:uid="{00000000-0005-0000-0000-000037640000}"/>
    <cellStyle name="Normal 6 3 6 2 4 2 2" xfId="13126" xr:uid="{00000000-0005-0000-0000-000038640000}"/>
    <cellStyle name="Normal 6 3 6 2 4 2 2 2" xfId="13127" xr:uid="{00000000-0005-0000-0000-000039640000}"/>
    <cellStyle name="Normal 6 3 6 2 4 2 2 2 2" xfId="40958" xr:uid="{00000000-0005-0000-0000-00003A640000}"/>
    <cellStyle name="Normal 6 3 6 2 4 2 2 3" xfId="30940" xr:uid="{00000000-0005-0000-0000-00003B640000}"/>
    <cellStyle name="Normal 6 3 6 2 4 2 3" xfId="13128" xr:uid="{00000000-0005-0000-0000-00003C640000}"/>
    <cellStyle name="Normal 6 3 6 2 4 2 3 2" xfId="13129" xr:uid="{00000000-0005-0000-0000-00003D640000}"/>
    <cellStyle name="Normal 6 3 6 2 4 2 3 2 2" xfId="40959" xr:uid="{00000000-0005-0000-0000-00003E640000}"/>
    <cellStyle name="Normal 6 3 6 2 4 2 3 3" xfId="30941" xr:uid="{00000000-0005-0000-0000-00003F640000}"/>
    <cellStyle name="Normal 6 3 6 2 4 2 4" xfId="13130" xr:uid="{00000000-0005-0000-0000-000040640000}"/>
    <cellStyle name="Normal 6 3 6 2 4 2 4 2" xfId="35899" xr:uid="{00000000-0005-0000-0000-000041640000}"/>
    <cellStyle name="Normal 6 3 6 2 4 2 5" xfId="25303" xr:uid="{00000000-0005-0000-0000-000042640000}"/>
    <cellStyle name="Normal 6 3 6 2 4 3" xfId="13131" xr:uid="{00000000-0005-0000-0000-000043640000}"/>
    <cellStyle name="Normal 6 3 6 2 4 3 2" xfId="13132" xr:uid="{00000000-0005-0000-0000-000044640000}"/>
    <cellStyle name="Normal 6 3 6 2 4 3 2 2" xfId="13133" xr:uid="{00000000-0005-0000-0000-000045640000}"/>
    <cellStyle name="Normal 6 3 6 2 4 3 2 2 2" xfId="40960" xr:uid="{00000000-0005-0000-0000-000046640000}"/>
    <cellStyle name="Normal 6 3 6 2 4 3 2 3" xfId="30942" xr:uid="{00000000-0005-0000-0000-000047640000}"/>
    <cellStyle name="Normal 6 3 6 2 4 3 3" xfId="13134" xr:uid="{00000000-0005-0000-0000-000048640000}"/>
    <cellStyle name="Normal 6 3 6 2 4 3 3 2" xfId="13135" xr:uid="{00000000-0005-0000-0000-000049640000}"/>
    <cellStyle name="Normal 6 3 6 2 4 3 3 2 2" xfId="40961" xr:uid="{00000000-0005-0000-0000-00004A640000}"/>
    <cellStyle name="Normal 6 3 6 2 4 3 3 3" xfId="30943" xr:uid="{00000000-0005-0000-0000-00004B640000}"/>
    <cellStyle name="Normal 6 3 6 2 4 3 4" xfId="13136" xr:uid="{00000000-0005-0000-0000-00004C640000}"/>
    <cellStyle name="Normal 6 3 6 2 4 3 4 2" xfId="35900" xr:uid="{00000000-0005-0000-0000-00004D640000}"/>
    <cellStyle name="Normal 6 3 6 2 4 3 5" xfId="25304" xr:uid="{00000000-0005-0000-0000-00004E640000}"/>
    <cellStyle name="Normal 6 3 6 2 4 4" xfId="13137" xr:uid="{00000000-0005-0000-0000-00004F640000}"/>
    <cellStyle name="Normal 6 3 6 2 4 4 2" xfId="13138" xr:uid="{00000000-0005-0000-0000-000050640000}"/>
    <cellStyle name="Normal 6 3 6 2 4 4 2 2" xfId="40962" xr:uid="{00000000-0005-0000-0000-000051640000}"/>
    <cellStyle name="Normal 6 3 6 2 4 4 3" xfId="30944" xr:uid="{00000000-0005-0000-0000-000052640000}"/>
    <cellStyle name="Normal 6 3 6 2 4 5" xfId="13139" xr:uid="{00000000-0005-0000-0000-000053640000}"/>
    <cellStyle name="Normal 6 3 6 2 4 5 2" xfId="13140" xr:uid="{00000000-0005-0000-0000-000054640000}"/>
    <cellStyle name="Normal 6 3 6 2 4 5 2 2" xfId="40963" xr:uid="{00000000-0005-0000-0000-000055640000}"/>
    <cellStyle name="Normal 6 3 6 2 4 5 3" xfId="30945" xr:uid="{00000000-0005-0000-0000-000056640000}"/>
    <cellStyle name="Normal 6 3 6 2 4 6" xfId="13141" xr:uid="{00000000-0005-0000-0000-000057640000}"/>
    <cellStyle name="Normal 6 3 6 2 4 6 2" xfId="35898" xr:uid="{00000000-0005-0000-0000-000058640000}"/>
    <cellStyle name="Normal 6 3 6 2 4 7" xfId="25302" xr:uid="{00000000-0005-0000-0000-000059640000}"/>
    <cellStyle name="Normal 6 3 6 2 5" xfId="13142" xr:uid="{00000000-0005-0000-0000-00005A640000}"/>
    <cellStyle name="Normal 6 3 6 2 5 2" xfId="13143" xr:uid="{00000000-0005-0000-0000-00005B640000}"/>
    <cellStyle name="Normal 6 3 6 2 5 2 2" xfId="13144" xr:uid="{00000000-0005-0000-0000-00005C640000}"/>
    <cellStyle name="Normal 6 3 6 2 5 2 2 2" xfId="40964" xr:uid="{00000000-0005-0000-0000-00005D640000}"/>
    <cellStyle name="Normal 6 3 6 2 5 2 3" xfId="30946" xr:uid="{00000000-0005-0000-0000-00005E640000}"/>
    <cellStyle name="Normal 6 3 6 2 5 3" xfId="13145" xr:uid="{00000000-0005-0000-0000-00005F640000}"/>
    <cellStyle name="Normal 6 3 6 2 5 3 2" xfId="13146" xr:uid="{00000000-0005-0000-0000-000060640000}"/>
    <cellStyle name="Normal 6 3 6 2 5 3 2 2" xfId="40965" xr:uid="{00000000-0005-0000-0000-000061640000}"/>
    <cellStyle name="Normal 6 3 6 2 5 3 3" xfId="30947" xr:uid="{00000000-0005-0000-0000-000062640000}"/>
    <cellStyle name="Normal 6 3 6 2 5 4" xfId="13147" xr:uid="{00000000-0005-0000-0000-000063640000}"/>
    <cellStyle name="Normal 6 3 6 2 5 4 2" xfId="35901" xr:uid="{00000000-0005-0000-0000-000064640000}"/>
    <cellStyle name="Normal 6 3 6 2 5 5" xfId="25305" xr:uid="{00000000-0005-0000-0000-000065640000}"/>
    <cellStyle name="Normal 6 3 6 2 6" xfId="13148" xr:uid="{00000000-0005-0000-0000-000066640000}"/>
    <cellStyle name="Normal 6 3 6 2 6 2" xfId="13149" xr:uid="{00000000-0005-0000-0000-000067640000}"/>
    <cellStyle name="Normal 6 3 6 2 6 2 2" xfId="13150" xr:uid="{00000000-0005-0000-0000-000068640000}"/>
    <cellStyle name="Normal 6 3 6 2 6 2 2 2" xfId="40966" xr:uid="{00000000-0005-0000-0000-000069640000}"/>
    <cellStyle name="Normal 6 3 6 2 6 2 3" xfId="30948" xr:uid="{00000000-0005-0000-0000-00006A640000}"/>
    <cellStyle name="Normal 6 3 6 2 6 3" xfId="13151" xr:uid="{00000000-0005-0000-0000-00006B640000}"/>
    <cellStyle name="Normal 6 3 6 2 6 3 2" xfId="13152" xr:uid="{00000000-0005-0000-0000-00006C640000}"/>
    <cellStyle name="Normal 6 3 6 2 6 3 2 2" xfId="40967" xr:uid="{00000000-0005-0000-0000-00006D640000}"/>
    <cellStyle name="Normal 6 3 6 2 6 3 3" xfId="30949" xr:uid="{00000000-0005-0000-0000-00006E640000}"/>
    <cellStyle name="Normal 6 3 6 2 6 4" xfId="13153" xr:uid="{00000000-0005-0000-0000-00006F640000}"/>
    <cellStyle name="Normal 6 3 6 2 6 4 2" xfId="35902" xr:uid="{00000000-0005-0000-0000-000070640000}"/>
    <cellStyle name="Normal 6 3 6 2 6 5" xfId="25306" xr:uid="{00000000-0005-0000-0000-000071640000}"/>
    <cellStyle name="Normal 6 3 6 2 7" xfId="13154" xr:uid="{00000000-0005-0000-0000-000072640000}"/>
    <cellStyle name="Normal 6 3 6 2 7 2" xfId="13155" xr:uid="{00000000-0005-0000-0000-000073640000}"/>
    <cellStyle name="Normal 6 3 6 2 7 2 2" xfId="40968" xr:uid="{00000000-0005-0000-0000-000074640000}"/>
    <cellStyle name="Normal 6 3 6 2 7 3" xfId="30950" xr:uid="{00000000-0005-0000-0000-000075640000}"/>
    <cellStyle name="Normal 6 3 6 2 8" xfId="13156" xr:uid="{00000000-0005-0000-0000-000076640000}"/>
    <cellStyle name="Normal 6 3 6 2 8 2" xfId="13157" xr:uid="{00000000-0005-0000-0000-000077640000}"/>
    <cellStyle name="Normal 6 3 6 2 8 2 2" xfId="40969" xr:uid="{00000000-0005-0000-0000-000078640000}"/>
    <cellStyle name="Normal 6 3 6 2 8 3" xfId="30951" xr:uid="{00000000-0005-0000-0000-000079640000}"/>
    <cellStyle name="Normal 6 3 6 2 9" xfId="13158" xr:uid="{00000000-0005-0000-0000-00007A640000}"/>
    <cellStyle name="Normal 6 3 6 2 9 2" xfId="35885" xr:uid="{00000000-0005-0000-0000-00007B640000}"/>
    <cellStyle name="Normal 6 3 6 3" xfId="13159" xr:uid="{00000000-0005-0000-0000-00007C640000}"/>
    <cellStyle name="Normal 6 3 6 3 2" xfId="13160" xr:uid="{00000000-0005-0000-0000-00007D640000}"/>
    <cellStyle name="Normal 6 3 6 3 2 2" xfId="13161" xr:uid="{00000000-0005-0000-0000-00007E640000}"/>
    <cellStyle name="Normal 6 3 6 3 2 2 2" xfId="13162" xr:uid="{00000000-0005-0000-0000-00007F640000}"/>
    <cellStyle name="Normal 6 3 6 3 2 2 2 2" xfId="13163" xr:uid="{00000000-0005-0000-0000-000080640000}"/>
    <cellStyle name="Normal 6 3 6 3 2 2 2 2 2" xfId="40970" xr:uid="{00000000-0005-0000-0000-000081640000}"/>
    <cellStyle name="Normal 6 3 6 3 2 2 2 3" xfId="30952" xr:uid="{00000000-0005-0000-0000-000082640000}"/>
    <cellStyle name="Normal 6 3 6 3 2 2 3" xfId="13164" xr:uid="{00000000-0005-0000-0000-000083640000}"/>
    <cellStyle name="Normal 6 3 6 3 2 2 3 2" xfId="13165" xr:uid="{00000000-0005-0000-0000-000084640000}"/>
    <cellStyle name="Normal 6 3 6 3 2 2 3 2 2" xfId="40971" xr:uid="{00000000-0005-0000-0000-000085640000}"/>
    <cellStyle name="Normal 6 3 6 3 2 2 3 3" xfId="30953" xr:uid="{00000000-0005-0000-0000-000086640000}"/>
    <cellStyle name="Normal 6 3 6 3 2 2 4" xfId="13166" xr:uid="{00000000-0005-0000-0000-000087640000}"/>
    <cellStyle name="Normal 6 3 6 3 2 2 4 2" xfId="35905" xr:uid="{00000000-0005-0000-0000-000088640000}"/>
    <cellStyle name="Normal 6 3 6 3 2 2 5" xfId="25309" xr:uid="{00000000-0005-0000-0000-000089640000}"/>
    <cellStyle name="Normal 6 3 6 3 2 3" xfId="13167" xr:uid="{00000000-0005-0000-0000-00008A640000}"/>
    <cellStyle name="Normal 6 3 6 3 2 3 2" xfId="13168" xr:uid="{00000000-0005-0000-0000-00008B640000}"/>
    <cellStyle name="Normal 6 3 6 3 2 3 2 2" xfId="13169" xr:uid="{00000000-0005-0000-0000-00008C640000}"/>
    <cellStyle name="Normal 6 3 6 3 2 3 2 2 2" xfId="40972" xr:uid="{00000000-0005-0000-0000-00008D640000}"/>
    <cellStyle name="Normal 6 3 6 3 2 3 2 3" xfId="30954" xr:uid="{00000000-0005-0000-0000-00008E640000}"/>
    <cellStyle name="Normal 6 3 6 3 2 3 3" xfId="13170" xr:uid="{00000000-0005-0000-0000-00008F640000}"/>
    <cellStyle name="Normal 6 3 6 3 2 3 3 2" xfId="13171" xr:uid="{00000000-0005-0000-0000-000090640000}"/>
    <cellStyle name="Normal 6 3 6 3 2 3 3 2 2" xfId="40973" xr:uid="{00000000-0005-0000-0000-000091640000}"/>
    <cellStyle name="Normal 6 3 6 3 2 3 3 3" xfId="30955" xr:uid="{00000000-0005-0000-0000-000092640000}"/>
    <cellStyle name="Normal 6 3 6 3 2 3 4" xfId="13172" xr:uid="{00000000-0005-0000-0000-000093640000}"/>
    <cellStyle name="Normal 6 3 6 3 2 3 4 2" xfId="35906" xr:uid="{00000000-0005-0000-0000-000094640000}"/>
    <cellStyle name="Normal 6 3 6 3 2 3 5" xfId="25310" xr:uid="{00000000-0005-0000-0000-000095640000}"/>
    <cellStyle name="Normal 6 3 6 3 2 4" xfId="13173" xr:uid="{00000000-0005-0000-0000-000096640000}"/>
    <cellStyle name="Normal 6 3 6 3 2 4 2" xfId="13174" xr:uid="{00000000-0005-0000-0000-000097640000}"/>
    <cellStyle name="Normal 6 3 6 3 2 4 2 2" xfId="40974" xr:uid="{00000000-0005-0000-0000-000098640000}"/>
    <cellStyle name="Normal 6 3 6 3 2 4 3" xfId="30956" xr:uid="{00000000-0005-0000-0000-000099640000}"/>
    <cellStyle name="Normal 6 3 6 3 2 5" xfId="13175" xr:uid="{00000000-0005-0000-0000-00009A640000}"/>
    <cellStyle name="Normal 6 3 6 3 2 5 2" xfId="13176" xr:uid="{00000000-0005-0000-0000-00009B640000}"/>
    <cellStyle name="Normal 6 3 6 3 2 5 2 2" xfId="40975" xr:uid="{00000000-0005-0000-0000-00009C640000}"/>
    <cellStyle name="Normal 6 3 6 3 2 5 3" xfId="30957" xr:uid="{00000000-0005-0000-0000-00009D640000}"/>
    <cellStyle name="Normal 6 3 6 3 2 6" xfId="13177" xr:uid="{00000000-0005-0000-0000-00009E640000}"/>
    <cellStyle name="Normal 6 3 6 3 2 6 2" xfId="35904" xr:uid="{00000000-0005-0000-0000-00009F640000}"/>
    <cellStyle name="Normal 6 3 6 3 2 7" xfId="25308" xr:uid="{00000000-0005-0000-0000-0000A0640000}"/>
    <cellStyle name="Normal 6 3 6 3 3" xfId="13178" xr:uid="{00000000-0005-0000-0000-0000A1640000}"/>
    <cellStyle name="Normal 6 3 6 3 3 2" xfId="13179" xr:uid="{00000000-0005-0000-0000-0000A2640000}"/>
    <cellStyle name="Normal 6 3 6 3 3 2 2" xfId="13180" xr:uid="{00000000-0005-0000-0000-0000A3640000}"/>
    <cellStyle name="Normal 6 3 6 3 3 2 2 2" xfId="40976" xr:uid="{00000000-0005-0000-0000-0000A4640000}"/>
    <cellStyle name="Normal 6 3 6 3 3 2 3" xfId="30958" xr:uid="{00000000-0005-0000-0000-0000A5640000}"/>
    <cellStyle name="Normal 6 3 6 3 3 3" xfId="13181" xr:uid="{00000000-0005-0000-0000-0000A6640000}"/>
    <cellStyle name="Normal 6 3 6 3 3 3 2" xfId="13182" xr:uid="{00000000-0005-0000-0000-0000A7640000}"/>
    <cellStyle name="Normal 6 3 6 3 3 3 2 2" xfId="40977" xr:uid="{00000000-0005-0000-0000-0000A8640000}"/>
    <cellStyle name="Normal 6 3 6 3 3 3 3" xfId="30959" xr:uid="{00000000-0005-0000-0000-0000A9640000}"/>
    <cellStyle name="Normal 6 3 6 3 3 4" xfId="13183" xr:uid="{00000000-0005-0000-0000-0000AA640000}"/>
    <cellStyle name="Normal 6 3 6 3 3 4 2" xfId="35907" xr:uid="{00000000-0005-0000-0000-0000AB640000}"/>
    <cellStyle name="Normal 6 3 6 3 3 5" xfId="25311" xr:uid="{00000000-0005-0000-0000-0000AC640000}"/>
    <cellStyle name="Normal 6 3 6 3 4" xfId="13184" xr:uid="{00000000-0005-0000-0000-0000AD640000}"/>
    <cellStyle name="Normal 6 3 6 3 4 2" xfId="13185" xr:uid="{00000000-0005-0000-0000-0000AE640000}"/>
    <cellStyle name="Normal 6 3 6 3 4 2 2" xfId="13186" xr:uid="{00000000-0005-0000-0000-0000AF640000}"/>
    <cellStyle name="Normal 6 3 6 3 4 2 2 2" xfId="40978" xr:uid="{00000000-0005-0000-0000-0000B0640000}"/>
    <cellStyle name="Normal 6 3 6 3 4 2 3" xfId="30960" xr:uid="{00000000-0005-0000-0000-0000B1640000}"/>
    <cellStyle name="Normal 6 3 6 3 4 3" xfId="13187" xr:uid="{00000000-0005-0000-0000-0000B2640000}"/>
    <cellStyle name="Normal 6 3 6 3 4 3 2" xfId="13188" xr:uid="{00000000-0005-0000-0000-0000B3640000}"/>
    <cellStyle name="Normal 6 3 6 3 4 3 2 2" xfId="40979" xr:uid="{00000000-0005-0000-0000-0000B4640000}"/>
    <cellStyle name="Normal 6 3 6 3 4 3 3" xfId="30961" xr:uid="{00000000-0005-0000-0000-0000B5640000}"/>
    <cellStyle name="Normal 6 3 6 3 4 4" xfId="13189" xr:uid="{00000000-0005-0000-0000-0000B6640000}"/>
    <cellStyle name="Normal 6 3 6 3 4 4 2" xfId="35908" xr:uid="{00000000-0005-0000-0000-0000B7640000}"/>
    <cellStyle name="Normal 6 3 6 3 4 5" xfId="25312" xr:uid="{00000000-0005-0000-0000-0000B8640000}"/>
    <cellStyle name="Normal 6 3 6 3 5" xfId="13190" xr:uid="{00000000-0005-0000-0000-0000B9640000}"/>
    <cellStyle name="Normal 6 3 6 3 5 2" xfId="13191" xr:uid="{00000000-0005-0000-0000-0000BA640000}"/>
    <cellStyle name="Normal 6 3 6 3 5 2 2" xfId="40980" xr:uid="{00000000-0005-0000-0000-0000BB640000}"/>
    <cellStyle name="Normal 6 3 6 3 5 3" xfId="30962" xr:uid="{00000000-0005-0000-0000-0000BC640000}"/>
    <cellStyle name="Normal 6 3 6 3 6" xfId="13192" xr:uid="{00000000-0005-0000-0000-0000BD640000}"/>
    <cellStyle name="Normal 6 3 6 3 6 2" xfId="13193" xr:uid="{00000000-0005-0000-0000-0000BE640000}"/>
    <cellStyle name="Normal 6 3 6 3 6 2 2" xfId="40981" xr:uid="{00000000-0005-0000-0000-0000BF640000}"/>
    <cellStyle name="Normal 6 3 6 3 6 3" xfId="30963" xr:uid="{00000000-0005-0000-0000-0000C0640000}"/>
    <cellStyle name="Normal 6 3 6 3 7" xfId="13194" xr:uid="{00000000-0005-0000-0000-0000C1640000}"/>
    <cellStyle name="Normal 6 3 6 3 7 2" xfId="35903" xr:uid="{00000000-0005-0000-0000-0000C2640000}"/>
    <cellStyle name="Normal 6 3 6 3 8" xfId="25307" xr:uid="{00000000-0005-0000-0000-0000C3640000}"/>
    <cellStyle name="Normal 6 3 6 4" xfId="13195" xr:uid="{00000000-0005-0000-0000-0000C4640000}"/>
    <cellStyle name="Normal 6 3 6 4 2" xfId="13196" xr:uid="{00000000-0005-0000-0000-0000C5640000}"/>
    <cellStyle name="Normal 6 3 6 4 2 2" xfId="13197" xr:uid="{00000000-0005-0000-0000-0000C6640000}"/>
    <cellStyle name="Normal 6 3 6 4 2 2 2" xfId="13198" xr:uid="{00000000-0005-0000-0000-0000C7640000}"/>
    <cellStyle name="Normal 6 3 6 4 2 2 2 2" xfId="13199" xr:uid="{00000000-0005-0000-0000-0000C8640000}"/>
    <cellStyle name="Normal 6 3 6 4 2 2 2 2 2" xfId="40982" xr:uid="{00000000-0005-0000-0000-0000C9640000}"/>
    <cellStyle name="Normal 6 3 6 4 2 2 2 3" xfId="30964" xr:uid="{00000000-0005-0000-0000-0000CA640000}"/>
    <cellStyle name="Normal 6 3 6 4 2 2 3" xfId="13200" xr:uid="{00000000-0005-0000-0000-0000CB640000}"/>
    <cellStyle name="Normal 6 3 6 4 2 2 3 2" xfId="13201" xr:uid="{00000000-0005-0000-0000-0000CC640000}"/>
    <cellStyle name="Normal 6 3 6 4 2 2 3 2 2" xfId="40983" xr:uid="{00000000-0005-0000-0000-0000CD640000}"/>
    <cellStyle name="Normal 6 3 6 4 2 2 3 3" xfId="30965" xr:uid="{00000000-0005-0000-0000-0000CE640000}"/>
    <cellStyle name="Normal 6 3 6 4 2 2 4" xfId="13202" xr:uid="{00000000-0005-0000-0000-0000CF640000}"/>
    <cellStyle name="Normal 6 3 6 4 2 2 4 2" xfId="35911" xr:uid="{00000000-0005-0000-0000-0000D0640000}"/>
    <cellStyle name="Normal 6 3 6 4 2 2 5" xfId="25315" xr:uid="{00000000-0005-0000-0000-0000D1640000}"/>
    <cellStyle name="Normal 6 3 6 4 2 3" xfId="13203" xr:uid="{00000000-0005-0000-0000-0000D2640000}"/>
    <cellStyle name="Normal 6 3 6 4 2 3 2" xfId="13204" xr:uid="{00000000-0005-0000-0000-0000D3640000}"/>
    <cellStyle name="Normal 6 3 6 4 2 3 2 2" xfId="13205" xr:uid="{00000000-0005-0000-0000-0000D4640000}"/>
    <cellStyle name="Normal 6 3 6 4 2 3 2 2 2" xfId="40984" xr:uid="{00000000-0005-0000-0000-0000D5640000}"/>
    <cellStyle name="Normal 6 3 6 4 2 3 2 3" xfId="30966" xr:uid="{00000000-0005-0000-0000-0000D6640000}"/>
    <cellStyle name="Normal 6 3 6 4 2 3 3" xfId="13206" xr:uid="{00000000-0005-0000-0000-0000D7640000}"/>
    <cellStyle name="Normal 6 3 6 4 2 3 3 2" xfId="13207" xr:uid="{00000000-0005-0000-0000-0000D8640000}"/>
    <cellStyle name="Normal 6 3 6 4 2 3 3 2 2" xfId="40985" xr:uid="{00000000-0005-0000-0000-0000D9640000}"/>
    <cellStyle name="Normal 6 3 6 4 2 3 3 3" xfId="30967" xr:uid="{00000000-0005-0000-0000-0000DA640000}"/>
    <cellStyle name="Normal 6 3 6 4 2 3 4" xfId="13208" xr:uid="{00000000-0005-0000-0000-0000DB640000}"/>
    <cellStyle name="Normal 6 3 6 4 2 3 4 2" xfId="35912" xr:uid="{00000000-0005-0000-0000-0000DC640000}"/>
    <cellStyle name="Normal 6 3 6 4 2 3 5" xfId="25316" xr:uid="{00000000-0005-0000-0000-0000DD640000}"/>
    <cellStyle name="Normal 6 3 6 4 2 4" xfId="13209" xr:uid="{00000000-0005-0000-0000-0000DE640000}"/>
    <cellStyle name="Normal 6 3 6 4 2 4 2" xfId="13210" xr:uid="{00000000-0005-0000-0000-0000DF640000}"/>
    <cellStyle name="Normal 6 3 6 4 2 4 2 2" xfId="40986" xr:uid="{00000000-0005-0000-0000-0000E0640000}"/>
    <cellStyle name="Normal 6 3 6 4 2 4 3" xfId="30968" xr:uid="{00000000-0005-0000-0000-0000E1640000}"/>
    <cellStyle name="Normal 6 3 6 4 2 5" xfId="13211" xr:uid="{00000000-0005-0000-0000-0000E2640000}"/>
    <cellStyle name="Normal 6 3 6 4 2 5 2" xfId="13212" xr:uid="{00000000-0005-0000-0000-0000E3640000}"/>
    <cellStyle name="Normal 6 3 6 4 2 5 2 2" xfId="40987" xr:uid="{00000000-0005-0000-0000-0000E4640000}"/>
    <cellStyle name="Normal 6 3 6 4 2 5 3" xfId="30969" xr:uid="{00000000-0005-0000-0000-0000E5640000}"/>
    <cellStyle name="Normal 6 3 6 4 2 6" xfId="13213" xr:uid="{00000000-0005-0000-0000-0000E6640000}"/>
    <cellStyle name="Normal 6 3 6 4 2 6 2" xfId="35910" xr:uid="{00000000-0005-0000-0000-0000E7640000}"/>
    <cellStyle name="Normal 6 3 6 4 2 7" xfId="25314" xr:uid="{00000000-0005-0000-0000-0000E8640000}"/>
    <cellStyle name="Normal 6 3 6 4 3" xfId="13214" xr:uid="{00000000-0005-0000-0000-0000E9640000}"/>
    <cellStyle name="Normal 6 3 6 4 3 2" xfId="13215" xr:uid="{00000000-0005-0000-0000-0000EA640000}"/>
    <cellStyle name="Normal 6 3 6 4 3 2 2" xfId="13216" xr:uid="{00000000-0005-0000-0000-0000EB640000}"/>
    <cellStyle name="Normal 6 3 6 4 3 2 2 2" xfId="40988" xr:uid="{00000000-0005-0000-0000-0000EC640000}"/>
    <cellStyle name="Normal 6 3 6 4 3 2 3" xfId="30970" xr:uid="{00000000-0005-0000-0000-0000ED640000}"/>
    <cellStyle name="Normal 6 3 6 4 3 3" xfId="13217" xr:uid="{00000000-0005-0000-0000-0000EE640000}"/>
    <cellStyle name="Normal 6 3 6 4 3 3 2" xfId="13218" xr:uid="{00000000-0005-0000-0000-0000EF640000}"/>
    <cellStyle name="Normal 6 3 6 4 3 3 2 2" xfId="40989" xr:uid="{00000000-0005-0000-0000-0000F0640000}"/>
    <cellStyle name="Normal 6 3 6 4 3 3 3" xfId="30971" xr:uid="{00000000-0005-0000-0000-0000F1640000}"/>
    <cellStyle name="Normal 6 3 6 4 3 4" xfId="13219" xr:uid="{00000000-0005-0000-0000-0000F2640000}"/>
    <cellStyle name="Normal 6 3 6 4 3 4 2" xfId="35913" xr:uid="{00000000-0005-0000-0000-0000F3640000}"/>
    <cellStyle name="Normal 6 3 6 4 3 5" xfId="25317" xr:uid="{00000000-0005-0000-0000-0000F4640000}"/>
    <cellStyle name="Normal 6 3 6 4 4" xfId="13220" xr:uid="{00000000-0005-0000-0000-0000F5640000}"/>
    <cellStyle name="Normal 6 3 6 4 4 2" xfId="13221" xr:uid="{00000000-0005-0000-0000-0000F6640000}"/>
    <cellStyle name="Normal 6 3 6 4 4 2 2" xfId="13222" xr:uid="{00000000-0005-0000-0000-0000F7640000}"/>
    <cellStyle name="Normal 6 3 6 4 4 2 2 2" xfId="40990" xr:uid="{00000000-0005-0000-0000-0000F8640000}"/>
    <cellStyle name="Normal 6 3 6 4 4 2 3" xfId="30972" xr:uid="{00000000-0005-0000-0000-0000F9640000}"/>
    <cellStyle name="Normal 6 3 6 4 4 3" xfId="13223" xr:uid="{00000000-0005-0000-0000-0000FA640000}"/>
    <cellStyle name="Normal 6 3 6 4 4 3 2" xfId="13224" xr:uid="{00000000-0005-0000-0000-0000FB640000}"/>
    <cellStyle name="Normal 6 3 6 4 4 3 2 2" xfId="40991" xr:uid="{00000000-0005-0000-0000-0000FC640000}"/>
    <cellStyle name="Normal 6 3 6 4 4 3 3" xfId="30973" xr:uid="{00000000-0005-0000-0000-0000FD640000}"/>
    <cellStyle name="Normal 6 3 6 4 4 4" xfId="13225" xr:uid="{00000000-0005-0000-0000-0000FE640000}"/>
    <cellStyle name="Normal 6 3 6 4 4 4 2" xfId="35914" xr:uid="{00000000-0005-0000-0000-0000FF640000}"/>
    <cellStyle name="Normal 6 3 6 4 4 5" xfId="25318" xr:uid="{00000000-0005-0000-0000-000000650000}"/>
    <cellStyle name="Normal 6 3 6 4 5" xfId="13226" xr:uid="{00000000-0005-0000-0000-000001650000}"/>
    <cellStyle name="Normal 6 3 6 4 5 2" xfId="13227" xr:uid="{00000000-0005-0000-0000-000002650000}"/>
    <cellStyle name="Normal 6 3 6 4 5 2 2" xfId="40992" xr:uid="{00000000-0005-0000-0000-000003650000}"/>
    <cellStyle name="Normal 6 3 6 4 5 3" xfId="30974" xr:uid="{00000000-0005-0000-0000-000004650000}"/>
    <cellStyle name="Normal 6 3 6 4 6" xfId="13228" xr:uid="{00000000-0005-0000-0000-000005650000}"/>
    <cellStyle name="Normal 6 3 6 4 6 2" xfId="13229" xr:uid="{00000000-0005-0000-0000-000006650000}"/>
    <cellStyle name="Normal 6 3 6 4 6 2 2" xfId="40993" xr:uid="{00000000-0005-0000-0000-000007650000}"/>
    <cellStyle name="Normal 6 3 6 4 6 3" xfId="30975" xr:uid="{00000000-0005-0000-0000-000008650000}"/>
    <cellStyle name="Normal 6 3 6 4 7" xfId="13230" xr:uid="{00000000-0005-0000-0000-000009650000}"/>
    <cellStyle name="Normal 6 3 6 4 7 2" xfId="35909" xr:uid="{00000000-0005-0000-0000-00000A650000}"/>
    <cellStyle name="Normal 6 3 6 4 8" xfId="25313" xr:uid="{00000000-0005-0000-0000-00000B650000}"/>
    <cellStyle name="Normal 6 3 6 5" xfId="13231" xr:uid="{00000000-0005-0000-0000-00000C650000}"/>
    <cellStyle name="Normal 6 3 6 5 2" xfId="13232" xr:uid="{00000000-0005-0000-0000-00000D650000}"/>
    <cellStyle name="Normal 6 3 6 5 2 2" xfId="13233" xr:uid="{00000000-0005-0000-0000-00000E650000}"/>
    <cellStyle name="Normal 6 3 6 5 2 2 2" xfId="13234" xr:uid="{00000000-0005-0000-0000-00000F650000}"/>
    <cellStyle name="Normal 6 3 6 5 2 2 2 2" xfId="13235" xr:uid="{00000000-0005-0000-0000-000010650000}"/>
    <cellStyle name="Normal 6 3 6 5 2 2 2 2 2" xfId="40994" xr:uid="{00000000-0005-0000-0000-000011650000}"/>
    <cellStyle name="Normal 6 3 6 5 2 2 2 3" xfId="30976" xr:uid="{00000000-0005-0000-0000-000012650000}"/>
    <cellStyle name="Normal 6 3 6 5 2 2 3" xfId="13236" xr:uid="{00000000-0005-0000-0000-000013650000}"/>
    <cellStyle name="Normal 6 3 6 5 2 2 3 2" xfId="13237" xr:uid="{00000000-0005-0000-0000-000014650000}"/>
    <cellStyle name="Normal 6 3 6 5 2 2 3 2 2" xfId="40995" xr:uid="{00000000-0005-0000-0000-000015650000}"/>
    <cellStyle name="Normal 6 3 6 5 2 2 3 3" xfId="30977" xr:uid="{00000000-0005-0000-0000-000016650000}"/>
    <cellStyle name="Normal 6 3 6 5 2 2 4" xfId="13238" xr:uid="{00000000-0005-0000-0000-000017650000}"/>
    <cellStyle name="Normal 6 3 6 5 2 2 4 2" xfId="35917" xr:uid="{00000000-0005-0000-0000-000018650000}"/>
    <cellStyle name="Normal 6 3 6 5 2 2 5" xfId="25321" xr:uid="{00000000-0005-0000-0000-000019650000}"/>
    <cellStyle name="Normal 6 3 6 5 2 3" xfId="13239" xr:uid="{00000000-0005-0000-0000-00001A650000}"/>
    <cellStyle name="Normal 6 3 6 5 2 3 2" xfId="13240" xr:uid="{00000000-0005-0000-0000-00001B650000}"/>
    <cellStyle name="Normal 6 3 6 5 2 3 2 2" xfId="13241" xr:uid="{00000000-0005-0000-0000-00001C650000}"/>
    <cellStyle name="Normal 6 3 6 5 2 3 2 2 2" xfId="40996" xr:uid="{00000000-0005-0000-0000-00001D650000}"/>
    <cellStyle name="Normal 6 3 6 5 2 3 2 3" xfId="30978" xr:uid="{00000000-0005-0000-0000-00001E650000}"/>
    <cellStyle name="Normal 6 3 6 5 2 3 3" xfId="13242" xr:uid="{00000000-0005-0000-0000-00001F650000}"/>
    <cellStyle name="Normal 6 3 6 5 2 3 3 2" xfId="13243" xr:uid="{00000000-0005-0000-0000-000020650000}"/>
    <cellStyle name="Normal 6 3 6 5 2 3 3 2 2" xfId="40997" xr:uid="{00000000-0005-0000-0000-000021650000}"/>
    <cellStyle name="Normal 6 3 6 5 2 3 3 3" xfId="30979" xr:uid="{00000000-0005-0000-0000-000022650000}"/>
    <cellStyle name="Normal 6 3 6 5 2 3 4" xfId="13244" xr:uid="{00000000-0005-0000-0000-000023650000}"/>
    <cellStyle name="Normal 6 3 6 5 2 3 4 2" xfId="35918" xr:uid="{00000000-0005-0000-0000-000024650000}"/>
    <cellStyle name="Normal 6 3 6 5 2 3 5" xfId="25322" xr:uid="{00000000-0005-0000-0000-000025650000}"/>
    <cellStyle name="Normal 6 3 6 5 2 4" xfId="13245" xr:uid="{00000000-0005-0000-0000-000026650000}"/>
    <cellStyle name="Normal 6 3 6 5 2 4 2" xfId="13246" xr:uid="{00000000-0005-0000-0000-000027650000}"/>
    <cellStyle name="Normal 6 3 6 5 2 4 2 2" xfId="40998" xr:uid="{00000000-0005-0000-0000-000028650000}"/>
    <cellStyle name="Normal 6 3 6 5 2 4 3" xfId="30980" xr:uid="{00000000-0005-0000-0000-000029650000}"/>
    <cellStyle name="Normal 6 3 6 5 2 5" xfId="13247" xr:uid="{00000000-0005-0000-0000-00002A650000}"/>
    <cellStyle name="Normal 6 3 6 5 2 5 2" xfId="13248" xr:uid="{00000000-0005-0000-0000-00002B650000}"/>
    <cellStyle name="Normal 6 3 6 5 2 5 2 2" xfId="40999" xr:uid="{00000000-0005-0000-0000-00002C650000}"/>
    <cellStyle name="Normal 6 3 6 5 2 5 3" xfId="30981" xr:uid="{00000000-0005-0000-0000-00002D650000}"/>
    <cellStyle name="Normal 6 3 6 5 2 6" xfId="13249" xr:uid="{00000000-0005-0000-0000-00002E650000}"/>
    <cellStyle name="Normal 6 3 6 5 2 6 2" xfId="35916" xr:uid="{00000000-0005-0000-0000-00002F650000}"/>
    <cellStyle name="Normal 6 3 6 5 2 7" xfId="25320" xr:uid="{00000000-0005-0000-0000-000030650000}"/>
    <cellStyle name="Normal 6 3 6 5 3" xfId="13250" xr:uid="{00000000-0005-0000-0000-000031650000}"/>
    <cellStyle name="Normal 6 3 6 5 3 2" xfId="13251" xr:uid="{00000000-0005-0000-0000-000032650000}"/>
    <cellStyle name="Normal 6 3 6 5 3 2 2" xfId="13252" xr:uid="{00000000-0005-0000-0000-000033650000}"/>
    <cellStyle name="Normal 6 3 6 5 3 2 2 2" xfId="41000" xr:uid="{00000000-0005-0000-0000-000034650000}"/>
    <cellStyle name="Normal 6 3 6 5 3 2 3" xfId="30982" xr:uid="{00000000-0005-0000-0000-000035650000}"/>
    <cellStyle name="Normal 6 3 6 5 3 3" xfId="13253" xr:uid="{00000000-0005-0000-0000-000036650000}"/>
    <cellStyle name="Normal 6 3 6 5 3 3 2" xfId="13254" xr:uid="{00000000-0005-0000-0000-000037650000}"/>
    <cellStyle name="Normal 6 3 6 5 3 3 2 2" xfId="41001" xr:uid="{00000000-0005-0000-0000-000038650000}"/>
    <cellStyle name="Normal 6 3 6 5 3 3 3" xfId="30983" xr:uid="{00000000-0005-0000-0000-000039650000}"/>
    <cellStyle name="Normal 6 3 6 5 3 4" xfId="13255" xr:uid="{00000000-0005-0000-0000-00003A650000}"/>
    <cellStyle name="Normal 6 3 6 5 3 4 2" xfId="35919" xr:uid="{00000000-0005-0000-0000-00003B650000}"/>
    <cellStyle name="Normal 6 3 6 5 3 5" xfId="25323" xr:uid="{00000000-0005-0000-0000-00003C650000}"/>
    <cellStyle name="Normal 6 3 6 5 4" xfId="13256" xr:uid="{00000000-0005-0000-0000-00003D650000}"/>
    <cellStyle name="Normal 6 3 6 5 4 2" xfId="13257" xr:uid="{00000000-0005-0000-0000-00003E650000}"/>
    <cellStyle name="Normal 6 3 6 5 4 2 2" xfId="13258" xr:uid="{00000000-0005-0000-0000-00003F650000}"/>
    <cellStyle name="Normal 6 3 6 5 4 2 2 2" xfId="41002" xr:uid="{00000000-0005-0000-0000-000040650000}"/>
    <cellStyle name="Normal 6 3 6 5 4 2 3" xfId="30984" xr:uid="{00000000-0005-0000-0000-000041650000}"/>
    <cellStyle name="Normal 6 3 6 5 4 3" xfId="13259" xr:uid="{00000000-0005-0000-0000-000042650000}"/>
    <cellStyle name="Normal 6 3 6 5 4 3 2" xfId="13260" xr:uid="{00000000-0005-0000-0000-000043650000}"/>
    <cellStyle name="Normal 6 3 6 5 4 3 2 2" xfId="41003" xr:uid="{00000000-0005-0000-0000-000044650000}"/>
    <cellStyle name="Normal 6 3 6 5 4 3 3" xfId="30985" xr:uid="{00000000-0005-0000-0000-000045650000}"/>
    <cellStyle name="Normal 6 3 6 5 4 4" xfId="13261" xr:uid="{00000000-0005-0000-0000-000046650000}"/>
    <cellStyle name="Normal 6 3 6 5 4 4 2" xfId="35920" xr:uid="{00000000-0005-0000-0000-000047650000}"/>
    <cellStyle name="Normal 6 3 6 5 4 5" xfId="25324" xr:uid="{00000000-0005-0000-0000-000048650000}"/>
    <cellStyle name="Normal 6 3 6 5 5" xfId="13262" xr:uid="{00000000-0005-0000-0000-000049650000}"/>
    <cellStyle name="Normal 6 3 6 5 5 2" xfId="13263" xr:uid="{00000000-0005-0000-0000-00004A650000}"/>
    <cellStyle name="Normal 6 3 6 5 5 2 2" xfId="41004" xr:uid="{00000000-0005-0000-0000-00004B650000}"/>
    <cellStyle name="Normal 6 3 6 5 5 3" xfId="30986" xr:uid="{00000000-0005-0000-0000-00004C650000}"/>
    <cellStyle name="Normal 6 3 6 5 6" xfId="13264" xr:uid="{00000000-0005-0000-0000-00004D650000}"/>
    <cellStyle name="Normal 6 3 6 5 6 2" xfId="13265" xr:uid="{00000000-0005-0000-0000-00004E650000}"/>
    <cellStyle name="Normal 6 3 6 5 6 2 2" xfId="41005" xr:uid="{00000000-0005-0000-0000-00004F650000}"/>
    <cellStyle name="Normal 6 3 6 5 6 3" xfId="30987" xr:uid="{00000000-0005-0000-0000-000050650000}"/>
    <cellStyle name="Normal 6 3 6 5 7" xfId="13266" xr:uid="{00000000-0005-0000-0000-000051650000}"/>
    <cellStyle name="Normal 6 3 6 5 7 2" xfId="35915" xr:uid="{00000000-0005-0000-0000-000052650000}"/>
    <cellStyle name="Normal 6 3 6 5 8" xfId="25319" xr:uid="{00000000-0005-0000-0000-000053650000}"/>
    <cellStyle name="Normal 6 3 6 6" xfId="13267" xr:uid="{00000000-0005-0000-0000-000054650000}"/>
    <cellStyle name="Normal 6 3 6 6 2" xfId="13268" xr:uid="{00000000-0005-0000-0000-000055650000}"/>
    <cellStyle name="Normal 6 3 6 6 2 2" xfId="13269" xr:uid="{00000000-0005-0000-0000-000056650000}"/>
    <cellStyle name="Normal 6 3 6 6 2 2 2" xfId="13270" xr:uid="{00000000-0005-0000-0000-000057650000}"/>
    <cellStyle name="Normal 6 3 6 6 2 2 2 2" xfId="41006" xr:uid="{00000000-0005-0000-0000-000058650000}"/>
    <cellStyle name="Normal 6 3 6 6 2 2 3" xfId="30988" xr:uid="{00000000-0005-0000-0000-000059650000}"/>
    <cellStyle name="Normal 6 3 6 6 2 3" xfId="13271" xr:uid="{00000000-0005-0000-0000-00005A650000}"/>
    <cellStyle name="Normal 6 3 6 6 2 3 2" xfId="13272" xr:uid="{00000000-0005-0000-0000-00005B650000}"/>
    <cellStyle name="Normal 6 3 6 6 2 3 2 2" xfId="41007" xr:uid="{00000000-0005-0000-0000-00005C650000}"/>
    <cellStyle name="Normal 6 3 6 6 2 3 3" xfId="30989" xr:uid="{00000000-0005-0000-0000-00005D650000}"/>
    <cellStyle name="Normal 6 3 6 6 2 4" xfId="13273" xr:uid="{00000000-0005-0000-0000-00005E650000}"/>
    <cellStyle name="Normal 6 3 6 6 2 4 2" xfId="35922" xr:uid="{00000000-0005-0000-0000-00005F650000}"/>
    <cellStyle name="Normal 6 3 6 6 2 5" xfId="25326" xr:uid="{00000000-0005-0000-0000-000060650000}"/>
    <cellStyle name="Normal 6 3 6 6 3" xfId="13274" xr:uid="{00000000-0005-0000-0000-000061650000}"/>
    <cellStyle name="Normal 6 3 6 6 3 2" xfId="13275" xr:uid="{00000000-0005-0000-0000-000062650000}"/>
    <cellStyle name="Normal 6 3 6 6 3 2 2" xfId="13276" xr:uid="{00000000-0005-0000-0000-000063650000}"/>
    <cellStyle name="Normal 6 3 6 6 3 2 2 2" xfId="41008" xr:uid="{00000000-0005-0000-0000-000064650000}"/>
    <cellStyle name="Normal 6 3 6 6 3 2 3" xfId="30990" xr:uid="{00000000-0005-0000-0000-000065650000}"/>
    <cellStyle name="Normal 6 3 6 6 3 3" xfId="13277" xr:uid="{00000000-0005-0000-0000-000066650000}"/>
    <cellStyle name="Normal 6 3 6 6 3 3 2" xfId="13278" xr:uid="{00000000-0005-0000-0000-000067650000}"/>
    <cellStyle name="Normal 6 3 6 6 3 3 2 2" xfId="41009" xr:uid="{00000000-0005-0000-0000-000068650000}"/>
    <cellStyle name="Normal 6 3 6 6 3 3 3" xfId="30991" xr:uid="{00000000-0005-0000-0000-000069650000}"/>
    <cellStyle name="Normal 6 3 6 6 3 4" xfId="13279" xr:uid="{00000000-0005-0000-0000-00006A650000}"/>
    <cellStyle name="Normal 6 3 6 6 3 4 2" xfId="35923" xr:uid="{00000000-0005-0000-0000-00006B650000}"/>
    <cellStyle name="Normal 6 3 6 6 3 5" xfId="25327" xr:uid="{00000000-0005-0000-0000-00006C650000}"/>
    <cellStyle name="Normal 6 3 6 6 4" xfId="13280" xr:uid="{00000000-0005-0000-0000-00006D650000}"/>
    <cellStyle name="Normal 6 3 6 6 4 2" xfId="13281" xr:uid="{00000000-0005-0000-0000-00006E650000}"/>
    <cellStyle name="Normal 6 3 6 6 4 2 2" xfId="41010" xr:uid="{00000000-0005-0000-0000-00006F650000}"/>
    <cellStyle name="Normal 6 3 6 6 4 3" xfId="30992" xr:uid="{00000000-0005-0000-0000-000070650000}"/>
    <cellStyle name="Normal 6 3 6 6 5" xfId="13282" xr:uid="{00000000-0005-0000-0000-000071650000}"/>
    <cellStyle name="Normal 6 3 6 6 5 2" xfId="13283" xr:uid="{00000000-0005-0000-0000-000072650000}"/>
    <cellStyle name="Normal 6 3 6 6 5 2 2" xfId="41011" xr:uid="{00000000-0005-0000-0000-000073650000}"/>
    <cellStyle name="Normal 6 3 6 6 5 3" xfId="30993" xr:uid="{00000000-0005-0000-0000-000074650000}"/>
    <cellStyle name="Normal 6 3 6 6 6" xfId="13284" xr:uid="{00000000-0005-0000-0000-000075650000}"/>
    <cellStyle name="Normal 6 3 6 6 6 2" xfId="35921" xr:uid="{00000000-0005-0000-0000-000076650000}"/>
    <cellStyle name="Normal 6 3 6 6 7" xfId="25325" xr:uid="{00000000-0005-0000-0000-000077650000}"/>
    <cellStyle name="Normal 6 3 6 7" xfId="13285" xr:uid="{00000000-0005-0000-0000-000078650000}"/>
    <cellStyle name="Normal 6 3 6 7 2" xfId="13286" xr:uid="{00000000-0005-0000-0000-000079650000}"/>
    <cellStyle name="Normal 6 3 6 7 2 2" xfId="13287" xr:uid="{00000000-0005-0000-0000-00007A650000}"/>
    <cellStyle name="Normal 6 3 6 7 2 2 2" xfId="41012" xr:uid="{00000000-0005-0000-0000-00007B650000}"/>
    <cellStyle name="Normal 6 3 6 7 2 3" xfId="30994" xr:uid="{00000000-0005-0000-0000-00007C650000}"/>
    <cellStyle name="Normal 6 3 6 7 3" xfId="13288" xr:uid="{00000000-0005-0000-0000-00007D650000}"/>
    <cellStyle name="Normal 6 3 6 7 3 2" xfId="13289" xr:uid="{00000000-0005-0000-0000-00007E650000}"/>
    <cellStyle name="Normal 6 3 6 7 3 2 2" xfId="41013" xr:uid="{00000000-0005-0000-0000-00007F650000}"/>
    <cellStyle name="Normal 6 3 6 7 3 3" xfId="30995" xr:uid="{00000000-0005-0000-0000-000080650000}"/>
    <cellStyle name="Normal 6 3 6 7 4" xfId="13290" xr:uid="{00000000-0005-0000-0000-000081650000}"/>
    <cellStyle name="Normal 6 3 6 7 4 2" xfId="35924" xr:uid="{00000000-0005-0000-0000-000082650000}"/>
    <cellStyle name="Normal 6 3 6 7 5" xfId="25328" xr:uid="{00000000-0005-0000-0000-000083650000}"/>
    <cellStyle name="Normal 6 3 6 8" xfId="13291" xr:uid="{00000000-0005-0000-0000-000084650000}"/>
    <cellStyle name="Normal 6 3 6 8 2" xfId="13292" xr:uid="{00000000-0005-0000-0000-000085650000}"/>
    <cellStyle name="Normal 6 3 6 8 2 2" xfId="13293" xr:uid="{00000000-0005-0000-0000-000086650000}"/>
    <cellStyle name="Normal 6 3 6 8 2 2 2" xfId="41014" xr:uid="{00000000-0005-0000-0000-000087650000}"/>
    <cellStyle name="Normal 6 3 6 8 2 3" xfId="30996" xr:uid="{00000000-0005-0000-0000-000088650000}"/>
    <cellStyle name="Normal 6 3 6 8 3" xfId="13294" xr:uid="{00000000-0005-0000-0000-000089650000}"/>
    <cellStyle name="Normal 6 3 6 8 3 2" xfId="13295" xr:uid="{00000000-0005-0000-0000-00008A650000}"/>
    <cellStyle name="Normal 6 3 6 8 3 2 2" xfId="41015" xr:uid="{00000000-0005-0000-0000-00008B650000}"/>
    <cellStyle name="Normal 6 3 6 8 3 3" xfId="30997" xr:uid="{00000000-0005-0000-0000-00008C650000}"/>
    <cellStyle name="Normal 6 3 6 8 4" xfId="13296" xr:uid="{00000000-0005-0000-0000-00008D650000}"/>
    <cellStyle name="Normal 6 3 6 8 4 2" xfId="35925" xr:uid="{00000000-0005-0000-0000-00008E650000}"/>
    <cellStyle name="Normal 6 3 6 8 5" xfId="25329" xr:uid="{00000000-0005-0000-0000-00008F650000}"/>
    <cellStyle name="Normal 6 3 6 9" xfId="13297" xr:uid="{00000000-0005-0000-0000-000090650000}"/>
    <cellStyle name="Normal 6 3 6 9 2" xfId="13298" xr:uid="{00000000-0005-0000-0000-000091650000}"/>
    <cellStyle name="Normal 6 3 6 9 2 2" xfId="41016" xr:uid="{00000000-0005-0000-0000-000092650000}"/>
    <cellStyle name="Normal 6 3 6 9 3" xfId="30998" xr:uid="{00000000-0005-0000-0000-000093650000}"/>
    <cellStyle name="Normal 6 3 7" xfId="13299" xr:uid="{00000000-0005-0000-0000-000094650000}"/>
    <cellStyle name="Normal 6 3 7 10" xfId="13300" xr:uid="{00000000-0005-0000-0000-000095650000}"/>
    <cellStyle name="Normal 6 3 7 10 2" xfId="35926" xr:uid="{00000000-0005-0000-0000-000096650000}"/>
    <cellStyle name="Normal 6 3 7 11" xfId="25330" xr:uid="{00000000-0005-0000-0000-000097650000}"/>
    <cellStyle name="Normal 6 3 7 2" xfId="13301" xr:uid="{00000000-0005-0000-0000-000098650000}"/>
    <cellStyle name="Normal 6 3 7 2 10" xfId="25331" xr:uid="{00000000-0005-0000-0000-000099650000}"/>
    <cellStyle name="Normal 6 3 7 2 2" xfId="13302" xr:uid="{00000000-0005-0000-0000-00009A650000}"/>
    <cellStyle name="Normal 6 3 7 2 2 2" xfId="13303" xr:uid="{00000000-0005-0000-0000-00009B650000}"/>
    <cellStyle name="Normal 6 3 7 2 2 2 2" xfId="13304" xr:uid="{00000000-0005-0000-0000-00009C650000}"/>
    <cellStyle name="Normal 6 3 7 2 2 2 2 2" xfId="13305" xr:uid="{00000000-0005-0000-0000-00009D650000}"/>
    <cellStyle name="Normal 6 3 7 2 2 2 2 2 2" xfId="13306" xr:uid="{00000000-0005-0000-0000-00009E650000}"/>
    <cellStyle name="Normal 6 3 7 2 2 2 2 2 2 2" xfId="41017" xr:uid="{00000000-0005-0000-0000-00009F650000}"/>
    <cellStyle name="Normal 6 3 7 2 2 2 2 2 3" xfId="30999" xr:uid="{00000000-0005-0000-0000-0000A0650000}"/>
    <cellStyle name="Normal 6 3 7 2 2 2 2 3" xfId="13307" xr:uid="{00000000-0005-0000-0000-0000A1650000}"/>
    <cellStyle name="Normal 6 3 7 2 2 2 2 3 2" xfId="13308" xr:uid="{00000000-0005-0000-0000-0000A2650000}"/>
    <cellStyle name="Normal 6 3 7 2 2 2 2 3 2 2" xfId="41018" xr:uid="{00000000-0005-0000-0000-0000A3650000}"/>
    <cellStyle name="Normal 6 3 7 2 2 2 2 3 3" xfId="31000" xr:uid="{00000000-0005-0000-0000-0000A4650000}"/>
    <cellStyle name="Normal 6 3 7 2 2 2 2 4" xfId="13309" xr:uid="{00000000-0005-0000-0000-0000A5650000}"/>
    <cellStyle name="Normal 6 3 7 2 2 2 2 4 2" xfId="35930" xr:uid="{00000000-0005-0000-0000-0000A6650000}"/>
    <cellStyle name="Normal 6 3 7 2 2 2 2 5" xfId="25334" xr:uid="{00000000-0005-0000-0000-0000A7650000}"/>
    <cellStyle name="Normal 6 3 7 2 2 2 3" xfId="13310" xr:uid="{00000000-0005-0000-0000-0000A8650000}"/>
    <cellStyle name="Normal 6 3 7 2 2 2 3 2" xfId="13311" xr:uid="{00000000-0005-0000-0000-0000A9650000}"/>
    <cellStyle name="Normal 6 3 7 2 2 2 3 2 2" xfId="13312" xr:uid="{00000000-0005-0000-0000-0000AA650000}"/>
    <cellStyle name="Normal 6 3 7 2 2 2 3 2 2 2" xfId="41019" xr:uid="{00000000-0005-0000-0000-0000AB650000}"/>
    <cellStyle name="Normal 6 3 7 2 2 2 3 2 3" xfId="31001" xr:uid="{00000000-0005-0000-0000-0000AC650000}"/>
    <cellStyle name="Normal 6 3 7 2 2 2 3 3" xfId="13313" xr:uid="{00000000-0005-0000-0000-0000AD650000}"/>
    <cellStyle name="Normal 6 3 7 2 2 2 3 3 2" xfId="13314" xr:uid="{00000000-0005-0000-0000-0000AE650000}"/>
    <cellStyle name="Normal 6 3 7 2 2 2 3 3 2 2" xfId="41020" xr:uid="{00000000-0005-0000-0000-0000AF650000}"/>
    <cellStyle name="Normal 6 3 7 2 2 2 3 3 3" xfId="31002" xr:uid="{00000000-0005-0000-0000-0000B0650000}"/>
    <cellStyle name="Normal 6 3 7 2 2 2 3 4" xfId="13315" xr:uid="{00000000-0005-0000-0000-0000B1650000}"/>
    <cellStyle name="Normal 6 3 7 2 2 2 3 4 2" xfId="35931" xr:uid="{00000000-0005-0000-0000-0000B2650000}"/>
    <cellStyle name="Normal 6 3 7 2 2 2 3 5" xfId="25335" xr:uid="{00000000-0005-0000-0000-0000B3650000}"/>
    <cellStyle name="Normal 6 3 7 2 2 2 4" xfId="13316" xr:uid="{00000000-0005-0000-0000-0000B4650000}"/>
    <cellStyle name="Normal 6 3 7 2 2 2 4 2" xfId="13317" xr:uid="{00000000-0005-0000-0000-0000B5650000}"/>
    <cellStyle name="Normal 6 3 7 2 2 2 4 2 2" xfId="41021" xr:uid="{00000000-0005-0000-0000-0000B6650000}"/>
    <cellStyle name="Normal 6 3 7 2 2 2 4 3" xfId="31003" xr:uid="{00000000-0005-0000-0000-0000B7650000}"/>
    <cellStyle name="Normal 6 3 7 2 2 2 5" xfId="13318" xr:uid="{00000000-0005-0000-0000-0000B8650000}"/>
    <cellStyle name="Normal 6 3 7 2 2 2 5 2" xfId="13319" xr:uid="{00000000-0005-0000-0000-0000B9650000}"/>
    <cellStyle name="Normal 6 3 7 2 2 2 5 2 2" xfId="41022" xr:uid="{00000000-0005-0000-0000-0000BA650000}"/>
    <cellStyle name="Normal 6 3 7 2 2 2 5 3" xfId="31004" xr:uid="{00000000-0005-0000-0000-0000BB650000}"/>
    <cellStyle name="Normal 6 3 7 2 2 2 6" xfId="13320" xr:uid="{00000000-0005-0000-0000-0000BC650000}"/>
    <cellStyle name="Normal 6 3 7 2 2 2 6 2" xfId="35929" xr:uid="{00000000-0005-0000-0000-0000BD650000}"/>
    <cellStyle name="Normal 6 3 7 2 2 2 7" xfId="25333" xr:uid="{00000000-0005-0000-0000-0000BE650000}"/>
    <cellStyle name="Normal 6 3 7 2 2 3" xfId="13321" xr:uid="{00000000-0005-0000-0000-0000BF650000}"/>
    <cellStyle name="Normal 6 3 7 2 2 3 2" xfId="13322" xr:uid="{00000000-0005-0000-0000-0000C0650000}"/>
    <cellStyle name="Normal 6 3 7 2 2 3 2 2" xfId="13323" xr:uid="{00000000-0005-0000-0000-0000C1650000}"/>
    <cellStyle name="Normal 6 3 7 2 2 3 2 2 2" xfId="41023" xr:uid="{00000000-0005-0000-0000-0000C2650000}"/>
    <cellStyle name="Normal 6 3 7 2 2 3 2 3" xfId="31005" xr:uid="{00000000-0005-0000-0000-0000C3650000}"/>
    <cellStyle name="Normal 6 3 7 2 2 3 3" xfId="13324" xr:uid="{00000000-0005-0000-0000-0000C4650000}"/>
    <cellStyle name="Normal 6 3 7 2 2 3 3 2" xfId="13325" xr:uid="{00000000-0005-0000-0000-0000C5650000}"/>
    <cellStyle name="Normal 6 3 7 2 2 3 3 2 2" xfId="41024" xr:uid="{00000000-0005-0000-0000-0000C6650000}"/>
    <cellStyle name="Normal 6 3 7 2 2 3 3 3" xfId="31006" xr:uid="{00000000-0005-0000-0000-0000C7650000}"/>
    <cellStyle name="Normal 6 3 7 2 2 3 4" xfId="13326" xr:uid="{00000000-0005-0000-0000-0000C8650000}"/>
    <cellStyle name="Normal 6 3 7 2 2 3 4 2" xfId="35932" xr:uid="{00000000-0005-0000-0000-0000C9650000}"/>
    <cellStyle name="Normal 6 3 7 2 2 3 5" xfId="25336" xr:uid="{00000000-0005-0000-0000-0000CA650000}"/>
    <cellStyle name="Normal 6 3 7 2 2 4" xfId="13327" xr:uid="{00000000-0005-0000-0000-0000CB650000}"/>
    <cellStyle name="Normal 6 3 7 2 2 4 2" xfId="13328" xr:uid="{00000000-0005-0000-0000-0000CC650000}"/>
    <cellStyle name="Normal 6 3 7 2 2 4 2 2" xfId="13329" xr:uid="{00000000-0005-0000-0000-0000CD650000}"/>
    <cellStyle name="Normal 6 3 7 2 2 4 2 2 2" xfId="41025" xr:uid="{00000000-0005-0000-0000-0000CE650000}"/>
    <cellStyle name="Normal 6 3 7 2 2 4 2 3" xfId="31007" xr:uid="{00000000-0005-0000-0000-0000CF650000}"/>
    <cellStyle name="Normal 6 3 7 2 2 4 3" xfId="13330" xr:uid="{00000000-0005-0000-0000-0000D0650000}"/>
    <cellStyle name="Normal 6 3 7 2 2 4 3 2" xfId="13331" xr:uid="{00000000-0005-0000-0000-0000D1650000}"/>
    <cellStyle name="Normal 6 3 7 2 2 4 3 2 2" xfId="41026" xr:uid="{00000000-0005-0000-0000-0000D2650000}"/>
    <cellStyle name="Normal 6 3 7 2 2 4 3 3" xfId="31008" xr:uid="{00000000-0005-0000-0000-0000D3650000}"/>
    <cellStyle name="Normal 6 3 7 2 2 4 4" xfId="13332" xr:uid="{00000000-0005-0000-0000-0000D4650000}"/>
    <cellStyle name="Normal 6 3 7 2 2 4 4 2" xfId="35933" xr:uid="{00000000-0005-0000-0000-0000D5650000}"/>
    <cellStyle name="Normal 6 3 7 2 2 4 5" xfId="25337" xr:uid="{00000000-0005-0000-0000-0000D6650000}"/>
    <cellStyle name="Normal 6 3 7 2 2 5" xfId="13333" xr:uid="{00000000-0005-0000-0000-0000D7650000}"/>
    <cellStyle name="Normal 6 3 7 2 2 5 2" xfId="13334" xr:uid="{00000000-0005-0000-0000-0000D8650000}"/>
    <cellStyle name="Normal 6 3 7 2 2 5 2 2" xfId="41027" xr:uid="{00000000-0005-0000-0000-0000D9650000}"/>
    <cellStyle name="Normal 6 3 7 2 2 5 3" xfId="31009" xr:uid="{00000000-0005-0000-0000-0000DA650000}"/>
    <cellStyle name="Normal 6 3 7 2 2 6" xfId="13335" xr:uid="{00000000-0005-0000-0000-0000DB650000}"/>
    <cellStyle name="Normal 6 3 7 2 2 6 2" xfId="13336" xr:uid="{00000000-0005-0000-0000-0000DC650000}"/>
    <cellStyle name="Normal 6 3 7 2 2 6 2 2" xfId="41028" xr:uid="{00000000-0005-0000-0000-0000DD650000}"/>
    <cellStyle name="Normal 6 3 7 2 2 6 3" xfId="31010" xr:uid="{00000000-0005-0000-0000-0000DE650000}"/>
    <cellStyle name="Normal 6 3 7 2 2 7" xfId="13337" xr:uid="{00000000-0005-0000-0000-0000DF650000}"/>
    <cellStyle name="Normal 6 3 7 2 2 7 2" xfId="35928" xr:uid="{00000000-0005-0000-0000-0000E0650000}"/>
    <cellStyle name="Normal 6 3 7 2 2 8" xfId="25332" xr:uid="{00000000-0005-0000-0000-0000E1650000}"/>
    <cellStyle name="Normal 6 3 7 2 3" xfId="13338" xr:uid="{00000000-0005-0000-0000-0000E2650000}"/>
    <cellStyle name="Normal 6 3 7 2 3 2" xfId="13339" xr:uid="{00000000-0005-0000-0000-0000E3650000}"/>
    <cellStyle name="Normal 6 3 7 2 3 2 2" xfId="13340" xr:uid="{00000000-0005-0000-0000-0000E4650000}"/>
    <cellStyle name="Normal 6 3 7 2 3 2 2 2" xfId="13341" xr:uid="{00000000-0005-0000-0000-0000E5650000}"/>
    <cellStyle name="Normal 6 3 7 2 3 2 2 2 2" xfId="13342" xr:uid="{00000000-0005-0000-0000-0000E6650000}"/>
    <cellStyle name="Normal 6 3 7 2 3 2 2 2 2 2" xfId="41029" xr:uid="{00000000-0005-0000-0000-0000E7650000}"/>
    <cellStyle name="Normal 6 3 7 2 3 2 2 2 3" xfId="31011" xr:uid="{00000000-0005-0000-0000-0000E8650000}"/>
    <cellStyle name="Normal 6 3 7 2 3 2 2 3" xfId="13343" xr:uid="{00000000-0005-0000-0000-0000E9650000}"/>
    <cellStyle name="Normal 6 3 7 2 3 2 2 3 2" xfId="13344" xr:uid="{00000000-0005-0000-0000-0000EA650000}"/>
    <cellStyle name="Normal 6 3 7 2 3 2 2 3 2 2" xfId="41030" xr:uid="{00000000-0005-0000-0000-0000EB650000}"/>
    <cellStyle name="Normal 6 3 7 2 3 2 2 3 3" xfId="31012" xr:uid="{00000000-0005-0000-0000-0000EC650000}"/>
    <cellStyle name="Normal 6 3 7 2 3 2 2 4" xfId="13345" xr:uid="{00000000-0005-0000-0000-0000ED650000}"/>
    <cellStyle name="Normal 6 3 7 2 3 2 2 4 2" xfId="35936" xr:uid="{00000000-0005-0000-0000-0000EE650000}"/>
    <cellStyle name="Normal 6 3 7 2 3 2 2 5" xfId="25340" xr:uid="{00000000-0005-0000-0000-0000EF650000}"/>
    <cellStyle name="Normal 6 3 7 2 3 2 3" xfId="13346" xr:uid="{00000000-0005-0000-0000-0000F0650000}"/>
    <cellStyle name="Normal 6 3 7 2 3 2 3 2" xfId="13347" xr:uid="{00000000-0005-0000-0000-0000F1650000}"/>
    <cellStyle name="Normal 6 3 7 2 3 2 3 2 2" xfId="13348" xr:uid="{00000000-0005-0000-0000-0000F2650000}"/>
    <cellStyle name="Normal 6 3 7 2 3 2 3 2 2 2" xfId="41031" xr:uid="{00000000-0005-0000-0000-0000F3650000}"/>
    <cellStyle name="Normal 6 3 7 2 3 2 3 2 3" xfId="31013" xr:uid="{00000000-0005-0000-0000-0000F4650000}"/>
    <cellStyle name="Normal 6 3 7 2 3 2 3 3" xfId="13349" xr:uid="{00000000-0005-0000-0000-0000F5650000}"/>
    <cellStyle name="Normal 6 3 7 2 3 2 3 3 2" xfId="13350" xr:uid="{00000000-0005-0000-0000-0000F6650000}"/>
    <cellStyle name="Normal 6 3 7 2 3 2 3 3 2 2" xfId="41032" xr:uid="{00000000-0005-0000-0000-0000F7650000}"/>
    <cellStyle name="Normal 6 3 7 2 3 2 3 3 3" xfId="31014" xr:uid="{00000000-0005-0000-0000-0000F8650000}"/>
    <cellStyle name="Normal 6 3 7 2 3 2 3 4" xfId="13351" xr:uid="{00000000-0005-0000-0000-0000F9650000}"/>
    <cellStyle name="Normal 6 3 7 2 3 2 3 4 2" xfId="35937" xr:uid="{00000000-0005-0000-0000-0000FA650000}"/>
    <cellStyle name="Normal 6 3 7 2 3 2 3 5" xfId="25341" xr:uid="{00000000-0005-0000-0000-0000FB650000}"/>
    <cellStyle name="Normal 6 3 7 2 3 2 4" xfId="13352" xr:uid="{00000000-0005-0000-0000-0000FC650000}"/>
    <cellStyle name="Normal 6 3 7 2 3 2 4 2" xfId="13353" xr:uid="{00000000-0005-0000-0000-0000FD650000}"/>
    <cellStyle name="Normal 6 3 7 2 3 2 4 2 2" xfId="41033" xr:uid="{00000000-0005-0000-0000-0000FE650000}"/>
    <cellStyle name="Normal 6 3 7 2 3 2 4 3" xfId="31015" xr:uid="{00000000-0005-0000-0000-0000FF650000}"/>
    <cellStyle name="Normal 6 3 7 2 3 2 5" xfId="13354" xr:uid="{00000000-0005-0000-0000-000000660000}"/>
    <cellStyle name="Normal 6 3 7 2 3 2 5 2" xfId="13355" xr:uid="{00000000-0005-0000-0000-000001660000}"/>
    <cellStyle name="Normal 6 3 7 2 3 2 5 2 2" xfId="41034" xr:uid="{00000000-0005-0000-0000-000002660000}"/>
    <cellStyle name="Normal 6 3 7 2 3 2 5 3" xfId="31016" xr:uid="{00000000-0005-0000-0000-000003660000}"/>
    <cellStyle name="Normal 6 3 7 2 3 2 6" xfId="13356" xr:uid="{00000000-0005-0000-0000-000004660000}"/>
    <cellStyle name="Normal 6 3 7 2 3 2 6 2" xfId="35935" xr:uid="{00000000-0005-0000-0000-000005660000}"/>
    <cellStyle name="Normal 6 3 7 2 3 2 7" xfId="25339" xr:uid="{00000000-0005-0000-0000-000006660000}"/>
    <cellStyle name="Normal 6 3 7 2 3 3" xfId="13357" xr:uid="{00000000-0005-0000-0000-000007660000}"/>
    <cellStyle name="Normal 6 3 7 2 3 3 2" xfId="13358" xr:uid="{00000000-0005-0000-0000-000008660000}"/>
    <cellStyle name="Normal 6 3 7 2 3 3 2 2" xfId="13359" xr:uid="{00000000-0005-0000-0000-000009660000}"/>
    <cellStyle name="Normal 6 3 7 2 3 3 2 2 2" xfId="41035" xr:uid="{00000000-0005-0000-0000-00000A660000}"/>
    <cellStyle name="Normal 6 3 7 2 3 3 2 3" xfId="31017" xr:uid="{00000000-0005-0000-0000-00000B660000}"/>
    <cellStyle name="Normal 6 3 7 2 3 3 3" xfId="13360" xr:uid="{00000000-0005-0000-0000-00000C660000}"/>
    <cellStyle name="Normal 6 3 7 2 3 3 3 2" xfId="13361" xr:uid="{00000000-0005-0000-0000-00000D660000}"/>
    <cellStyle name="Normal 6 3 7 2 3 3 3 2 2" xfId="41036" xr:uid="{00000000-0005-0000-0000-00000E660000}"/>
    <cellStyle name="Normal 6 3 7 2 3 3 3 3" xfId="31018" xr:uid="{00000000-0005-0000-0000-00000F660000}"/>
    <cellStyle name="Normal 6 3 7 2 3 3 4" xfId="13362" xr:uid="{00000000-0005-0000-0000-000010660000}"/>
    <cellStyle name="Normal 6 3 7 2 3 3 4 2" xfId="35938" xr:uid="{00000000-0005-0000-0000-000011660000}"/>
    <cellStyle name="Normal 6 3 7 2 3 3 5" xfId="25342" xr:uid="{00000000-0005-0000-0000-000012660000}"/>
    <cellStyle name="Normal 6 3 7 2 3 4" xfId="13363" xr:uid="{00000000-0005-0000-0000-000013660000}"/>
    <cellStyle name="Normal 6 3 7 2 3 4 2" xfId="13364" xr:uid="{00000000-0005-0000-0000-000014660000}"/>
    <cellStyle name="Normal 6 3 7 2 3 4 2 2" xfId="13365" xr:uid="{00000000-0005-0000-0000-000015660000}"/>
    <cellStyle name="Normal 6 3 7 2 3 4 2 2 2" xfId="41037" xr:uid="{00000000-0005-0000-0000-000016660000}"/>
    <cellStyle name="Normal 6 3 7 2 3 4 2 3" xfId="31019" xr:uid="{00000000-0005-0000-0000-000017660000}"/>
    <cellStyle name="Normal 6 3 7 2 3 4 3" xfId="13366" xr:uid="{00000000-0005-0000-0000-000018660000}"/>
    <cellStyle name="Normal 6 3 7 2 3 4 3 2" xfId="13367" xr:uid="{00000000-0005-0000-0000-000019660000}"/>
    <cellStyle name="Normal 6 3 7 2 3 4 3 2 2" xfId="41038" xr:uid="{00000000-0005-0000-0000-00001A660000}"/>
    <cellStyle name="Normal 6 3 7 2 3 4 3 3" xfId="31020" xr:uid="{00000000-0005-0000-0000-00001B660000}"/>
    <cellStyle name="Normal 6 3 7 2 3 4 4" xfId="13368" xr:uid="{00000000-0005-0000-0000-00001C660000}"/>
    <cellStyle name="Normal 6 3 7 2 3 4 4 2" xfId="35939" xr:uid="{00000000-0005-0000-0000-00001D660000}"/>
    <cellStyle name="Normal 6 3 7 2 3 4 5" xfId="25343" xr:uid="{00000000-0005-0000-0000-00001E660000}"/>
    <cellStyle name="Normal 6 3 7 2 3 5" xfId="13369" xr:uid="{00000000-0005-0000-0000-00001F660000}"/>
    <cellStyle name="Normal 6 3 7 2 3 5 2" xfId="13370" xr:uid="{00000000-0005-0000-0000-000020660000}"/>
    <cellStyle name="Normal 6 3 7 2 3 5 2 2" xfId="41039" xr:uid="{00000000-0005-0000-0000-000021660000}"/>
    <cellStyle name="Normal 6 3 7 2 3 5 3" xfId="31021" xr:uid="{00000000-0005-0000-0000-000022660000}"/>
    <cellStyle name="Normal 6 3 7 2 3 6" xfId="13371" xr:uid="{00000000-0005-0000-0000-000023660000}"/>
    <cellStyle name="Normal 6 3 7 2 3 6 2" xfId="13372" xr:uid="{00000000-0005-0000-0000-000024660000}"/>
    <cellStyle name="Normal 6 3 7 2 3 6 2 2" xfId="41040" xr:uid="{00000000-0005-0000-0000-000025660000}"/>
    <cellStyle name="Normal 6 3 7 2 3 6 3" xfId="31022" xr:uid="{00000000-0005-0000-0000-000026660000}"/>
    <cellStyle name="Normal 6 3 7 2 3 7" xfId="13373" xr:uid="{00000000-0005-0000-0000-000027660000}"/>
    <cellStyle name="Normal 6 3 7 2 3 7 2" xfId="35934" xr:uid="{00000000-0005-0000-0000-000028660000}"/>
    <cellStyle name="Normal 6 3 7 2 3 8" xfId="25338" xr:uid="{00000000-0005-0000-0000-000029660000}"/>
    <cellStyle name="Normal 6 3 7 2 4" xfId="13374" xr:uid="{00000000-0005-0000-0000-00002A660000}"/>
    <cellStyle name="Normal 6 3 7 2 4 2" xfId="13375" xr:uid="{00000000-0005-0000-0000-00002B660000}"/>
    <cellStyle name="Normal 6 3 7 2 4 2 2" xfId="13376" xr:uid="{00000000-0005-0000-0000-00002C660000}"/>
    <cellStyle name="Normal 6 3 7 2 4 2 2 2" xfId="13377" xr:uid="{00000000-0005-0000-0000-00002D660000}"/>
    <cellStyle name="Normal 6 3 7 2 4 2 2 2 2" xfId="41041" xr:uid="{00000000-0005-0000-0000-00002E660000}"/>
    <cellStyle name="Normal 6 3 7 2 4 2 2 3" xfId="31023" xr:uid="{00000000-0005-0000-0000-00002F660000}"/>
    <cellStyle name="Normal 6 3 7 2 4 2 3" xfId="13378" xr:uid="{00000000-0005-0000-0000-000030660000}"/>
    <cellStyle name="Normal 6 3 7 2 4 2 3 2" xfId="13379" xr:uid="{00000000-0005-0000-0000-000031660000}"/>
    <cellStyle name="Normal 6 3 7 2 4 2 3 2 2" xfId="41042" xr:uid="{00000000-0005-0000-0000-000032660000}"/>
    <cellStyle name="Normal 6 3 7 2 4 2 3 3" xfId="31024" xr:uid="{00000000-0005-0000-0000-000033660000}"/>
    <cellStyle name="Normal 6 3 7 2 4 2 4" xfId="13380" xr:uid="{00000000-0005-0000-0000-000034660000}"/>
    <cellStyle name="Normal 6 3 7 2 4 2 4 2" xfId="35941" xr:uid="{00000000-0005-0000-0000-000035660000}"/>
    <cellStyle name="Normal 6 3 7 2 4 2 5" xfId="25345" xr:uid="{00000000-0005-0000-0000-000036660000}"/>
    <cellStyle name="Normal 6 3 7 2 4 3" xfId="13381" xr:uid="{00000000-0005-0000-0000-000037660000}"/>
    <cellStyle name="Normal 6 3 7 2 4 3 2" xfId="13382" xr:uid="{00000000-0005-0000-0000-000038660000}"/>
    <cellStyle name="Normal 6 3 7 2 4 3 2 2" xfId="13383" xr:uid="{00000000-0005-0000-0000-000039660000}"/>
    <cellStyle name="Normal 6 3 7 2 4 3 2 2 2" xfId="41043" xr:uid="{00000000-0005-0000-0000-00003A660000}"/>
    <cellStyle name="Normal 6 3 7 2 4 3 2 3" xfId="31025" xr:uid="{00000000-0005-0000-0000-00003B660000}"/>
    <cellStyle name="Normal 6 3 7 2 4 3 3" xfId="13384" xr:uid="{00000000-0005-0000-0000-00003C660000}"/>
    <cellStyle name="Normal 6 3 7 2 4 3 3 2" xfId="13385" xr:uid="{00000000-0005-0000-0000-00003D660000}"/>
    <cellStyle name="Normal 6 3 7 2 4 3 3 2 2" xfId="41044" xr:uid="{00000000-0005-0000-0000-00003E660000}"/>
    <cellStyle name="Normal 6 3 7 2 4 3 3 3" xfId="31026" xr:uid="{00000000-0005-0000-0000-00003F660000}"/>
    <cellStyle name="Normal 6 3 7 2 4 3 4" xfId="13386" xr:uid="{00000000-0005-0000-0000-000040660000}"/>
    <cellStyle name="Normal 6 3 7 2 4 3 4 2" xfId="35942" xr:uid="{00000000-0005-0000-0000-000041660000}"/>
    <cellStyle name="Normal 6 3 7 2 4 3 5" xfId="25346" xr:uid="{00000000-0005-0000-0000-000042660000}"/>
    <cellStyle name="Normal 6 3 7 2 4 4" xfId="13387" xr:uid="{00000000-0005-0000-0000-000043660000}"/>
    <cellStyle name="Normal 6 3 7 2 4 4 2" xfId="13388" xr:uid="{00000000-0005-0000-0000-000044660000}"/>
    <cellStyle name="Normal 6 3 7 2 4 4 2 2" xfId="41045" xr:uid="{00000000-0005-0000-0000-000045660000}"/>
    <cellStyle name="Normal 6 3 7 2 4 4 3" xfId="31027" xr:uid="{00000000-0005-0000-0000-000046660000}"/>
    <cellStyle name="Normal 6 3 7 2 4 5" xfId="13389" xr:uid="{00000000-0005-0000-0000-000047660000}"/>
    <cellStyle name="Normal 6 3 7 2 4 5 2" xfId="13390" xr:uid="{00000000-0005-0000-0000-000048660000}"/>
    <cellStyle name="Normal 6 3 7 2 4 5 2 2" xfId="41046" xr:uid="{00000000-0005-0000-0000-000049660000}"/>
    <cellStyle name="Normal 6 3 7 2 4 5 3" xfId="31028" xr:uid="{00000000-0005-0000-0000-00004A660000}"/>
    <cellStyle name="Normal 6 3 7 2 4 6" xfId="13391" xr:uid="{00000000-0005-0000-0000-00004B660000}"/>
    <cellStyle name="Normal 6 3 7 2 4 6 2" xfId="35940" xr:uid="{00000000-0005-0000-0000-00004C660000}"/>
    <cellStyle name="Normal 6 3 7 2 4 7" xfId="25344" xr:uid="{00000000-0005-0000-0000-00004D660000}"/>
    <cellStyle name="Normal 6 3 7 2 5" xfId="13392" xr:uid="{00000000-0005-0000-0000-00004E660000}"/>
    <cellStyle name="Normal 6 3 7 2 5 2" xfId="13393" xr:uid="{00000000-0005-0000-0000-00004F660000}"/>
    <cellStyle name="Normal 6 3 7 2 5 2 2" xfId="13394" xr:uid="{00000000-0005-0000-0000-000050660000}"/>
    <cellStyle name="Normal 6 3 7 2 5 2 2 2" xfId="41047" xr:uid="{00000000-0005-0000-0000-000051660000}"/>
    <cellStyle name="Normal 6 3 7 2 5 2 3" xfId="31029" xr:uid="{00000000-0005-0000-0000-000052660000}"/>
    <cellStyle name="Normal 6 3 7 2 5 3" xfId="13395" xr:uid="{00000000-0005-0000-0000-000053660000}"/>
    <cellStyle name="Normal 6 3 7 2 5 3 2" xfId="13396" xr:uid="{00000000-0005-0000-0000-000054660000}"/>
    <cellStyle name="Normal 6 3 7 2 5 3 2 2" xfId="41048" xr:uid="{00000000-0005-0000-0000-000055660000}"/>
    <cellStyle name="Normal 6 3 7 2 5 3 3" xfId="31030" xr:uid="{00000000-0005-0000-0000-000056660000}"/>
    <cellStyle name="Normal 6 3 7 2 5 4" xfId="13397" xr:uid="{00000000-0005-0000-0000-000057660000}"/>
    <cellStyle name="Normal 6 3 7 2 5 4 2" xfId="35943" xr:uid="{00000000-0005-0000-0000-000058660000}"/>
    <cellStyle name="Normal 6 3 7 2 5 5" xfId="25347" xr:uid="{00000000-0005-0000-0000-000059660000}"/>
    <cellStyle name="Normal 6 3 7 2 6" xfId="13398" xr:uid="{00000000-0005-0000-0000-00005A660000}"/>
    <cellStyle name="Normal 6 3 7 2 6 2" xfId="13399" xr:uid="{00000000-0005-0000-0000-00005B660000}"/>
    <cellStyle name="Normal 6 3 7 2 6 2 2" xfId="13400" xr:uid="{00000000-0005-0000-0000-00005C660000}"/>
    <cellStyle name="Normal 6 3 7 2 6 2 2 2" xfId="41049" xr:uid="{00000000-0005-0000-0000-00005D660000}"/>
    <cellStyle name="Normal 6 3 7 2 6 2 3" xfId="31031" xr:uid="{00000000-0005-0000-0000-00005E660000}"/>
    <cellStyle name="Normal 6 3 7 2 6 3" xfId="13401" xr:uid="{00000000-0005-0000-0000-00005F660000}"/>
    <cellStyle name="Normal 6 3 7 2 6 3 2" xfId="13402" xr:uid="{00000000-0005-0000-0000-000060660000}"/>
    <cellStyle name="Normal 6 3 7 2 6 3 2 2" xfId="41050" xr:uid="{00000000-0005-0000-0000-000061660000}"/>
    <cellStyle name="Normal 6 3 7 2 6 3 3" xfId="31032" xr:uid="{00000000-0005-0000-0000-000062660000}"/>
    <cellStyle name="Normal 6 3 7 2 6 4" xfId="13403" xr:uid="{00000000-0005-0000-0000-000063660000}"/>
    <cellStyle name="Normal 6 3 7 2 6 4 2" xfId="35944" xr:uid="{00000000-0005-0000-0000-000064660000}"/>
    <cellStyle name="Normal 6 3 7 2 6 5" xfId="25348" xr:uid="{00000000-0005-0000-0000-000065660000}"/>
    <cellStyle name="Normal 6 3 7 2 7" xfId="13404" xr:uid="{00000000-0005-0000-0000-000066660000}"/>
    <cellStyle name="Normal 6 3 7 2 7 2" xfId="13405" xr:uid="{00000000-0005-0000-0000-000067660000}"/>
    <cellStyle name="Normal 6 3 7 2 7 2 2" xfId="41051" xr:uid="{00000000-0005-0000-0000-000068660000}"/>
    <cellStyle name="Normal 6 3 7 2 7 3" xfId="31033" xr:uid="{00000000-0005-0000-0000-000069660000}"/>
    <cellStyle name="Normal 6 3 7 2 8" xfId="13406" xr:uid="{00000000-0005-0000-0000-00006A660000}"/>
    <cellStyle name="Normal 6 3 7 2 8 2" xfId="13407" xr:uid="{00000000-0005-0000-0000-00006B660000}"/>
    <cellStyle name="Normal 6 3 7 2 8 2 2" xfId="41052" xr:uid="{00000000-0005-0000-0000-00006C660000}"/>
    <cellStyle name="Normal 6 3 7 2 8 3" xfId="31034" xr:uid="{00000000-0005-0000-0000-00006D660000}"/>
    <cellStyle name="Normal 6 3 7 2 9" xfId="13408" xr:uid="{00000000-0005-0000-0000-00006E660000}"/>
    <cellStyle name="Normal 6 3 7 2 9 2" xfId="35927" xr:uid="{00000000-0005-0000-0000-00006F660000}"/>
    <cellStyle name="Normal 6 3 7 3" xfId="13409" xr:uid="{00000000-0005-0000-0000-000070660000}"/>
    <cellStyle name="Normal 6 3 7 3 2" xfId="13410" xr:uid="{00000000-0005-0000-0000-000071660000}"/>
    <cellStyle name="Normal 6 3 7 3 2 2" xfId="13411" xr:uid="{00000000-0005-0000-0000-000072660000}"/>
    <cellStyle name="Normal 6 3 7 3 2 2 2" xfId="13412" xr:uid="{00000000-0005-0000-0000-000073660000}"/>
    <cellStyle name="Normal 6 3 7 3 2 2 2 2" xfId="13413" xr:uid="{00000000-0005-0000-0000-000074660000}"/>
    <cellStyle name="Normal 6 3 7 3 2 2 2 2 2" xfId="41053" xr:uid="{00000000-0005-0000-0000-000075660000}"/>
    <cellStyle name="Normal 6 3 7 3 2 2 2 3" xfId="31035" xr:uid="{00000000-0005-0000-0000-000076660000}"/>
    <cellStyle name="Normal 6 3 7 3 2 2 3" xfId="13414" xr:uid="{00000000-0005-0000-0000-000077660000}"/>
    <cellStyle name="Normal 6 3 7 3 2 2 3 2" xfId="13415" xr:uid="{00000000-0005-0000-0000-000078660000}"/>
    <cellStyle name="Normal 6 3 7 3 2 2 3 2 2" xfId="41054" xr:uid="{00000000-0005-0000-0000-000079660000}"/>
    <cellStyle name="Normal 6 3 7 3 2 2 3 3" xfId="31036" xr:uid="{00000000-0005-0000-0000-00007A660000}"/>
    <cellStyle name="Normal 6 3 7 3 2 2 4" xfId="13416" xr:uid="{00000000-0005-0000-0000-00007B660000}"/>
    <cellStyle name="Normal 6 3 7 3 2 2 4 2" xfId="35947" xr:uid="{00000000-0005-0000-0000-00007C660000}"/>
    <cellStyle name="Normal 6 3 7 3 2 2 5" xfId="25351" xr:uid="{00000000-0005-0000-0000-00007D660000}"/>
    <cellStyle name="Normal 6 3 7 3 2 3" xfId="13417" xr:uid="{00000000-0005-0000-0000-00007E660000}"/>
    <cellStyle name="Normal 6 3 7 3 2 3 2" xfId="13418" xr:uid="{00000000-0005-0000-0000-00007F660000}"/>
    <cellStyle name="Normal 6 3 7 3 2 3 2 2" xfId="13419" xr:uid="{00000000-0005-0000-0000-000080660000}"/>
    <cellStyle name="Normal 6 3 7 3 2 3 2 2 2" xfId="41055" xr:uid="{00000000-0005-0000-0000-000081660000}"/>
    <cellStyle name="Normal 6 3 7 3 2 3 2 3" xfId="31037" xr:uid="{00000000-0005-0000-0000-000082660000}"/>
    <cellStyle name="Normal 6 3 7 3 2 3 3" xfId="13420" xr:uid="{00000000-0005-0000-0000-000083660000}"/>
    <cellStyle name="Normal 6 3 7 3 2 3 3 2" xfId="13421" xr:uid="{00000000-0005-0000-0000-000084660000}"/>
    <cellStyle name="Normal 6 3 7 3 2 3 3 2 2" xfId="41056" xr:uid="{00000000-0005-0000-0000-000085660000}"/>
    <cellStyle name="Normal 6 3 7 3 2 3 3 3" xfId="31038" xr:uid="{00000000-0005-0000-0000-000086660000}"/>
    <cellStyle name="Normal 6 3 7 3 2 3 4" xfId="13422" xr:uid="{00000000-0005-0000-0000-000087660000}"/>
    <cellStyle name="Normal 6 3 7 3 2 3 4 2" xfId="35948" xr:uid="{00000000-0005-0000-0000-000088660000}"/>
    <cellStyle name="Normal 6 3 7 3 2 3 5" xfId="25352" xr:uid="{00000000-0005-0000-0000-000089660000}"/>
    <cellStyle name="Normal 6 3 7 3 2 4" xfId="13423" xr:uid="{00000000-0005-0000-0000-00008A660000}"/>
    <cellStyle name="Normal 6 3 7 3 2 4 2" xfId="13424" xr:uid="{00000000-0005-0000-0000-00008B660000}"/>
    <cellStyle name="Normal 6 3 7 3 2 4 2 2" xfId="41057" xr:uid="{00000000-0005-0000-0000-00008C660000}"/>
    <cellStyle name="Normal 6 3 7 3 2 4 3" xfId="31039" xr:uid="{00000000-0005-0000-0000-00008D660000}"/>
    <cellStyle name="Normal 6 3 7 3 2 5" xfId="13425" xr:uid="{00000000-0005-0000-0000-00008E660000}"/>
    <cellStyle name="Normal 6 3 7 3 2 5 2" xfId="13426" xr:uid="{00000000-0005-0000-0000-00008F660000}"/>
    <cellStyle name="Normal 6 3 7 3 2 5 2 2" xfId="41058" xr:uid="{00000000-0005-0000-0000-000090660000}"/>
    <cellStyle name="Normal 6 3 7 3 2 5 3" xfId="31040" xr:uid="{00000000-0005-0000-0000-000091660000}"/>
    <cellStyle name="Normal 6 3 7 3 2 6" xfId="13427" xr:uid="{00000000-0005-0000-0000-000092660000}"/>
    <cellStyle name="Normal 6 3 7 3 2 6 2" xfId="35946" xr:uid="{00000000-0005-0000-0000-000093660000}"/>
    <cellStyle name="Normal 6 3 7 3 2 7" xfId="25350" xr:uid="{00000000-0005-0000-0000-000094660000}"/>
    <cellStyle name="Normal 6 3 7 3 3" xfId="13428" xr:uid="{00000000-0005-0000-0000-000095660000}"/>
    <cellStyle name="Normal 6 3 7 3 3 2" xfId="13429" xr:uid="{00000000-0005-0000-0000-000096660000}"/>
    <cellStyle name="Normal 6 3 7 3 3 2 2" xfId="13430" xr:uid="{00000000-0005-0000-0000-000097660000}"/>
    <cellStyle name="Normal 6 3 7 3 3 2 2 2" xfId="41059" xr:uid="{00000000-0005-0000-0000-000098660000}"/>
    <cellStyle name="Normal 6 3 7 3 3 2 3" xfId="31041" xr:uid="{00000000-0005-0000-0000-000099660000}"/>
    <cellStyle name="Normal 6 3 7 3 3 3" xfId="13431" xr:uid="{00000000-0005-0000-0000-00009A660000}"/>
    <cellStyle name="Normal 6 3 7 3 3 3 2" xfId="13432" xr:uid="{00000000-0005-0000-0000-00009B660000}"/>
    <cellStyle name="Normal 6 3 7 3 3 3 2 2" xfId="41060" xr:uid="{00000000-0005-0000-0000-00009C660000}"/>
    <cellStyle name="Normal 6 3 7 3 3 3 3" xfId="31042" xr:uid="{00000000-0005-0000-0000-00009D660000}"/>
    <cellStyle name="Normal 6 3 7 3 3 4" xfId="13433" xr:uid="{00000000-0005-0000-0000-00009E660000}"/>
    <cellStyle name="Normal 6 3 7 3 3 4 2" xfId="35949" xr:uid="{00000000-0005-0000-0000-00009F660000}"/>
    <cellStyle name="Normal 6 3 7 3 3 5" xfId="25353" xr:uid="{00000000-0005-0000-0000-0000A0660000}"/>
    <cellStyle name="Normal 6 3 7 3 4" xfId="13434" xr:uid="{00000000-0005-0000-0000-0000A1660000}"/>
    <cellStyle name="Normal 6 3 7 3 4 2" xfId="13435" xr:uid="{00000000-0005-0000-0000-0000A2660000}"/>
    <cellStyle name="Normal 6 3 7 3 4 2 2" xfId="13436" xr:uid="{00000000-0005-0000-0000-0000A3660000}"/>
    <cellStyle name="Normal 6 3 7 3 4 2 2 2" xfId="41061" xr:uid="{00000000-0005-0000-0000-0000A4660000}"/>
    <cellStyle name="Normal 6 3 7 3 4 2 3" xfId="31043" xr:uid="{00000000-0005-0000-0000-0000A5660000}"/>
    <cellStyle name="Normal 6 3 7 3 4 3" xfId="13437" xr:uid="{00000000-0005-0000-0000-0000A6660000}"/>
    <cellStyle name="Normal 6 3 7 3 4 3 2" xfId="13438" xr:uid="{00000000-0005-0000-0000-0000A7660000}"/>
    <cellStyle name="Normal 6 3 7 3 4 3 2 2" xfId="41062" xr:uid="{00000000-0005-0000-0000-0000A8660000}"/>
    <cellStyle name="Normal 6 3 7 3 4 3 3" xfId="31044" xr:uid="{00000000-0005-0000-0000-0000A9660000}"/>
    <cellStyle name="Normal 6 3 7 3 4 4" xfId="13439" xr:uid="{00000000-0005-0000-0000-0000AA660000}"/>
    <cellStyle name="Normal 6 3 7 3 4 4 2" xfId="35950" xr:uid="{00000000-0005-0000-0000-0000AB660000}"/>
    <cellStyle name="Normal 6 3 7 3 4 5" xfId="25354" xr:uid="{00000000-0005-0000-0000-0000AC660000}"/>
    <cellStyle name="Normal 6 3 7 3 5" xfId="13440" xr:uid="{00000000-0005-0000-0000-0000AD660000}"/>
    <cellStyle name="Normal 6 3 7 3 5 2" xfId="13441" xr:uid="{00000000-0005-0000-0000-0000AE660000}"/>
    <cellStyle name="Normal 6 3 7 3 5 2 2" xfId="41063" xr:uid="{00000000-0005-0000-0000-0000AF660000}"/>
    <cellStyle name="Normal 6 3 7 3 5 3" xfId="31045" xr:uid="{00000000-0005-0000-0000-0000B0660000}"/>
    <cellStyle name="Normal 6 3 7 3 6" xfId="13442" xr:uid="{00000000-0005-0000-0000-0000B1660000}"/>
    <cellStyle name="Normal 6 3 7 3 6 2" xfId="13443" xr:uid="{00000000-0005-0000-0000-0000B2660000}"/>
    <cellStyle name="Normal 6 3 7 3 6 2 2" xfId="41064" xr:uid="{00000000-0005-0000-0000-0000B3660000}"/>
    <cellStyle name="Normal 6 3 7 3 6 3" xfId="31046" xr:uid="{00000000-0005-0000-0000-0000B4660000}"/>
    <cellStyle name="Normal 6 3 7 3 7" xfId="13444" xr:uid="{00000000-0005-0000-0000-0000B5660000}"/>
    <cellStyle name="Normal 6 3 7 3 7 2" xfId="35945" xr:uid="{00000000-0005-0000-0000-0000B6660000}"/>
    <cellStyle name="Normal 6 3 7 3 8" xfId="25349" xr:uid="{00000000-0005-0000-0000-0000B7660000}"/>
    <cellStyle name="Normal 6 3 7 4" xfId="13445" xr:uid="{00000000-0005-0000-0000-0000B8660000}"/>
    <cellStyle name="Normal 6 3 7 4 2" xfId="13446" xr:uid="{00000000-0005-0000-0000-0000B9660000}"/>
    <cellStyle name="Normal 6 3 7 4 2 2" xfId="13447" xr:uid="{00000000-0005-0000-0000-0000BA660000}"/>
    <cellStyle name="Normal 6 3 7 4 2 2 2" xfId="13448" xr:uid="{00000000-0005-0000-0000-0000BB660000}"/>
    <cellStyle name="Normal 6 3 7 4 2 2 2 2" xfId="13449" xr:uid="{00000000-0005-0000-0000-0000BC660000}"/>
    <cellStyle name="Normal 6 3 7 4 2 2 2 2 2" xfId="41065" xr:uid="{00000000-0005-0000-0000-0000BD660000}"/>
    <cellStyle name="Normal 6 3 7 4 2 2 2 3" xfId="31047" xr:uid="{00000000-0005-0000-0000-0000BE660000}"/>
    <cellStyle name="Normal 6 3 7 4 2 2 3" xfId="13450" xr:uid="{00000000-0005-0000-0000-0000BF660000}"/>
    <cellStyle name="Normal 6 3 7 4 2 2 3 2" xfId="13451" xr:uid="{00000000-0005-0000-0000-0000C0660000}"/>
    <cellStyle name="Normal 6 3 7 4 2 2 3 2 2" xfId="41066" xr:uid="{00000000-0005-0000-0000-0000C1660000}"/>
    <cellStyle name="Normal 6 3 7 4 2 2 3 3" xfId="31048" xr:uid="{00000000-0005-0000-0000-0000C2660000}"/>
    <cellStyle name="Normal 6 3 7 4 2 2 4" xfId="13452" xr:uid="{00000000-0005-0000-0000-0000C3660000}"/>
    <cellStyle name="Normal 6 3 7 4 2 2 4 2" xfId="35953" xr:uid="{00000000-0005-0000-0000-0000C4660000}"/>
    <cellStyle name="Normal 6 3 7 4 2 2 5" xfId="25357" xr:uid="{00000000-0005-0000-0000-0000C5660000}"/>
    <cellStyle name="Normal 6 3 7 4 2 3" xfId="13453" xr:uid="{00000000-0005-0000-0000-0000C6660000}"/>
    <cellStyle name="Normal 6 3 7 4 2 3 2" xfId="13454" xr:uid="{00000000-0005-0000-0000-0000C7660000}"/>
    <cellStyle name="Normal 6 3 7 4 2 3 2 2" xfId="13455" xr:uid="{00000000-0005-0000-0000-0000C8660000}"/>
    <cellStyle name="Normal 6 3 7 4 2 3 2 2 2" xfId="41067" xr:uid="{00000000-0005-0000-0000-0000C9660000}"/>
    <cellStyle name="Normal 6 3 7 4 2 3 2 3" xfId="31049" xr:uid="{00000000-0005-0000-0000-0000CA660000}"/>
    <cellStyle name="Normal 6 3 7 4 2 3 3" xfId="13456" xr:uid="{00000000-0005-0000-0000-0000CB660000}"/>
    <cellStyle name="Normal 6 3 7 4 2 3 3 2" xfId="13457" xr:uid="{00000000-0005-0000-0000-0000CC660000}"/>
    <cellStyle name="Normal 6 3 7 4 2 3 3 2 2" xfId="41068" xr:uid="{00000000-0005-0000-0000-0000CD660000}"/>
    <cellStyle name="Normal 6 3 7 4 2 3 3 3" xfId="31050" xr:uid="{00000000-0005-0000-0000-0000CE660000}"/>
    <cellStyle name="Normal 6 3 7 4 2 3 4" xfId="13458" xr:uid="{00000000-0005-0000-0000-0000CF660000}"/>
    <cellStyle name="Normal 6 3 7 4 2 3 4 2" xfId="35954" xr:uid="{00000000-0005-0000-0000-0000D0660000}"/>
    <cellStyle name="Normal 6 3 7 4 2 3 5" xfId="25358" xr:uid="{00000000-0005-0000-0000-0000D1660000}"/>
    <cellStyle name="Normal 6 3 7 4 2 4" xfId="13459" xr:uid="{00000000-0005-0000-0000-0000D2660000}"/>
    <cellStyle name="Normal 6 3 7 4 2 4 2" xfId="13460" xr:uid="{00000000-0005-0000-0000-0000D3660000}"/>
    <cellStyle name="Normal 6 3 7 4 2 4 2 2" xfId="41069" xr:uid="{00000000-0005-0000-0000-0000D4660000}"/>
    <cellStyle name="Normal 6 3 7 4 2 4 3" xfId="31051" xr:uid="{00000000-0005-0000-0000-0000D5660000}"/>
    <cellStyle name="Normal 6 3 7 4 2 5" xfId="13461" xr:uid="{00000000-0005-0000-0000-0000D6660000}"/>
    <cellStyle name="Normal 6 3 7 4 2 5 2" xfId="13462" xr:uid="{00000000-0005-0000-0000-0000D7660000}"/>
    <cellStyle name="Normal 6 3 7 4 2 5 2 2" xfId="41070" xr:uid="{00000000-0005-0000-0000-0000D8660000}"/>
    <cellStyle name="Normal 6 3 7 4 2 5 3" xfId="31052" xr:uid="{00000000-0005-0000-0000-0000D9660000}"/>
    <cellStyle name="Normal 6 3 7 4 2 6" xfId="13463" xr:uid="{00000000-0005-0000-0000-0000DA660000}"/>
    <cellStyle name="Normal 6 3 7 4 2 6 2" xfId="35952" xr:uid="{00000000-0005-0000-0000-0000DB660000}"/>
    <cellStyle name="Normal 6 3 7 4 2 7" xfId="25356" xr:uid="{00000000-0005-0000-0000-0000DC660000}"/>
    <cellStyle name="Normal 6 3 7 4 3" xfId="13464" xr:uid="{00000000-0005-0000-0000-0000DD660000}"/>
    <cellStyle name="Normal 6 3 7 4 3 2" xfId="13465" xr:uid="{00000000-0005-0000-0000-0000DE660000}"/>
    <cellStyle name="Normal 6 3 7 4 3 2 2" xfId="13466" xr:uid="{00000000-0005-0000-0000-0000DF660000}"/>
    <cellStyle name="Normal 6 3 7 4 3 2 2 2" xfId="41071" xr:uid="{00000000-0005-0000-0000-0000E0660000}"/>
    <cellStyle name="Normal 6 3 7 4 3 2 3" xfId="31053" xr:uid="{00000000-0005-0000-0000-0000E1660000}"/>
    <cellStyle name="Normal 6 3 7 4 3 3" xfId="13467" xr:uid="{00000000-0005-0000-0000-0000E2660000}"/>
    <cellStyle name="Normal 6 3 7 4 3 3 2" xfId="13468" xr:uid="{00000000-0005-0000-0000-0000E3660000}"/>
    <cellStyle name="Normal 6 3 7 4 3 3 2 2" xfId="41072" xr:uid="{00000000-0005-0000-0000-0000E4660000}"/>
    <cellStyle name="Normal 6 3 7 4 3 3 3" xfId="31054" xr:uid="{00000000-0005-0000-0000-0000E5660000}"/>
    <cellStyle name="Normal 6 3 7 4 3 4" xfId="13469" xr:uid="{00000000-0005-0000-0000-0000E6660000}"/>
    <cellStyle name="Normal 6 3 7 4 3 4 2" xfId="35955" xr:uid="{00000000-0005-0000-0000-0000E7660000}"/>
    <cellStyle name="Normal 6 3 7 4 3 5" xfId="25359" xr:uid="{00000000-0005-0000-0000-0000E8660000}"/>
    <cellStyle name="Normal 6 3 7 4 4" xfId="13470" xr:uid="{00000000-0005-0000-0000-0000E9660000}"/>
    <cellStyle name="Normal 6 3 7 4 4 2" xfId="13471" xr:uid="{00000000-0005-0000-0000-0000EA660000}"/>
    <cellStyle name="Normal 6 3 7 4 4 2 2" xfId="13472" xr:uid="{00000000-0005-0000-0000-0000EB660000}"/>
    <cellStyle name="Normal 6 3 7 4 4 2 2 2" xfId="41073" xr:uid="{00000000-0005-0000-0000-0000EC660000}"/>
    <cellStyle name="Normal 6 3 7 4 4 2 3" xfId="31055" xr:uid="{00000000-0005-0000-0000-0000ED660000}"/>
    <cellStyle name="Normal 6 3 7 4 4 3" xfId="13473" xr:uid="{00000000-0005-0000-0000-0000EE660000}"/>
    <cellStyle name="Normal 6 3 7 4 4 3 2" xfId="13474" xr:uid="{00000000-0005-0000-0000-0000EF660000}"/>
    <cellStyle name="Normal 6 3 7 4 4 3 2 2" xfId="41074" xr:uid="{00000000-0005-0000-0000-0000F0660000}"/>
    <cellStyle name="Normal 6 3 7 4 4 3 3" xfId="31056" xr:uid="{00000000-0005-0000-0000-0000F1660000}"/>
    <cellStyle name="Normal 6 3 7 4 4 4" xfId="13475" xr:uid="{00000000-0005-0000-0000-0000F2660000}"/>
    <cellStyle name="Normal 6 3 7 4 4 4 2" xfId="35956" xr:uid="{00000000-0005-0000-0000-0000F3660000}"/>
    <cellStyle name="Normal 6 3 7 4 4 5" xfId="25360" xr:uid="{00000000-0005-0000-0000-0000F4660000}"/>
    <cellStyle name="Normal 6 3 7 4 5" xfId="13476" xr:uid="{00000000-0005-0000-0000-0000F5660000}"/>
    <cellStyle name="Normal 6 3 7 4 5 2" xfId="13477" xr:uid="{00000000-0005-0000-0000-0000F6660000}"/>
    <cellStyle name="Normal 6 3 7 4 5 2 2" xfId="41075" xr:uid="{00000000-0005-0000-0000-0000F7660000}"/>
    <cellStyle name="Normal 6 3 7 4 5 3" xfId="31057" xr:uid="{00000000-0005-0000-0000-0000F8660000}"/>
    <cellStyle name="Normal 6 3 7 4 6" xfId="13478" xr:uid="{00000000-0005-0000-0000-0000F9660000}"/>
    <cellStyle name="Normal 6 3 7 4 6 2" xfId="13479" xr:uid="{00000000-0005-0000-0000-0000FA660000}"/>
    <cellStyle name="Normal 6 3 7 4 6 2 2" xfId="41076" xr:uid="{00000000-0005-0000-0000-0000FB660000}"/>
    <cellStyle name="Normal 6 3 7 4 6 3" xfId="31058" xr:uid="{00000000-0005-0000-0000-0000FC660000}"/>
    <cellStyle name="Normal 6 3 7 4 7" xfId="13480" xr:uid="{00000000-0005-0000-0000-0000FD660000}"/>
    <cellStyle name="Normal 6 3 7 4 7 2" xfId="35951" xr:uid="{00000000-0005-0000-0000-0000FE660000}"/>
    <cellStyle name="Normal 6 3 7 4 8" xfId="25355" xr:uid="{00000000-0005-0000-0000-0000FF660000}"/>
    <cellStyle name="Normal 6 3 7 5" xfId="13481" xr:uid="{00000000-0005-0000-0000-000000670000}"/>
    <cellStyle name="Normal 6 3 7 5 2" xfId="13482" xr:uid="{00000000-0005-0000-0000-000001670000}"/>
    <cellStyle name="Normal 6 3 7 5 2 2" xfId="13483" xr:uid="{00000000-0005-0000-0000-000002670000}"/>
    <cellStyle name="Normal 6 3 7 5 2 2 2" xfId="13484" xr:uid="{00000000-0005-0000-0000-000003670000}"/>
    <cellStyle name="Normal 6 3 7 5 2 2 2 2" xfId="41077" xr:uid="{00000000-0005-0000-0000-000004670000}"/>
    <cellStyle name="Normal 6 3 7 5 2 2 3" xfId="31059" xr:uid="{00000000-0005-0000-0000-000005670000}"/>
    <cellStyle name="Normal 6 3 7 5 2 3" xfId="13485" xr:uid="{00000000-0005-0000-0000-000006670000}"/>
    <cellStyle name="Normal 6 3 7 5 2 3 2" xfId="13486" xr:uid="{00000000-0005-0000-0000-000007670000}"/>
    <cellStyle name="Normal 6 3 7 5 2 3 2 2" xfId="41078" xr:uid="{00000000-0005-0000-0000-000008670000}"/>
    <cellStyle name="Normal 6 3 7 5 2 3 3" xfId="31060" xr:uid="{00000000-0005-0000-0000-000009670000}"/>
    <cellStyle name="Normal 6 3 7 5 2 4" xfId="13487" xr:uid="{00000000-0005-0000-0000-00000A670000}"/>
    <cellStyle name="Normal 6 3 7 5 2 4 2" xfId="35958" xr:uid="{00000000-0005-0000-0000-00000B670000}"/>
    <cellStyle name="Normal 6 3 7 5 2 5" xfId="25362" xr:uid="{00000000-0005-0000-0000-00000C670000}"/>
    <cellStyle name="Normal 6 3 7 5 3" xfId="13488" xr:uid="{00000000-0005-0000-0000-00000D670000}"/>
    <cellStyle name="Normal 6 3 7 5 3 2" xfId="13489" xr:uid="{00000000-0005-0000-0000-00000E670000}"/>
    <cellStyle name="Normal 6 3 7 5 3 2 2" xfId="13490" xr:uid="{00000000-0005-0000-0000-00000F670000}"/>
    <cellStyle name="Normal 6 3 7 5 3 2 2 2" xfId="41079" xr:uid="{00000000-0005-0000-0000-000010670000}"/>
    <cellStyle name="Normal 6 3 7 5 3 2 3" xfId="31061" xr:uid="{00000000-0005-0000-0000-000011670000}"/>
    <cellStyle name="Normal 6 3 7 5 3 3" xfId="13491" xr:uid="{00000000-0005-0000-0000-000012670000}"/>
    <cellStyle name="Normal 6 3 7 5 3 3 2" xfId="13492" xr:uid="{00000000-0005-0000-0000-000013670000}"/>
    <cellStyle name="Normal 6 3 7 5 3 3 2 2" xfId="41080" xr:uid="{00000000-0005-0000-0000-000014670000}"/>
    <cellStyle name="Normal 6 3 7 5 3 3 3" xfId="31062" xr:uid="{00000000-0005-0000-0000-000015670000}"/>
    <cellStyle name="Normal 6 3 7 5 3 4" xfId="13493" xr:uid="{00000000-0005-0000-0000-000016670000}"/>
    <cellStyle name="Normal 6 3 7 5 3 4 2" xfId="35959" xr:uid="{00000000-0005-0000-0000-000017670000}"/>
    <cellStyle name="Normal 6 3 7 5 3 5" xfId="25363" xr:uid="{00000000-0005-0000-0000-000018670000}"/>
    <cellStyle name="Normal 6 3 7 5 4" xfId="13494" xr:uid="{00000000-0005-0000-0000-000019670000}"/>
    <cellStyle name="Normal 6 3 7 5 4 2" xfId="13495" xr:uid="{00000000-0005-0000-0000-00001A670000}"/>
    <cellStyle name="Normal 6 3 7 5 4 2 2" xfId="41081" xr:uid="{00000000-0005-0000-0000-00001B670000}"/>
    <cellStyle name="Normal 6 3 7 5 4 3" xfId="31063" xr:uid="{00000000-0005-0000-0000-00001C670000}"/>
    <cellStyle name="Normal 6 3 7 5 5" xfId="13496" xr:uid="{00000000-0005-0000-0000-00001D670000}"/>
    <cellStyle name="Normal 6 3 7 5 5 2" xfId="13497" xr:uid="{00000000-0005-0000-0000-00001E670000}"/>
    <cellStyle name="Normal 6 3 7 5 5 2 2" xfId="41082" xr:uid="{00000000-0005-0000-0000-00001F670000}"/>
    <cellStyle name="Normal 6 3 7 5 5 3" xfId="31064" xr:uid="{00000000-0005-0000-0000-000020670000}"/>
    <cellStyle name="Normal 6 3 7 5 6" xfId="13498" xr:uid="{00000000-0005-0000-0000-000021670000}"/>
    <cellStyle name="Normal 6 3 7 5 6 2" xfId="35957" xr:uid="{00000000-0005-0000-0000-000022670000}"/>
    <cellStyle name="Normal 6 3 7 5 7" xfId="25361" xr:uid="{00000000-0005-0000-0000-000023670000}"/>
    <cellStyle name="Normal 6 3 7 6" xfId="13499" xr:uid="{00000000-0005-0000-0000-000024670000}"/>
    <cellStyle name="Normal 6 3 7 6 2" xfId="13500" xr:uid="{00000000-0005-0000-0000-000025670000}"/>
    <cellStyle name="Normal 6 3 7 6 2 2" xfId="13501" xr:uid="{00000000-0005-0000-0000-000026670000}"/>
    <cellStyle name="Normal 6 3 7 6 2 2 2" xfId="41083" xr:uid="{00000000-0005-0000-0000-000027670000}"/>
    <cellStyle name="Normal 6 3 7 6 2 3" xfId="31065" xr:uid="{00000000-0005-0000-0000-000028670000}"/>
    <cellStyle name="Normal 6 3 7 6 3" xfId="13502" xr:uid="{00000000-0005-0000-0000-000029670000}"/>
    <cellStyle name="Normal 6 3 7 6 3 2" xfId="13503" xr:uid="{00000000-0005-0000-0000-00002A670000}"/>
    <cellStyle name="Normal 6 3 7 6 3 2 2" xfId="41084" xr:uid="{00000000-0005-0000-0000-00002B670000}"/>
    <cellStyle name="Normal 6 3 7 6 3 3" xfId="31066" xr:uid="{00000000-0005-0000-0000-00002C670000}"/>
    <cellStyle name="Normal 6 3 7 6 4" xfId="13504" xr:uid="{00000000-0005-0000-0000-00002D670000}"/>
    <cellStyle name="Normal 6 3 7 6 4 2" xfId="35960" xr:uid="{00000000-0005-0000-0000-00002E670000}"/>
    <cellStyle name="Normal 6 3 7 6 5" xfId="25364" xr:uid="{00000000-0005-0000-0000-00002F670000}"/>
    <cellStyle name="Normal 6 3 7 7" xfId="13505" xr:uid="{00000000-0005-0000-0000-000030670000}"/>
    <cellStyle name="Normal 6 3 7 7 2" xfId="13506" xr:uid="{00000000-0005-0000-0000-000031670000}"/>
    <cellStyle name="Normal 6 3 7 7 2 2" xfId="13507" xr:uid="{00000000-0005-0000-0000-000032670000}"/>
    <cellStyle name="Normal 6 3 7 7 2 2 2" xfId="41085" xr:uid="{00000000-0005-0000-0000-000033670000}"/>
    <cellStyle name="Normal 6 3 7 7 2 3" xfId="31067" xr:uid="{00000000-0005-0000-0000-000034670000}"/>
    <cellStyle name="Normal 6 3 7 7 3" xfId="13508" xr:uid="{00000000-0005-0000-0000-000035670000}"/>
    <cellStyle name="Normal 6 3 7 7 3 2" xfId="13509" xr:uid="{00000000-0005-0000-0000-000036670000}"/>
    <cellStyle name="Normal 6 3 7 7 3 2 2" xfId="41086" xr:uid="{00000000-0005-0000-0000-000037670000}"/>
    <cellStyle name="Normal 6 3 7 7 3 3" xfId="31068" xr:uid="{00000000-0005-0000-0000-000038670000}"/>
    <cellStyle name="Normal 6 3 7 7 4" xfId="13510" xr:uid="{00000000-0005-0000-0000-000039670000}"/>
    <cellStyle name="Normal 6 3 7 7 4 2" xfId="35961" xr:uid="{00000000-0005-0000-0000-00003A670000}"/>
    <cellStyle name="Normal 6 3 7 7 5" xfId="25365" xr:uid="{00000000-0005-0000-0000-00003B670000}"/>
    <cellStyle name="Normal 6 3 7 8" xfId="13511" xr:uid="{00000000-0005-0000-0000-00003C670000}"/>
    <cellStyle name="Normal 6 3 7 8 2" xfId="13512" xr:uid="{00000000-0005-0000-0000-00003D670000}"/>
    <cellStyle name="Normal 6 3 7 8 2 2" xfId="41087" xr:uid="{00000000-0005-0000-0000-00003E670000}"/>
    <cellStyle name="Normal 6 3 7 8 3" xfId="31069" xr:uid="{00000000-0005-0000-0000-00003F670000}"/>
    <cellStyle name="Normal 6 3 7 9" xfId="13513" xr:uid="{00000000-0005-0000-0000-000040670000}"/>
    <cellStyle name="Normal 6 3 7 9 2" xfId="13514" xr:uid="{00000000-0005-0000-0000-000041670000}"/>
    <cellStyle name="Normal 6 3 7 9 2 2" xfId="41088" xr:uid="{00000000-0005-0000-0000-000042670000}"/>
    <cellStyle name="Normal 6 3 7 9 3" xfId="31070" xr:uid="{00000000-0005-0000-0000-000043670000}"/>
    <cellStyle name="Normal 6 3 8" xfId="13515" xr:uid="{00000000-0005-0000-0000-000044670000}"/>
    <cellStyle name="Normal 6 3 8 10" xfId="25366" xr:uid="{00000000-0005-0000-0000-000045670000}"/>
    <cellStyle name="Normal 6 3 8 2" xfId="13516" xr:uid="{00000000-0005-0000-0000-000046670000}"/>
    <cellStyle name="Normal 6 3 8 2 2" xfId="13517" xr:uid="{00000000-0005-0000-0000-000047670000}"/>
    <cellStyle name="Normal 6 3 8 2 2 2" xfId="13518" xr:uid="{00000000-0005-0000-0000-000048670000}"/>
    <cellStyle name="Normal 6 3 8 2 2 2 2" xfId="13519" xr:uid="{00000000-0005-0000-0000-000049670000}"/>
    <cellStyle name="Normal 6 3 8 2 2 2 2 2" xfId="13520" xr:uid="{00000000-0005-0000-0000-00004A670000}"/>
    <cellStyle name="Normal 6 3 8 2 2 2 2 2 2" xfId="41089" xr:uid="{00000000-0005-0000-0000-00004B670000}"/>
    <cellStyle name="Normal 6 3 8 2 2 2 2 3" xfId="31071" xr:uid="{00000000-0005-0000-0000-00004C670000}"/>
    <cellStyle name="Normal 6 3 8 2 2 2 3" xfId="13521" xr:uid="{00000000-0005-0000-0000-00004D670000}"/>
    <cellStyle name="Normal 6 3 8 2 2 2 3 2" xfId="13522" xr:uid="{00000000-0005-0000-0000-00004E670000}"/>
    <cellStyle name="Normal 6 3 8 2 2 2 3 2 2" xfId="41090" xr:uid="{00000000-0005-0000-0000-00004F670000}"/>
    <cellStyle name="Normal 6 3 8 2 2 2 3 3" xfId="31072" xr:uid="{00000000-0005-0000-0000-000050670000}"/>
    <cellStyle name="Normal 6 3 8 2 2 2 4" xfId="13523" xr:uid="{00000000-0005-0000-0000-000051670000}"/>
    <cellStyle name="Normal 6 3 8 2 2 2 4 2" xfId="35965" xr:uid="{00000000-0005-0000-0000-000052670000}"/>
    <cellStyle name="Normal 6 3 8 2 2 2 5" xfId="25369" xr:uid="{00000000-0005-0000-0000-000053670000}"/>
    <cellStyle name="Normal 6 3 8 2 2 3" xfId="13524" xr:uid="{00000000-0005-0000-0000-000054670000}"/>
    <cellStyle name="Normal 6 3 8 2 2 3 2" xfId="13525" xr:uid="{00000000-0005-0000-0000-000055670000}"/>
    <cellStyle name="Normal 6 3 8 2 2 3 2 2" xfId="13526" xr:uid="{00000000-0005-0000-0000-000056670000}"/>
    <cellStyle name="Normal 6 3 8 2 2 3 2 2 2" xfId="41091" xr:uid="{00000000-0005-0000-0000-000057670000}"/>
    <cellStyle name="Normal 6 3 8 2 2 3 2 3" xfId="31073" xr:uid="{00000000-0005-0000-0000-000058670000}"/>
    <cellStyle name="Normal 6 3 8 2 2 3 3" xfId="13527" xr:uid="{00000000-0005-0000-0000-000059670000}"/>
    <cellStyle name="Normal 6 3 8 2 2 3 3 2" xfId="13528" xr:uid="{00000000-0005-0000-0000-00005A670000}"/>
    <cellStyle name="Normal 6 3 8 2 2 3 3 2 2" xfId="41092" xr:uid="{00000000-0005-0000-0000-00005B670000}"/>
    <cellStyle name="Normal 6 3 8 2 2 3 3 3" xfId="31074" xr:uid="{00000000-0005-0000-0000-00005C670000}"/>
    <cellStyle name="Normal 6 3 8 2 2 3 4" xfId="13529" xr:uid="{00000000-0005-0000-0000-00005D670000}"/>
    <cellStyle name="Normal 6 3 8 2 2 3 4 2" xfId="35966" xr:uid="{00000000-0005-0000-0000-00005E670000}"/>
    <cellStyle name="Normal 6 3 8 2 2 3 5" xfId="25370" xr:uid="{00000000-0005-0000-0000-00005F670000}"/>
    <cellStyle name="Normal 6 3 8 2 2 4" xfId="13530" xr:uid="{00000000-0005-0000-0000-000060670000}"/>
    <cellStyle name="Normal 6 3 8 2 2 4 2" xfId="13531" xr:uid="{00000000-0005-0000-0000-000061670000}"/>
    <cellStyle name="Normal 6 3 8 2 2 4 2 2" xfId="41093" xr:uid="{00000000-0005-0000-0000-000062670000}"/>
    <cellStyle name="Normal 6 3 8 2 2 4 3" xfId="31075" xr:uid="{00000000-0005-0000-0000-000063670000}"/>
    <cellStyle name="Normal 6 3 8 2 2 5" xfId="13532" xr:uid="{00000000-0005-0000-0000-000064670000}"/>
    <cellStyle name="Normal 6 3 8 2 2 5 2" xfId="13533" xr:uid="{00000000-0005-0000-0000-000065670000}"/>
    <cellStyle name="Normal 6 3 8 2 2 5 2 2" xfId="41094" xr:uid="{00000000-0005-0000-0000-000066670000}"/>
    <cellStyle name="Normal 6 3 8 2 2 5 3" xfId="31076" xr:uid="{00000000-0005-0000-0000-000067670000}"/>
    <cellStyle name="Normal 6 3 8 2 2 6" xfId="13534" xr:uid="{00000000-0005-0000-0000-000068670000}"/>
    <cellStyle name="Normal 6 3 8 2 2 6 2" xfId="35964" xr:uid="{00000000-0005-0000-0000-000069670000}"/>
    <cellStyle name="Normal 6 3 8 2 2 7" xfId="25368" xr:uid="{00000000-0005-0000-0000-00006A670000}"/>
    <cellStyle name="Normal 6 3 8 2 3" xfId="13535" xr:uid="{00000000-0005-0000-0000-00006B670000}"/>
    <cellStyle name="Normal 6 3 8 2 3 2" xfId="13536" xr:uid="{00000000-0005-0000-0000-00006C670000}"/>
    <cellStyle name="Normal 6 3 8 2 3 2 2" xfId="13537" xr:uid="{00000000-0005-0000-0000-00006D670000}"/>
    <cellStyle name="Normal 6 3 8 2 3 2 2 2" xfId="41095" xr:uid="{00000000-0005-0000-0000-00006E670000}"/>
    <cellStyle name="Normal 6 3 8 2 3 2 3" xfId="31077" xr:uid="{00000000-0005-0000-0000-00006F670000}"/>
    <cellStyle name="Normal 6 3 8 2 3 3" xfId="13538" xr:uid="{00000000-0005-0000-0000-000070670000}"/>
    <cellStyle name="Normal 6 3 8 2 3 3 2" xfId="13539" xr:uid="{00000000-0005-0000-0000-000071670000}"/>
    <cellStyle name="Normal 6 3 8 2 3 3 2 2" xfId="41096" xr:uid="{00000000-0005-0000-0000-000072670000}"/>
    <cellStyle name="Normal 6 3 8 2 3 3 3" xfId="31078" xr:uid="{00000000-0005-0000-0000-000073670000}"/>
    <cellStyle name="Normal 6 3 8 2 3 4" xfId="13540" xr:uid="{00000000-0005-0000-0000-000074670000}"/>
    <cellStyle name="Normal 6 3 8 2 3 4 2" xfId="35967" xr:uid="{00000000-0005-0000-0000-000075670000}"/>
    <cellStyle name="Normal 6 3 8 2 3 5" xfId="25371" xr:uid="{00000000-0005-0000-0000-000076670000}"/>
    <cellStyle name="Normal 6 3 8 2 4" xfId="13541" xr:uid="{00000000-0005-0000-0000-000077670000}"/>
    <cellStyle name="Normal 6 3 8 2 4 2" xfId="13542" xr:uid="{00000000-0005-0000-0000-000078670000}"/>
    <cellStyle name="Normal 6 3 8 2 4 2 2" xfId="13543" xr:uid="{00000000-0005-0000-0000-000079670000}"/>
    <cellStyle name="Normal 6 3 8 2 4 2 2 2" xfId="41097" xr:uid="{00000000-0005-0000-0000-00007A670000}"/>
    <cellStyle name="Normal 6 3 8 2 4 2 3" xfId="31079" xr:uid="{00000000-0005-0000-0000-00007B670000}"/>
    <cellStyle name="Normal 6 3 8 2 4 3" xfId="13544" xr:uid="{00000000-0005-0000-0000-00007C670000}"/>
    <cellStyle name="Normal 6 3 8 2 4 3 2" xfId="13545" xr:uid="{00000000-0005-0000-0000-00007D670000}"/>
    <cellStyle name="Normal 6 3 8 2 4 3 2 2" xfId="41098" xr:uid="{00000000-0005-0000-0000-00007E670000}"/>
    <cellStyle name="Normal 6 3 8 2 4 3 3" xfId="31080" xr:uid="{00000000-0005-0000-0000-00007F670000}"/>
    <cellStyle name="Normal 6 3 8 2 4 4" xfId="13546" xr:uid="{00000000-0005-0000-0000-000080670000}"/>
    <cellStyle name="Normal 6 3 8 2 4 4 2" xfId="35968" xr:uid="{00000000-0005-0000-0000-000081670000}"/>
    <cellStyle name="Normal 6 3 8 2 4 5" xfId="25372" xr:uid="{00000000-0005-0000-0000-000082670000}"/>
    <cellStyle name="Normal 6 3 8 2 5" xfId="13547" xr:uid="{00000000-0005-0000-0000-000083670000}"/>
    <cellStyle name="Normal 6 3 8 2 5 2" xfId="13548" xr:uid="{00000000-0005-0000-0000-000084670000}"/>
    <cellStyle name="Normal 6 3 8 2 5 2 2" xfId="41099" xr:uid="{00000000-0005-0000-0000-000085670000}"/>
    <cellStyle name="Normal 6 3 8 2 5 3" xfId="31081" xr:uid="{00000000-0005-0000-0000-000086670000}"/>
    <cellStyle name="Normal 6 3 8 2 6" xfId="13549" xr:uid="{00000000-0005-0000-0000-000087670000}"/>
    <cellStyle name="Normal 6 3 8 2 6 2" xfId="13550" xr:uid="{00000000-0005-0000-0000-000088670000}"/>
    <cellStyle name="Normal 6 3 8 2 6 2 2" xfId="41100" xr:uid="{00000000-0005-0000-0000-000089670000}"/>
    <cellStyle name="Normal 6 3 8 2 6 3" xfId="31082" xr:uid="{00000000-0005-0000-0000-00008A670000}"/>
    <cellStyle name="Normal 6 3 8 2 7" xfId="13551" xr:uid="{00000000-0005-0000-0000-00008B670000}"/>
    <cellStyle name="Normal 6 3 8 2 7 2" xfId="35963" xr:uid="{00000000-0005-0000-0000-00008C670000}"/>
    <cellStyle name="Normal 6 3 8 2 8" xfId="25367" xr:uid="{00000000-0005-0000-0000-00008D670000}"/>
    <cellStyle name="Normal 6 3 8 3" xfId="13552" xr:uid="{00000000-0005-0000-0000-00008E670000}"/>
    <cellStyle name="Normal 6 3 8 3 2" xfId="13553" xr:uid="{00000000-0005-0000-0000-00008F670000}"/>
    <cellStyle name="Normal 6 3 8 3 2 2" xfId="13554" xr:uid="{00000000-0005-0000-0000-000090670000}"/>
    <cellStyle name="Normal 6 3 8 3 2 2 2" xfId="13555" xr:uid="{00000000-0005-0000-0000-000091670000}"/>
    <cellStyle name="Normal 6 3 8 3 2 2 2 2" xfId="13556" xr:uid="{00000000-0005-0000-0000-000092670000}"/>
    <cellStyle name="Normal 6 3 8 3 2 2 2 2 2" xfId="41101" xr:uid="{00000000-0005-0000-0000-000093670000}"/>
    <cellStyle name="Normal 6 3 8 3 2 2 2 3" xfId="31083" xr:uid="{00000000-0005-0000-0000-000094670000}"/>
    <cellStyle name="Normal 6 3 8 3 2 2 3" xfId="13557" xr:uid="{00000000-0005-0000-0000-000095670000}"/>
    <cellStyle name="Normal 6 3 8 3 2 2 3 2" xfId="13558" xr:uid="{00000000-0005-0000-0000-000096670000}"/>
    <cellStyle name="Normal 6 3 8 3 2 2 3 2 2" xfId="41102" xr:uid="{00000000-0005-0000-0000-000097670000}"/>
    <cellStyle name="Normal 6 3 8 3 2 2 3 3" xfId="31084" xr:uid="{00000000-0005-0000-0000-000098670000}"/>
    <cellStyle name="Normal 6 3 8 3 2 2 4" xfId="13559" xr:uid="{00000000-0005-0000-0000-000099670000}"/>
    <cellStyle name="Normal 6 3 8 3 2 2 4 2" xfId="35971" xr:uid="{00000000-0005-0000-0000-00009A670000}"/>
    <cellStyle name="Normal 6 3 8 3 2 2 5" xfId="25375" xr:uid="{00000000-0005-0000-0000-00009B670000}"/>
    <cellStyle name="Normal 6 3 8 3 2 3" xfId="13560" xr:uid="{00000000-0005-0000-0000-00009C670000}"/>
    <cellStyle name="Normal 6 3 8 3 2 3 2" xfId="13561" xr:uid="{00000000-0005-0000-0000-00009D670000}"/>
    <cellStyle name="Normal 6 3 8 3 2 3 2 2" xfId="13562" xr:uid="{00000000-0005-0000-0000-00009E670000}"/>
    <cellStyle name="Normal 6 3 8 3 2 3 2 2 2" xfId="41103" xr:uid="{00000000-0005-0000-0000-00009F670000}"/>
    <cellStyle name="Normal 6 3 8 3 2 3 2 3" xfId="31085" xr:uid="{00000000-0005-0000-0000-0000A0670000}"/>
    <cellStyle name="Normal 6 3 8 3 2 3 3" xfId="13563" xr:uid="{00000000-0005-0000-0000-0000A1670000}"/>
    <cellStyle name="Normal 6 3 8 3 2 3 3 2" xfId="13564" xr:uid="{00000000-0005-0000-0000-0000A2670000}"/>
    <cellStyle name="Normal 6 3 8 3 2 3 3 2 2" xfId="41104" xr:uid="{00000000-0005-0000-0000-0000A3670000}"/>
    <cellStyle name="Normal 6 3 8 3 2 3 3 3" xfId="31086" xr:uid="{00000000-0005-0000-0000-0000A4670000}"/>
    <cellStyle name="Normal 6 3 8 3 2 3 4" xfId="13565" xr:uid="{00000000-0005-0000-0000-0000A5670000}"/>
    <cellStyle name="Normal 6 3 8 3 2 3 4 2" xfId="35972" xr:uid="{00000000-0005-0000-0000-0000A6670000}"/>
    <cellStyle name="Normal 6 3 8 3 2 3 5" xfId="25376" xr:uid="{00000000-0005-0000-0000-0000A7670000}"/>
    <cellStyle name="Normal 6 3 8 3 2 4" xfId="13566" xr:uid="{00000000-0005-0000-0000-0000A8670000}"/>
    <cellStyle name="Normal 6 3 8 3 2 4 2" xfId="13567" xr:uid="{00000000-0005-0000-0000-0000A9670000}"/>
    <cellStyle name="Normal 6 3 8 3 2 4 2 2" xfId="41105" xr:uid="{00000000-0005-0000-0000-0000AA670000}"/>
    <cellStyle name="Normal 6 3 8 3 2 4 3" xfId="31087" xr:uid="{00000000-0005-0000-0000-0000AB670000}"/>
    <cellStyle name="Normal 6 3 8 3 2 5" xfId="13568" xr:uid="{00000000-0005-0000-0000-0000AC670000}"/>
    <cellStyle name="Normal 6 3 8 3 2 5 2" xfId="13569" xr:uid="{00000000-0005-0000-0000-0000AD670000}"/>
    <cellStyle name="Normal 6 3 8 3 2 5 2 2" xfId="41106" xr:uid="{00000000-0005-0000-0000-0000AE670000}"/>
    <cellStyle name="Normal 6 3 8 3 2 5 3" xfId="31088" xr:uid="{00000000-0005-0000-0000-0000AF670000}"/>
    <cellStyle name="Normal 6 3 8 3 2 6" xfId="13570" xr:uid="{00000000-0005-0000-0000-0000B0670000}"/>
    <cellStyle name="Normal 6 3 8 3 2 6 2" xfId="35970" xr:uid="{00000000-0005-0000-0000-0000B1670000}"/>
    <cellStyle name="Normal 6 3 8 3 2 7" xfId="25374" xr:uid="{00000000-0005-0000-0000-0000B2670000}"/>
    <cellStyle name="Normal 6 3 8 3 3" xfId="13571" xr:uid="{00000000-0005-0000-0000-0000B3670000}"/>
    <cellStyle name="Normal 6 3 8 3 3 2" xfId="13572" xr:uid="{00000000-0005-0000-0000-0000B4670000}"/>
    <cellStyle name="Normal 6 3 8 3 3 2 2" xfId="13573" xr:uid="{00000000-0005-0000-0000-0000B5670000}"/>
    <cellStyle name="Normal 6 3 8 3 3 2 2 2" xfId="41107" xr:uid="{00000000-0005-0000-0000-0000B6670000}"/>
    <cellStyle name="Normal 6 3 8 3 3 2 3" xfId="31089" xr:uid="{00000000-0005-0000-0000-0000B7670000}"/>
    <cellStyle name="Normal 6 3 8 3 3 3" xfId="13574" xr:uid="{00000000-0005-0000-0000-0000B8670000}"/>
    <cellStyle name="Normal 6 3 8 3 3 3 2" xfId="13575" xr:uid="{00000000-0005-0000-0000-0000B9670000}"/>
    <cellStyle name="Normal 6 3 8 3 3 3 2 2" xfId="41108" xr:uid="{00000000-0005-0000-0000-0000BA670000}"/>
    <cellStyle name="Normal 6 3 8 3 3 3 3" xfId="31090" xr:uid="{00000000-0005-0000-0000-0000BB670000}"/>
    <cellStyle name="Normal 6 3 8 3 3 4" xfId="13576" xr:uid="{00000000-0005-0000-0000-0000BC670000}"/>
    <cellStyle name="Normal 6 3 8 3 3 4 2" xfId="35973" xr:uid="{00000000-0005-0000-0000-0000BD670000}"/>
    <cellStyle name="Normal 6 3 8 3 3 5" xfId="25377" xr:uid="{00000000-0005-0000-0000-0000BE670000}"/>
    <cellStyle name="Normal 6 3 8 3 4" xfId="13577" xr:uid="{00000000-0005-0000-0000-0000BF670000}"/>
    <cellStyle name="Normal 6 3 8 3 4 2" xfId="13578" xr:uid="{00000000-0005-0000-0000-0000C0670000}"/>
    <cellStyle name="Normal 6 3 8 3 4 2 2" xfId="13579" xr:uid="{00000000-0005-0000-0000-0000C1670000}"/>
    <cellStyle name="Normal 6 3 8 3 4 2 2 2" xfId="41109" xr:uid="{00000000-0005-0000-0000-0000C2670000}"/>
    <cellStyle name="Normal 6 3 8 3 4 2 3" xfId="31091" xr:uid="{00000000-0005-0000-0000-0000C3670000}"/>
    <cellStyle name="Normal 6 3 8 3 4 3" xfId="13580" xr:uid="{00000000-0005-0000-0000-0000C4670000}"/>
    <cellStyle name="Normal 6 3 8 3 4 3 2" xfId="13581" xr:uid="{00000000-0005-0000-0000-0000C5670000}"/>
    <cellStyle name="Normal 6 3 8 3 4 3 2 2" xfId="41110" xr:uid="{00000000-0005-0000-0000-0000C6670000}"/>
    <cellStyle name="Normal 6 3 8 3 4 3 3" xfId="31092" xr:uid="{00000000-0005-0000-0000-0000C7670000}"/>
    <cellStyle name="Normal 6 3 8 3 4 4" xfId="13582" xr:uid="{00000000-0005-0000-0000-0000C8670000}"/>
    <cellStyle name="Normal 6 3 8 3 4 4 2" xfId="35974" xr:uid="{00000000-0005-0000-0000-0000C9670000}"/>
    <cellStyle name="Normal 6 3 8 3 4 5" xfId="25378" xr:uid="{00000000-0005-0000-0000-0000CA670000}"/>
    <cellStyle name="Normal 6 3 8 3 5" xfId="13583" xr:uid="{00000000-0005-0000-0000-0000CB670000}"/>
    <cellStyle name="Normal 6 3 8 3 5 2" xfId="13584" xr:uid="{00000000-0005-0000-0000-0000CC670000}"/>
    <cellStyle name="Normal 6 3 8 3 5 2 2" xfId="41111" xr:uid="{00000000-0005-0000-0000-0000CD670000}"/>
    <cellStyle name="Normal 6 3 8 3 5 3" xfId="31093" xr:uid="{00000000-0005-0000-0000-0000CE670000}"/>
    <cellStyle name="Normal 6 3 8 3 6" xfId="13585" xr:uid="{00000000-0005-0000-0000-0000CF670000}"/>
    <cellStyle name="Normal 6 3 8 3 6 2" xfId="13586" xr:uid="{00000000-0005-0000-0000-0000D0670000}"/>
    <cellStyle name="Normal 6 3 8 3 6 2 2" xfId="41112" xr:uid="{00000000-0005-0000-0000-0000D1670000}"/>
    <cellStyle name="Normal 6 3 8 3 6 3" xfId="31094" xr:uid="{00000000-0005-0000-0000-0000D2670000}"/>
    <cellStyle name="Normal 6 3 8 3 7" xfId="13587" xr:uid="{00000000-0005-0000-0000-0000D3670000}"/>
    <cellStyle name="Normal 6 3 8 3 7 2" xfId="35969" xr:uid="{00000000-0005-0000-0000-0000D4670000}"/>
    <cellStyle name="Normal 6 3 8 3 8" xfId="25373" xr:uid="{00000000-0005-0000-0000-0000D5670000}"/>
    <cellStyle name="Normal 6 3 8 4" xfId="13588" xr:uid="{00000000-0005-0000-0000-0000D6670000}"/>
    <cellStyle name="Normal 6 3 8 4 2" xfId="13589" xr:uid="{00000000-0005-0000-0000-0000D7670000}"/>
    <cellStyle name="Normal 6 3 8 4 2 2" xfId="13590" xr:uid="{00000000-0005-0000-0000-0000D8670000}"/>
    <cellStyle name="Normal 6 3 8 4 2 2 2" xfId="13591" xr:uid="{00000000-0005-0000-0000-0000D9670000}"/>
    <cellStyle name="Normal 6 3 8 4 2 2 2 2" xfId="41113" xr:uid="{00000000-0005-0000-0000-0000DA670000}"/>
    <cellStyle name="Normal 6 3 8 4 2 2 3" xfId="31095" xr:uid="{00000000-0005-0000-0000-0000DB670000}"/>
    <cellStyle name="Normal 6 3 8 4 2 3" xfId="13592" xr:uid="{00000000-0005-0000-0000-0000DC670000}"/>
    <cellStyle name="Normal 6 3 8 4 2 3 2" xfId="13593" xr:uid="{00000000-0005-0000-0000-0000DD670000}"/>
    <cellStyle name="Normal 6 3 8 4 2 3 2 2" xfId="41114" xr:uid="{00000000-0005-0000-0000-0000DE670000}"/>
    <cellStyle name="Normal 6 3 8 4 2 3 3" xfId="31096" xr:uid="{00000000-0005-0000-0000-0000DF670000}"/>
    <cellStyle name="Normal 6 3 8 4 2 4" xfId="13594" xr:uid="{00000000-0005-0000-0000-0000E0670000}"/>
    <cellStyle name="Normal 6 3 8 4 2 4 2" xfId="35976" xr:uid="{00000000-0005-0000-0000-0000E1670000}"/>
    <cellStyle name="Normal 6 3 8 4 2 5" xfId="25380" xr:uid="{00000000-0005-0000-0000-0000E2670000}"/>
    <cellStyle name="Normal 6 3 8 4 3" xfId="13595" xr:uid="{00000000-0005-0000-0000-0000E3670000}"/>
    <cellStyle name="Normal 6 3 8 4 3 2" xfId="13596" xr:uid="{00000000-0005-0000-0000-0000E4670000}"/>
    <cellStyle name="Normal 6 3 8 4 3 2 2" xfId="13597" xr:uid="{00000000-0005-0000-0000-0000E5670000}"/>
    <cellStyle name="Normal 6 3 8 4 3 2 2 2" xfId="41115" xr:uid="{00000000-0005-0000-0000-0000E6670000}"/>
    <cellStyle name="Normal 6 3 8 4 3 2 3" xfId="31097" xr:uid="{00000000-0005-0000-0000-0000E7670000}"/>
    <cellStyle name="Normal 6 3 8 4 3 3" xfId="13598" xr:uid="{00000000-0005-0000-0000-0000E8670000}"/>
    <cellStyle name="Normal 6 3 8 4 3 3 2" xfId="13599" xr:uid="{00000000-0005-0000-0000-0000E9670000}"/>
    <cellStyle name="Normal 6 3 8 4 3 3 2 2" xfId="41116" xr:uid="{00000000-0005-0000-0000-0000EA670000}"/>
    <cellStyle name="Normal 6 3 8 4 3 3 3" xfId="31098" xr:uid="{00000000-0005-0000-0000-0000EB670000}"/>
    <cellStyle name="Normal 6 3 8 4 3 4" xfId="13600" xr:uid="{00000000-0005-0000-0000-0000EC670000}"/>
    <cellStyle name="Normal 6 3 8 4 3 4 2" xfId="35977" xr:uid="{00000000-0005-0000-0000-0000ED670000}"/>
    <cellStyle name="Normal 6 3 8 4 3 5" xfId="25381" xr:uid="{00000000-0005-0000-0000-0000EE670000}"/>
    <cellStyle name="Normal 6 3 8 4 4" xfId="13601" xr:uid="{00000000-0005-0000-0000-0000EF670000}"/>
    <cellStyle name="Normal 6 3 8 4 4 2" xfId="13602" xr:uid="{00000000-0005-0000-0000-0000F0670000}"/>
    <cellStyle name="Normal 6 3 8 4 4 2 2" xfId="41117" xr:uid="{00000000-0005-0000-0000-0000F1670000}"/>
    <cellStyle name="Normal 6 3 8 4 4 3" xfId="31099" xr:uid="{00000000-0005-0000-0000-0000F2670000}"/>
    <cellStyle name="Normal 6 3 8 4 5" xfId="13603" xr:uid="{00000000-0005-0000-0000-0000F3670000}"/>
    <cellStyle name="Normal 6 3 8 4 5 2" xfId="13604" xr:uid="{00000000-0005-0000-0000-0000F4670000}"/>
    <cellStyle name="Normal 6 3 8 4 5 2 2" xfId="41118" xr:uid="{00000000-0005-0000-0000-0000F5670000}"/>
    <cellStyle name="Normal 6 3 8 4 5 3" xfId="31100" xr:uid="{00000000-0005-0000-0000-0000F6670000}"/>
    <cellStyle name="Normal 6 3 8 4 6" xfId="13605" xr:uid="{00000000-0005-0000-0000-0000F7670000}"/>
    <cellStyle name="Normal 6 3 8 4 6 2" xfId="35975" xr:uid="{00000000-0005-0000-0000-0000F8670000}"/>
    <cellStyle name="Normal 6 3 8 4 7" xfId="25379" xr:uid="{00000000-0005-0000-0000-0000F9670000}"/>
    <cellStyle name="Normal 6 3 8 5" xfId="13606" xr:uid="{00000000-0005-0000-0000-0000FA670000}"/>
    <cellStyle name="Normal 6 3 8 5 2" xfId="13607" xr:uid="{00000000-0005-0000-0000-0000FB670000}"/>
    <cellStyle name="Normal 6 3 8 5 2 2" xfId="13608" xr:uid="{00000000-0005-0000-0000-0000FC670000}"/>
    <cellStyle name="Normal 6 3 8 5 2 2 2" xfId="41119" xr:uid="{00000000-0005-0000-0000-0000FD670000}"/>
    <cellStyle name="Normal 6 3 8 5 2 3" xfId="31101" xr:uid="{00000000-0005-0000-0000-0000FE670000}"/>
    <cellStyle name="Normal 6 3 8 5 3" xfId="13609" xr:uid="{00000000-0005-0000-0000-0000FF670000}"/>
    <cellStyle name="Normal 6 3 8 5 3 2" xfId="13610" xr:uid="{00000000-0005-0000-0000-000000680000}"/>
    <cellStyle name="Normal 6 3 8 5 3 2 2" xfId="41120" xr:uid="{00000000-0005-0000-0000-000001680000}"/>
    <cellStyle name="Normal 6 3 8 5 3 3" xfId="31102" xr:uid="{00000000-0005-0000-0000-000002680000}"/>
    <cellStyle name="Normal 6 3 8 5 4" xfId="13611" xr:uid="{00000000-0005-0000-0000-000003680000}"/>
    <cellStyle name="Normal 6 3 8 5 4 2" xfId="35978" xr:uid="{00000000-0005-0000-0000-000004680000}"/>
    <cellStyle name="Normal 6 3 8 5 5" xfId="25382" xr:uid="{00000000-0005-0000-0000-000005680000}"/>
    <cellStyle name="Normal 6 3 8 6" xfId="13612" xr:uid="{00000000-0005-0000-0000-000006680000}"/>
    <cellStyle name="Normal 6 3 8 6 2" xfId="13613" xr:uid="{00000000-0005-0000-0000-000007680000}"/>
    <cellStyle name="Normal 6 3 8 6 2 2" xfId="13614" xr:uid="{00000000-0005-0000-0000-000008680000}"/>
    <cellStyle name="Normal 6 3 8 6 2 2 2" xfId="41121" xr:uid="{00000000-0005-0000-0000-000009680000}"/>
    <cellStyle name="Normal 6 3 8 6 2 3" xfId="31103" xr:uid="{00000000-0005-0000-0000-00000A680000}"/>
    <cellStyle name="Normal 6 3 8 6 3" xfId="13615" xr:uid="{00000000-0005-0000-0000-00000B680000}"/>
    <cellStyle name="Normal 6 3 8 6 3 2" xfId="13616" xr:uid="{00000000-0005-0000-0000-00000C680000}"/>
    <cellStyle name="Normal 6 3 8 6 3 2 2" xfId="41122" xr:uid="{00000000-0005-0000-0000-00000D680000}"/>
    <cellStyle name="Normal 6 3 8 6 3 3" xfId="31104" xr:uid="{00000000-0005-0000-0000-00000E680000}"/>
    <cellStyle name="Normal 6 3 8 6 4" xfId="13617" xr:uid="{00000000-0005-0000-0000-00000F680000}"/>
    <cellStyle name="Normal 6 3 8 6 4 2" xfId="35979" xr:uid="{00000000-0005-0000-0000-000010680000}"/>
    <cellStyle name="Normal 6 3 8 6 5" xfId="25383" xr:uid="{00000000-0005-0000-0000-000011680000}"/>
    <cellStyle name="Normal 6 3 8 7" xfId="13618" xr:uid="{00000000-0005-0000-0000-000012680000}"/>
    <cellStyle name="Normal 6 3 8 7 2" xfId="13619" xr:uid="{00000000-0005-0000-0000-000013680000}"/>
    <cellStyle name="Normal 6 3 8 7 2 2" xfId="41123" xr:uid="{00000000-0005-0000-0000-000014680000}"/>
    <cellStyle name="Normal 6 3 8 7 3" xfId="31105" xr:uid="{00000000-0005-0000-0000-000015680000}"/>
    <cellStyle name="Normal 6 3 8 8" xfId="13620" xr:uid="{00000000-0005-0000-0000-000016680000}"/>
    <cellStyle name="Normal 6 3 8 8 2" xfId="13621" xr:uid="{00000000-0005-0000-0000-000017680000}"/>
    <cellStyle name="Normal 6 3 8 8 2 2" xfId="41124" xr:uid="{00000000-0005-0000-0000-000018680000}"/>
    <cellStyle name="Normal 6 3 8 8 3" xfId="31106" xr:uid="{00000000-0005-0000-0000-000019680000}"/>
    <cellStyle name="Normal 6 3 8 9" xfId="13622" xr:uid="{00000000-0005-0000-0000-00001A680000}"/>
    <cellStyle name="Normal 6 3 8 9 2" xfId="35962" xr:uid="{00000000-0005-0000-0000-00001B680000}"/>
    <cellStyle name="Normal 6 3 9" xfId="13623" xr:uid="{00000000-0005-0000-0000-00001C680000}"/>
    <cellStyle name="Normal 6 3 9 10" xfId="25384" xr:uid="{00000000-0005-0000-0000-00001D680000}"/>
    <cellStyle name="Normal 6 3 9 2" xfId="13624" xr:uid="{00000000-0005-0000-0000-00001E680000}"/>
    <cellStyle name="Normal 6 3 9 2 2" xfId="13625" xr:uid="{00000000-0005-0000-0000-00001F680000}"/>
    <cellStyle name="Normal 6 3 9 2 2 2" xfId="13626" xr:uid="{00000000-0005-0000-0000-000020680000}"/>
    <cellStyle name="Normal 6 3 9 2 2 2 2" xfId="13627" xr:uid="{00000000-0005-0000-0000-000021680000}"/>
    <cellStyle name="Normal 6 3 9 2 2 2 2 2" xfId="13628" xr:uid="{00000000-0005-0000-0000-000022680000}"/>
    <cellStyle name="Normal 6 3 9 2 2 2 2 2 2" xfId="41125" xr:uid="{00000000-0005-0000-0000-000023680000}"/>
    <cellStyle name="Normal 6 3 9 2 2 2 2 3" xfId="31107" xr:uid="{00000000-0005-0000-0000-000024680000}"/>
    <cellStyle name="Normal 6 3 9 2 2 2 3" xfId="13629" xr:uid="{00000000-0005-0000-0000-000025680000}"/>
    <cellStyle name="Normal 6 3 9 2 2 2 3 2" xfId="13630" xr:uid="{00000000-0005-0000-0000-000026680000}"/>
    <cellStyle name="Normal 6 3 9 2 2 2 3 2 2" xfId="41126" xr:uid="{00000000-0005-0000-0000-000027680000}"/>
    <cellStyle name="Normal 6 3 9 2 2 2 3 3" xfId="31108" xr:uid="{00000000-0005-0000-0000-000028680000}"/>
    <cellStyle name="Normal 6 3 9 2 2 2 4" xfId="13631" xr:uid="{00000000-0005-0000-0000-000029680000}"/>
    <cellStyle name="Normal 6 3 9 2 2 2 4 2" xfId="35983" xr:uid="{00000000-0005-0000-0000-00002A680000}"/>
    <cellStyle name="Normal 6 3 9 2 2 2 5" xfId="25387" xr:uid="{00000000-0005-0000-0000-00002B680000}"/>
    <cellStyle name="Normal 6 3 9 2 2 3" xfId="13632" xr:uid="{00000000-0005-0000-0000-00002C680000}"/>
    <cellStyle name="Normal 6 3 9 2 2 3 2" xfId="13633" xr:uid="{00000000-0005-0000-0000-00002D680000}"/>
    <cellStyle name="Normal 6 3 9 2 2 3 2 2" xfId="13634" xr:uid="{00000000-0005-0000-0000-00002E680000}"/>
    <cellStyle name="Normal 6 3 9 2 2 3 2 2 2" xfId="41127" xr:uid="{00000000-0005-0000-0000-00002F680000}"/>
    <cellStyle name="Normal 6 3 9 2 2 3 2 3" xfId="31109" xr:uid="{00000000-0005-0000-0000-000030680000}"/>
    <cellStyle name="Normal 6 3 9 2 2 3 3" xfId="13635" xr:uid="{00000000-0005-0000-0000-000031680000}"/>
    <cellStyle name="Normal 6 3 9 2 2 3 3 2" xfId="13636" xr:uid="{00000000-0005-0000-0000-000032680000}"/>
    <cellStyle name="Normal 6 3 9 2 2 3 3 2 2" xfId="41128" xr:uid="{00000000-0005-0000-0000-000033680000}"/>
    <cellStyle name="Normal 6 3 9 2 2 3 3 3" xfId="31110" xr:uid="{00000000-0005-0000-0000-000034680000}"/>
    <cellStyle name="Normal 6 3 9 2 2 3 4" xfId="13637" xr:uid="{00000000-0005-0000-0000-000035680000}"/>
    <cellStyle name="Normal 6 3 9 2 2 3 4 2" xfId="35984" xr:uid="{00000000-0005-0000-0000-000036680000}"/>
    <cellStyle name="Normal 6 3 9 2 2 3 5" xfId="25388" xr:uid="{00000000-0005-0000-0000-000037680000}"/>
    <cellStyle name="Normal 6 3 9 2 2 4" xfId="13638" xr:uid="{00000000-0005-0000-0000-000038680000}"/>
    <cellStyle name="Normal 6 3 9 2 2 4 2" xfId="13639" xr:uid="{00000000-0005-0000-0000-000039680000}"/>
    <cellStyle name="Normal 6 3 9 2 2 4 2 2" xfId="41129" xr:uid="{00000000-0005-0000-0000-00003A680000}"/>
    <cellStyle name="Normal 6 3 9 2 2 4 3" xfId="31111" xr:uid="{00000000-0005-0000-0000-00003B680000}"/>
    <cellStyle name="Normal 6 3 9 2 2 5" xfId="13640" xr:uid="{00000000-0005-0000-0000-00003C680000}"/>
    <cellStyle name="Normal 6 3 9 2 2 5 2" xfId="13641" xr:uid="{00000000-0005-0000-0000-00003D680000}"/>
    <cellStyle name="Normal 6 3 9 2 2 5 2 2" xfId="41130" xr:uid="{00000000-0005-0000-0000-00003E680000}"/>
    <cellStyle name="Normal 6 3 9 2 2 5 3" xfId="31112" xr:uid="{00000000-0005-0000-0000-00003F680000}"/>
    <cellStyle name="Normal 6 3 9 2 2 6" xfId="13642" xr:uid="{00000000-0005-0000-0000-000040680000}"/>
    <cellStyle name="Normal 6 3 9 2 2 6 2" xfId="35982" xr:uid="{00000000-0005-0000-0000-000041680000}"/>
    <cellStyle name="Normal 6 3 9 2 2 7" xfId="25386" xr:uid="{00000000-0005-0000-0000-000042680000}"/>
    <cellStyle name="Normal 6 3 9 2 3" xfId="13643" xr:uid="{00000000-0005-0000-0000-000043680000}"/>
    <cellStyle name="Normal 6 3 9 2 3 2" xfId="13644" xr:uid="{00000000-0005-0000-0000-000044680000}"/>
    <cellStyle name="Normal 6 3 9 2 3 2 2" xfId="13645" xr:uid="{00000000-0005-0000-0000-000045680000}"/>
    <cellStyle name="Normal 6 3 9 2 3 2 2 2" xfId="41131" xr:uid="{00000000-0005-0000-0000-000046680000}"/>
    <cellStyle name="Normal 6 3 9 2 3 2 3" xfId="31113" xr:uid="{00000000-0005-0000-0000-000047680000}"/>
    <cellStyle name="Normal 6 3 9 2 3 3" xfId="13646" xr:uid="{00000000-0005-0000-0000-000048680000}"/>
    <cellStyle name="Normal 6 3 9 2 3 3 2" xfId="13647" xr:uid="{00000000-0005-0000-0000-000049680000}"/>
    <cellStyle name="Normal 6 3 9 2 3 3 2 2" xfId="41132" xr:uid="{00000000-0005-0000-0000-00004A680000}"/>
    <cellStyle name="Normal 6 3 9 2 3 3 3" xfId="31114" xr:uid="{00000000-0005-0000-0000-00004B680000}"/>
    <cellStyle name="Normal 6 3 9 2 3 4" xfId="13648" xr:uid="{00000000-0005-0000-0000-00004C680000}"/>
    <cellStyle name="Normal 6 3 9 2 3 4 2" xfId="35985" xr:uid="{00000000-0005-0000-0000-00004D680000}"/>
    <cellStyle name="Normal 6 3 9 2 3 5" xfId="25389" xr:uid="{00000000-0005-0000-0000-00004E680000}"/>
    <cellStyle name="Normal 6 3 9 2 4" xfId="13649" xr:uid="{00000000-0005-0000-0000-00004F680000}"/>
    <cellStyle name="Normal 6 3 9 2 4 2" xfId="13650" xr:uid="{00000000-0005-0000-0000-000050680000}"/>
    <cellStyle name="Normal 6 3 9 2 4 2 2" xfId="13651" xr:uid="{00000000-0005-0000-0000-000051680000}"/>
    <cellStyle name="Normal 6 3 9 2 4 2 2 2" xfId="41133" xr:uid="{00000000-0005-0000-0000-000052680000}"/>
    <cellStyle name="Normal 6 3 9 2 4 2 3" xfId="31115" xr:uid="{00000000-0005-0000-0000-000053680000}"/>
    <cellStyle name="Normal 6 3 9 2 4 3" xfId="13652" xr:uid="{00000000-0005-0000-0000-000054680000}"/>
    <cellStyle name="Normal 6 3 9 2 4 3 2" xfId="13653" xr:uid="{00000000-0005-0000-0000-000055680000}"/>
    <cellStyle name="Normal 6 3 9 2 4 3 2 2" xfId="41134" xr:uid="{00000000-0005-0000-0000-000056680000}"/>
    <cellStyle name="Normal 6 3 9 2 4 3 3" xfId="31116" xr:uid="{00000000-0005-0000-0000-000057680000}"/>
    <cellStyle name="Normal 6 3 9 2 4 4" xfId="13654" xr:uid="{00000000-0005-0000-0000-000058680000}"/>
    <cellStyle name="Normal 6 3 9 2 4 4 2" xfId="35986" xr:uid="{00000000-0005-0000-0000-000059680000}"/>
    <cellStyle name="Normal 6 3 9 2 4 5" xfId="25390" xr:uid="{00000000-0005-0000-0000-00005A680000}"/>
    <cellStyle name="Normal 6 3 9 2 5" xfId="13655" xr:uid="{00000000-0005-0000-0000-00005B680000}"/>
    <cellStyle name="Normal 6 3 9 2 5 2" xfId="13656" xr:uid="{00000000-0005-0000-0000-00005C680000}"/>
    <cellStyle name="Normal 6 3 9 2 5 2 2" xfId="41135" xr:uid="{00000000-0005-0000-0000-00005D680000}"/>
    <cellStyle name="Normal 6 3 9 2 5 3" xfId="31117" xr:uid="{00000000-0005-0000-0000-00005E680000}"/>
    <cellStyle name="Normal 6 3 9 2 6" xfId="13657" xr:uid="{00000000-0005-0000-0000-00005F680000}"/>
    <cellStyle name="Normal 6 3 9 2 6 2" xfId="13658" xr:uid="{00000000-0005-0000-0000-000060680000}"/>
    <cellStyle name="Normal 6 3 9 2 6 2 2" xfId="41136" xr:uid="{00000000-0005-0000-0000-000061680000}"/>
    <cellStyle name="Normal 6 3 9 2 6 3" xfId="31118" xr:uid="{00000000-0005-0000-0000-000062680000}"/>
    <cellStyle name="Normal 6 3 9 2 7" xfId="13659" xr:uid="{00000000-0005-0000-0000-000063680000}"/>
    <cellStyle name="Normal 6 3 9 2 7 2" xfId="35981" xr:uid="{00000000-0005-0000-0000-000064680000}"/>
    <cellStyle name="Normal 6 3 9 2 8" xfId="25385" xr:uid="{00000000-0005-0000-0000-000065680000}"/>
    <cellStyle name="Normal 6 3 9 3" xfId="13660" xr:uid="{00000000-0005-0000-0000-000066680000}"/>
    <cellStyle name="Normal 6 3 9 3 2" xfId="13661" xr:uid="{00000000-0005-0000-0000-000067680000}"/>
    <cellStyle name="Normal 6 3 9 3 2 2" xfId="13662" xr:uid="{00000000-0005-0000-0000-000068680000}"/>
    <cellStyle name="Normal 6 3 9 3 2 2 2" xfId="13663" xr:uid="{00000000-0005-0000-0000-000069680000}"/>
    <cellStyle name="Normal 6 3 9 3 2 2 2 2" xfId="13664" xr:uid="{00000000-0005-0000-0000-00006A680000}"/>
    <cellStyle name="Normal 6 3 9 3 2 2 2 2 2" xfId="41137" xr:uid="{00000000-0005-0000-0000-00006B680000}"/>
    <cellStyle name="Normal 6 3 9 3 2 2 2 3" xfId="31119" xr:uid="{00000000-0005-0000-0000-00006C680000}"/>
    <cellStyle name="Normal 6 3 9 3 2 2 3" xfId="13665" xr:uid="{00000000-0005-0000-0000-00006D680000}"/>
    <cellStyle name="Normal 6 3 9 3 2 2 3 2" xfId="13666" xr:uid="{00000000-0005-0000-0000-00006E680000}"/>
    <cellStyle name="Normal 6 3 9 3 2 2 3 2 2" xfId="41138" xr:uid="{00000000-0005-0000-0000-00006F680000}"/>
    <cellStyle name="Normal 6 3 9 3 2 2 3 3" xfId="31120" xr:uid="{00000000-0005-0000-0000-000070680000}"/>
    <cellStyle name="Normal 6 3 9 3 2 2 4" xfId="13667" xr:uid="{00000000-0005-0000-0000-000071680000}"/>
    <cellStyle name="Normal 6 3 9 3 2 2 4 2" xfId="35989" xr:uid="{00000000-0005-0000-0000-000072680000}"/>
    <cellStyle name="Normal 6 3 9 3 2 2 5" xfId="25393" xr:uid="{00000000-0005-0000-0000-000073680000}"/>
    <cellStyle name="Normal 6 3 9 3 2 3" xfId="13668" xr:uid="{00000000-0005-0000-0000-000074680000}"/>
    <cellStyle name="Normal 6 3 9 3 2 3 2" xfId="13669" xr:uid="{00000000-0005-0000-0000-000075680000}"/>
    <cellStyle name="Normal 6 3 9 3 2 3 2 2" xfId="13670" xr:uid="{00000000-0005-0000-0000-000076680000}"/>
    <cellStyle name="Normal 6 3 9 3 2 3 2 2 2" xfId="41139" xr:uid="{00000000-0005-0000-0000-000077680000}"/>
    <cellStyle name="Normal 6 3 9 3 2 3 2 3" xfId="31121" xr:uid="{00000000-0005-0000-0000-000078680000}"/>
    <cellStyle name="Normal 6 3 9 3 2 3 3" xfId="13671" xr:uid="{00000000-0005-0000-0000-000079680000}"/>
    <cellStyle name="Normal 6 3 9 3 2 3 3 2" xfId="13672" xr:uid="{00000000-0005-0000-0000-00007A680000}"/>
    <cellStyle name="Normal 6 3 9 3 2 3 3 2 2" xfId="41140" xr:uid="{00000000-0005-0000-0000-00007B680000}"/>
    <cellStyle name="Normal 6 3 9 3 2 3 3 3" xfId="31122" xr:uid="{00000000-0005-0000-0000-00007C680000}"/>
    <cellStyle name="Normal 6 3 9 3 2 3 4" xfId="13673" xr:uid="{00000000-0005-0000-0000-00007D680000}"/>
    <cellStyle name="Normal 6 3 9 3 2 3 4 2" xfId="35990" xr:uid="{00000000-0005-0000-0000-00007E680000}"/>
    <cellStyle name="Normal 6 3 9 3 2 3 5" xfId="25394" xr:uid="{00000000-0005-0000-0000-00007F680000}"/>
    <cellStyle name="Normal 6 3 9 3 2 4" xfId="13674" xr:uid="{00000000-0005-0000-0000-000080680000}"/>
    <cellStyle name="Normal 6 3 9 3 2 4 2" xfId="13675" xr:uid="{00000000-0005-0000-0000-000081680000}"/>
    <cellStyle name="Normal 6 3 9 3 2 4 2 2" xfId="41141" xr:uid="{00000000-0005-0000-0000-000082680000}"/>
    <cellStyle name="Normal 6 3 9 3 2 4 3" xfId="31123" xr:uid="{00000000-0005-0000-0000-000083680000}"/>
    <cellStyle name="Normal 6 3 9 3 2 5" xfId="13676" xr:uid="{00000000-0005-0000-0000-000084680000}"/>
    <cellStyle name="Normal 6 3 9 3 2 5 2" xfId="13677" xr:uid="{00000000-0005-0000-0000-000085680000}"/>
    <cellStyle name="Normal 6 3 9 3 2 5 2 2" xfId="41142" xr:uid="{00000000-0005-0000-0000-000086680000}"/>
    <cellStyle name="Normal 6 3 9 3 2 5 3" xfId="31124" xr:uid="{00000000-0005-0000-0000-000087680000}"/>
    <cellStyle name="Normal 6 3 9 3 2 6" xfId="13678" xr:uid="{00000000-0005-0000-0000-000088680000}"/>
    <cellStyle name="Normal 6 3 9 3 2 6 2" xfId="35988" xr:uid="{00000000-0005-0000-0000-000089680000}"/>
    <cellStyle name="Normal 6 3 9 3 2 7" xfId="25392" xr:uid="{00000000-0005-0000-0000-00008A680000}"/>
    <cellStyle name="Normal 6 3 9 3 3" xfId="13679" xr:uid="{00000000-0005-0000-0000-00008B680000}"/>
    <cellStyle name="Normal 6 3 9 3 3 2" xfId="13680" xr:uid="{00000000-0005-0000-0000-00008C680000}"/>
    <cellStyle name="Normal 6 3 9 3 3 2 2" xfId="13681" xr:uid="{00000000-0005-0000-0000-00008D680000}"/>
    <cellStyle name="Normal 6 3 9 3 3 2 2 2" xfId="41143" xr:uid="{00000000-0005-0000-0000-00008E680000}"/>
    <cellStyle name="Normal 6 3 9 3 3 2 3" xfId="31125" xr:uid="{00000000-0005-0000-0000-00008F680000}"/>
    <cellStyle name="Normal 6 3 9 3 3 3" xfId="13682" xr:uid="{00000000-0005-0000-0000-000090680000}"/>
    <cellStyle name="Normal 6 3 9 3 3 3 2" xfId="13683" xr:uid="{00000000-0005-0000-0000-000091680000}"/>
    <cellStyle name="Normal 6 3 9 3 3 3 2 2" xfId="41144" xr:uid="{00000000-0005-0000-0000-000092680000}"/>
    <cellStyle name="Normal 6 3 9 3 3 3 3" xfId="31126" xr:uid="{00000000-0005-0000-0000-000093680000}"/>
    <cellStyle name="Normal 6 3 9 3 3 4" xfId="13684" xr:uid="{00000000-0005-0000-0000-000094680000}"/>
    <cellStyle name="Normal 6 3 9 3 3 4 2" xfId="35991" xr:uid="{00000000-0005-0000-0000-000095680000}"/>
    <cellStyle name="Normal 6 3 9 3 3 5" xfId="25395" xr:uid="{00000000-0005-0000-0000-000096680000}"/>
    <cellStyle name="Normal 6 3 9 3 4" xfId="13685" xr:uid="{00000000-0005-0000-0000-000097680000}"/>
    <cellStyle name="Normal 6 3 9 3 4 2" xfId="13686" xr:uid="{00000000-0005-0000-0000-000098680000}"/>
    <cellStyle name="Normal 6 3 9 3 4 2 2" xfId="13687" xr:uid="{00000000-0005-0000-0000-000099680000}"/>
    <cellStyle name="Normal 6 3 9 3 4 2 2 2" xfId="41145" xr:uid="{00000000-0005-0000-0000-00009A680000}"/>
    <cellStyle name="Normal 6 3 9 3 4 2 3" xfId="31127" xr:uid="{00000000-0005-0000-0000-00009B680000}"/>
    <cellStyle name="Normal 6 3 9 3 4 3" xfId="13688" xr:uid="{00000000-0005-0000-0000-00009C680000}"/>
    <cellStyle name="Normal 6 3 9 3 4 3 2" xfId="13689" xr:uid="{00000000-0005-0000-0000-00009D680000}"/>
    <cellStyle name="Normal 6 3 9 3 4 3 2 2" xfId="41146" xr:uid="{00000000-0005-0000-0000-00009E680000}"/>
    <cellStyle name="Normal 6 3 9 3 4 3 3" xfId="31128" xr:uid="{00000000-0005-0000-0000-00009F680000}"/>
    <cellStyle name="Normal 6 3 9 3 4 4" xfId="13690" xr:uid="{00000000-0005-0000-0000-0000A0680000}"/>
    <cellStyle name="Normal 6 3 9 3 4 4 2" xfId="35992" xr:uid="{00000000-0005-0000-0000-0000A1680000}"/>
    <cellStyle name="Normal 6 3 9 3 4 5" xfId="25396" xr:uid="{00000000-0005-0000-0000-0000A2680000}"/>
    <cellStyle name="Normal 6 3 9 3 5" xfId="13691" xr:uid="{00000000-0005-0000-0000-0000A3680000}"/>
    <cellStyle name="Normal 6 3 9 3 5 2" xfId="13692" xr:uid="{00000000-0005-0000-0000-0000A4680000}"/>
    <cellStyle name="Normal 6 3 9 3 5 2 2" xfId="41147" xr:uid="{00000000-0005-0000-0000-0000A5680000}"/>
    <cellStyle name="Normal 6 3 9 3 5 3" xfId="31129" xr:uid="{00000000-0005-0000-0000-0000A6680000}"/>
    <cellStyle name="Normal 6 3 9 3 6" xfId="13693" xr:uid="{00000000-0005-0000-0000-0000A7680000}"/>
    <cellStyle name="Normal 6 3 9 3 6 2" xfId="13694" xr:uid="{00000000-0005-0000-0000-0000A8680000}"/>
    <cellStyle name="Normal 6 3 9 3 6 2 2" xfId="41148" xr:uid="{00000000-0005-0000-0000-0000A9680000}"/>
    <cellStyle name="Normal 6 3 9 3 6 3" xfId="31130" xr:uid="{00000000-0005-0000-0000-0000AA680000}"/>
    <cellStyle name="Normal 6 3 9 3 7" xfId="13695" xr:uid="{00000000-0005-0000-0000-0000AB680000}"/>
    <cellStyle name="Normal 6 3 9 3 7 2" xfId="35987" xr:uid="{00000000-0005-0000-0000-0000AC680000}"/>
    <cellStyle name="Normal 6 3 9 3 8" xfId="25391" xr:uid="{00000000-0005-0000-0000-0000AD680000}"/>
    <cellStyle name="Normal 6 3 9 4" xfId="13696" xr:uid="{00000000-0005-0000-0000-0000AE680000}"/>
    <cellStyle name="Normal 6 3 9 4 2" xfId="13697" xr:uid="{00000000-0005-0000-0000-0000AF680000}"/>
    <cellStyle name="Normal 6 3 9 4 2 2" xfId="13698" xr:uid="{00000000-0005-0000-0000-0000B0680000}"/>
    <cellStyle name="Normal 6 3 9 4 2 2 2" xfId="13699" xr:uid="{00000000-0005-0000-0000-0000B1680000}"/>
    <cellStyle name="Normal 6 3 9 4 2 2 2 2" xfId="41149" xr:uid="{00000000-0005-0000-0000-0000B2680000}"/>
    <cellStyle name="Normal 6 3 9 4 2 2 3" xfId="31131" xr:uid="{00000000-0005-0000-0000-0000B3680000}"/>
    <cellStyle name="Normal 6 3 9 4 2 3" xfId="13700" xr:uid="{00000000-0005-0000-0000-0000B4680000}"/>
    <cellStyle name="Normal 6 3 9 4 2 3 2" xfId="13701" xr:uid="{00000000-0005-0000-0000-0000B5680000}"/>
    <cellStyle name="Normal 6 3 9 4 2 3 2 2" xfId="41150" xr:uid="{00000000-0005-0000-0000-0000B6680000}"/>
    <cellStyle name="Normal 6 3 9 4 2 3 3" xfId="31132" xr:uid="{00000000-0005-0000-0000-0000B7680000}"/>
    <cellStyle name="Normal 6 3 9 4 2 4" xfId="13702" xr:uid="{00000000-0005-0000-0000-0000B8680000}"/>
    <cellStyle name="Normal 6 3 9 4 2 4 2" xfId="35994" xr:uid="{00000000-0005-0000-0000-0000B9680000}"/>
    <cellStyle name="Normal 6 3 9 4 2 5" xfId="25398" xr:uid="{00000000-0005-0000-0000-0000BA680000}"/>
    <cellStyle name="Normal 6 3 9 4 3" xfId="13703" xr:uid="{00000000-0005-0000-0000-0000BB680000}"/>
    <cellStyle name="Normal 6 3 9 4 3 2" xfId="13704" xr:uid="{00000000-0005-0000-0000-0000BC680000}"/>
    <cellStyle name="Normal 6 3 9 4 3 2 2" xfId="13705" xr:uid="{00000000-0005-0000-0000-0000BD680000}"/>
    <cellStyle name="Normal 6 3 9 4 3 2 2 2" xfId="41151" xr:uid="{00000000-0005-0000-0000-0000BE680000}"/>
    <cellStyle name="Normal 6 3 9 4 3 2 3" xfId="31133" xr:uid="{00000000-0005-0000-0000-0000BF680000}"/>
    <cellStyle name="Normal 6 3 9 4 3 3" xfId="13706" xr:uid="{00000000-0005-0000-0000-0000C0680000}"/>
    <cellStyle name="Normal 6 3 9 4 3 3 2" xfId="13707" xr:uid="{00000000-0005-0000-0000-0000C1680000}"/>
    <cellStyle name="Normal 6 3 9 4 3 3 2 2" xfId="41152" xr:uid="{00000000-0005-0000-0000-0000C2680000}"/>
    <cellStyle name="Normal 6 3 9 4 3 3 3" xfId="31134" xr:uid="{00000000-0005-0000-0000-0000C3680000}"/>
    <cellStyle name="Normal 6 3 9 4 3 4" xfId="13708" xr:uid="{00000000-0005-0000-0000-0000C4680000}"/>
    <cellStyle name="Normal 6 3 9 4 3 4 2" xfId="35995" xr:uid="{00000000-0005-0000-0000-0000C5680000}"/>
    <cellStyle name="Normal 6 3 9 4 3 5" xfId="25399" xr:uid="{00000000-0005-0000-0000-0000C6680000}"/>
    <cellStyle name="Normal 6 3 9 4 4" xfId="13709" xr:uid="{00000000-0005-0000-0000-0000C7680000}"/>
    <cellStyle name="Normal 6 3 9 4 4 2" xfId="13710" xr:uid="{00000000-0005-0000-0000-0000C8680000}"/>
    <cellStyle name="Normal 6 3 9 4 4 2 2" xfId="41153" xr:uid="{00000000-0005-0000-0000-0000C9680000}"/>
    <cellStyle name="Normal 6 3 9 4 4 3" xfId="31135" xr:uid="{00000000-0005-0000-0000-0000CA680000}"/>
    <cellStyle name="Normal 6 3 9 4 5" xfId="13711" xr:uid="{00000000-0005-0000-0000-0000CB680000}"/>
    <cellStyle name="Normal 6 3 9 4 5 2" xfId="13712" xr:uid="{00000000-0005-0000-0000-0000CC680000}"/>
    <cellStyle name="Normal 6 3 9 4 5 2 2" xfId="41154" xr:uid="{00000000-0005-0000-0000-0000CD680000}"/>
    <cellStyle name="Normal 6 3 9 4 5 3" xfId="31136" xr:uid="{00000000-0005-0000-0000-0000CE680000}"/>
    <cellStyle name="Normal 6 3 9 4 6" xfId="13713" xr:uid="{00000000-0005-0000-0000-0000CF680000}"/>
    <cellStyle name="Normal 6 3 9 4 6 2" xfId="35993" xr:uid="{00000000-0005-0000-0000-0000D0680000}"/>
    <cellStyle name="Normal 6 3 9 4 7" xfId="25397" xr:uid="{00000000-0005-0000-0000-0000D1680000}"/>
    <cellStyle name="Normal 6 3 9 5" xfId="13714" xr:uid="{00000000-0005-0000-0000-0000D2680000}"/>
    <cellStyle name="Normal 6 3 9 5 2" xfId="13715" xr:uid="{00000000-0005-0000-0000-0000D3680000}"/>
    <cellStyle name="Normal 6 3 9 5 2 2" xfId="13716" xr:uid="{00000000-0005-0000-0000-0000D4680000}"/>
    <cellStyle name="Normal 6 3 9 5 2 2 2" xfId="41155" xr:uid="{00000000-0005-0000-0000-0000D5680000}"/>
    <cellStyle name="Normal 6 3 9 5 2 3" xfId="31137" xr:uid="{00000000-0005-0000-0000-0000D6680000}"/>
    <cellStyle name="Normal 6 3 9 5 3" xfId="13717" xr:uid="{00000000-0005-0000-0000-0000D7680000}"/>
    <cellStyle name="Normal 6 3 9 5 3 2" xfId="13718" xr:uid="{00000000-0005-0000-0000-0000D8680000}"/>
    <cellStyle name="Normal 6 3 9 5 3 2 2" xfId="41156" xr:uid="{00000000-0005-0000-0000-0000D9680000}"/>
    <cellStyle name="Normal 6 3 9 5 3 3" xfId="31138" xr:uid="{00000000-0005-0000-0000-0000DA680000}"/>
    <cellStyle name="Normal 6 3 9 5 4" xfId="13719" xr:uid="{00000000-0005-0000-0000-0000DB680000}"/>
    <cellStyle name="Normal 6 3 9 5 4 2" xfId="35996" xr:uid="{00000000-0005-0000-0000-0000DC680000}"/>
    <cellStyle name="Normal 6 3 9 5 5" xfId="25400" xr:uid="{00000000-0005-0000-0000-0000DD680000}"/>
    <cellStyle name="Normal 6 3 9 6" xfId="13720" xr:uid="{00000000-0005-0000-0000-0000DE680000}"/>
    <cellStyle name="Normal 6 3 9 6 2" xfId="13721" xr:uid="{00000000-0005-0000-0000-0000DF680000}"/>
    <cellStyle name="Normal 6 3 9 6 2 2" xfId="13722" xr:uid="{00000000-0005-0000-0000-0000E0680000}"/>
    <cellStyle name="Normal 6 3 9 6 2 2 2" xfId="41157" xr:uid="{00000000-0005-0000-0000-0000E1680000}"/>
    <cellStyle name="Normal 6 3 9 6 2 3" xfId="31139" xr:uid="{00000000-0005-0000-0000-0000E2680000}"/>
    <cellStyle name="Normal 6 3 9 6 3" xfId="13723" xr:uid="{00000000-0005-0000-0000-0000E3680000}"/>
    <cellStyle name="Normal 6 3 9 6 3 2" xfId="13724" xr:uid="{00000000-0005-0000-0000-0000E4680000}"/>
    <cellStyle name="Normal 6 3 9 6 3 2 2" xfId="41158" xr:uid="{00000000-0005-0000-0000-0000E5680000}"/>
    <cellStyle name="Normal 6 3 9 6 3 3" xfId="31140" xr:uid="{00000000-0005-0000-0000-0000E6680000}"/>
    <cellStyle name="Normal 6 3 9 6 4" xfId="13725" xr:uid="{00000000-0005-0000-0000-0000E7680000}"/>
    <cellStyle name="Normal 6 3 9 6 4 2" xfId="35997" xr:uid="{00000000-0005-0000-0000-0000E8680000}"/>
    <cellStyle name="Normal 6 3 9 6 5" xfId="25401" xr:uid="{00000000-0005-0000-0000-0000E9680000}"/>
    <cellStyle name="Normal 6 3 9 7" xfId="13726" xr:uid="{00000000-0005-0000-0000-0000EA680000}"/>
    <cellStyle name="Normal 6 3 9 7 2" xfId="13727" xr:uid="{00000000-0005-0000-0000-0000EB680000}"/>
    <cellStyle name="Normal 6 3 9 7 2 2" xfId="41159" xr:uid="{00000000-0005-0000-0000-0000EC680000}"/>
    <cellStyle name="Normal 6 3 9 7 3" xfId="31141" xr:uid="{00000000-0005-0000-0000-0000ED680000}"/>
    <cellStyle name="Normal 6 3 9 8" xfId="13728" xr:uid="{00000000-0005-0000-0000-0000EE680000}"/>
    <cellStyle name="Normal 6 3 9 8 2" xfId="13729" xr:uid="{00000000-0005-0000-0000-0000EF680000}"/>
    <cellStyle name="Normal 6 3 9 8 2 2" xfId="41160" xr:uid="{00000000-0005-0000-0000-0000F0680000}"/>
    <cellStyle name="Normal 6 3 9 8 3" xfId="31142" xr:uid="{00000000-0005-0000-0000-0000F1680000}"/>
    <cellStyle name="Normal 6 3 9 9" xfId="13730" xr:uid="{00000000-0005-0000-0000-0000F2680000}"/>
    <cellStyle name="Normal 6 3 9 9 2" xfId="35980" xr:uid="{00000000-0005-0000-0000-0000F3680000}"/>
    <cellStyle name="Normal 6 4" xfId="13731" xr:uid="{00000000-0005-0000-0000-0000F4680000}"/>
    <cellStyle name="Normal 6 4 10" xfId="13732" xr:uid="{00000000-0005-0000-0000-0000F5680000}"/>
    <cellStyle name="Normal 6 4 10 2" xfId="13733" xr:uid="{00000000-0005-0000-0000-0000F6680000}"/>
    <cellStyle name="Normal 6 4 10 2 2" xfId="13734" xr:uid="{00000000-0005-0000-0000-0000F7680000}"/>
    <cellStyle name="Normal 6 4 10 2 2 2" xfId="13735" xr:uid="{00000000-0005-0000-0000-0000F8680000}"/>
    <cellStyle name="Normal 6 4 10 2 2 2 2" xfId="13736" xr:uid="{00000000-0005-0000-0000-0000F9680000}"/>
    <cellStyle name="Normal 6 4 10 2 2 2 2 2" xfId="41161" xr:uid="{00000000-0005-0000-0000-0000FA680000}"/>
    <cellStyle name="Normal 6 4 10 2 2 2 3" xfId="31143" xr:uid="{00000000-0005-0000-0000-0000FB680000}"/>
    <cellStyle name="Normal 6 4 10 2 2 3" xfId="13737" xr:uid="{00000000-0005-0000-0000-0000FC680000}"/>
    <cellStyle name="Normal 6 4 10 2 2 3 2" xfId="13738" xr:uid="{00000000-0005-0000-0000-0000FD680000}"/>
    <cellStyle name="Normal 6 4 10 2 2 3 2 2" xfId="41162" xr:uid="{00000000-0005-0000-0000-0000FE680000}"/>
    <cellStyle name="Normal 6 4 10 2 2 3 3" xfId="31144" xr:uid="{00000000-0005-0000-0000-0000FF680000}"/>
    <cellStyle name="Normal 6 4 10 2 2 4" xfId="13739" xr:uid="{00000000-0005-0000-0000-000000690000}"/>
    <cellStyle name="Normal 6 4 10 2 2 4 2" xfId="36001" xr:uid="{00000000-0005-0000-0000-000001690000}"/>
    <cellStyle name="Normal 6 4 10 2 2 5" xfId="25405" xr:uid="{00000000-0005-0000-0000-000002690000}"/>
    <cellStyle name="Normal 6 4 10 2 3" xfId="13740" xr:uid="{00000000-0005-0000-0000-000003690000}"/>
    <cellStyle name="Normal 6 4 10 2 3 2" xfId="13741" xr:uid="{00000000-0005-0000-0000-000004690000}"/>
    <cellStyle name="Normal 6 4 10 2 3 2 2" xfId="13742" xr:uid="{00000000-0005-0000-0000-000005690000}"/>
    <cellStyle name="Normal 6 4 10 2 3 2 2 2" xfId="41163" xr:uid="{00000000-0005-0000-0000-000006690000}"/>
    <cellStyle name="Normal 6 4 10 2 3 2 3" xfId="31145" xr:uid="{00000000-0005-0000-0000-000007690000}"/>
    <cellStyle name="Normal 6 4 10 2 3 3" xfId="13743" xr:uid="{00000000-0005-0000-0000-000008690000}"/>
    <cellStyle name="Normal 6 4 10 2 3 3 2" xfId="13744" xr:uid="{00000000-0005-0000-0000-000009690000}"/>
    <cellStyle name="Normal 6 4 10 2 3 3 2 2" xfId="41164" xr:uid="{00000000-0005-0000-0000-00000A690000}"/>
    <cellStyle name="Normal 6 4 10 2 3 3 3" xfId="31146" xr:uid="{00000000-0005-0000-0000-00000B690000}"/>
    <cellStyle name="Normal 6 4 10 2 3 4" xfId="13745" xr:uid="{00000000-0005-0000-0000-00000C690000}"/>
    <cellStyle name="Normal 6 4 10 2 3 4 2" xfId="36002" xr:uid="{00000000-0005-0000-0000-00000D690000}"/>
    <cellStyle name="Normal 6 4 10 2 3 5" xfId="25406" xr:uid="{00000000-0005-0000-0000-00000E690000}"/>
    <cellStyle name="Normal 6 4 10 2 4" xfId="13746" xr:uid="{00000000-0005-0000-0000-00000F690000}"/>
    <cellStyle name="Normal 6 4 10 2 4 2" xfId="13747" xr:uid="{00000000-0005-0000-0000-000010690000}"/>
    <cellStyle name="Normal 6 4 10 2 4 2 2" xfId="41165" xr:uid="{00000000-0005-0000-0000-000011690000}"/>
    <cellStyle name="Normal 6 4 10 2 4 3" xfId="31147" xr:uid="{00000000-0005-0000-0000-000012690000}"/>
    <cellStyle name="Normal 6 4 10 2 5" xfId="13748" xr:uid="{00000000-0005-0000-0000-000013690000}"/>
    <cellStyle name="Normal 6 4 10 2 5 2" xfId="13749" xr:uid="{00000000-0005-0000-0000-000014690000}"/>
    <cellStyle name="Normal 6 4 10 2 5 2 2" xfId="41166" xr:uid="{00000000-0005-0000-0000-000015690000}"/>
    <cellStyle name="Normal 6 4 10 2 5 3" xfId="31148" xr:uid="{00000000-0005-0000-0000-000016690000}"/>
    <cellStyle name="Normal 6 4 10 2 6" xfId="13750" xr:uid="{00000000-0005-0000-0000-000017690000}"/>
    <cellStyle name="Normal 6 4 10 2 6 2" xfId="36000" xr:uid="{00000000-0005-0000-0000-000018690000}"/>
    <cellStyle name="Normal 6 4 10 2 7" xfId="25404" xr:uid="{00000000-0005-0000-0000-000019690000}"/>
    <cellStyle name="Normal 6 4 10 3" xfId="13751" xr:uid="{00000000-0005-0000-0000-00001A690000}"/>
    <cellStyle name="Normal 6 4 10 3 2" xfId="13752" xr:uid="{00000000-0005-0000-0000-00001B690000}"/>
    <cellStyle name="Normal 6 4 10 3 2 2" xfId="13753" xr:uid="{00000000-0005-0000-0000-00001C690000}"/>
    <cellStyle name="Normal 6 4 10 3 2 2 2" xfId="41167" xr:uid="{00000000-0005-0000-0000-00001D690000}"/>
    <cellStyle name="Normal 6 4 10 3 2 3" xfId="31149" xr:uid="{00000000-0005-0000-0000-00001E690000}"/>
    <cellStyle name="Normal 6 4 10 3 3" xfId="13754" xr:uid="{00000000-0005-0000-0000-00001F690000}"/>
    <cellStyle name="Normal 6 4 10 3 3 2" xfId="13755" xr:uid="{00000000-0005-0000-0000-000020690000}"/>
    <cellStyle name="Normal 6 4 10 3 3 2 2" xfId="41168" xr:uid="{00000000-0005-0000-0000-000021690000}"/>
    <cellStyle name="Normal 6 4 10 3 3 3" xfId="31150" xr:uid="{00000000-0005-0000-0000-000022690000}"/>
    <cellStyle name="Normal 6 4 10 3 4" xfId="13756" xr:uid="{00000000-0005-0000-0000-000023690000}"/>
    <cellStyle name="Normal 6 4 10 3 4 2" xfId="36003" xr:uid="{00000000-0005-0000-0000-000024690000}"/>
    <cellStyle name="Normal 6 4 10 3 5" xfId="25407" xr:uid="{00000000-0005-0000-0000-000025690000}"/>
    <cellStyle name="Normal 6 4 10 4" xfId="13757" xr:uid="{00000000-0005-0000-0000-000026690000}"/>
    <cellStyle name="Normal 6 4 10 4 2" xfId="13758" xr:uid="{00000000-0005-0000-0000-000027690000}"/>
    <cellStyle name="Normal 6 4 10 4 2 2" xfId="13759" xr:uid="{00000000-0005-0000-0000-000028690000}"/>
    <cellStyle name="Normal 6 4 10 4 2 2 2" xfId="41169" xr:uid="{00000000-0005-0000-0000-000029690000}"/>
    <cellStyle name="Normal 6 4 10 4 2 3" xfId="31151" xr:uid="{00000000-0005-0000-0000-00002A690000}"/>
    <cellStyle name="Normal 6 4 10 4 3" xfId="13760" xr:uid="{00000000-0005-0000-0000-00002B690000}"/>
    <cellStyle name="Normal 6 4 10 4 3 2" xfId="13761" xr:uid="{00000000-0005-0000-0000-00002C690000}"/>
    <cellStyle name="Normal 6 4 10 4 3 2 2" xfId="41170" xr:uid="{00000000-0005-0000-0000-00002D690000}"/>
    <cellStyle name="Normal 6 4 10 4 3 3" xfId="31152" xr:uid="{00000000-0005-0000-0000-00002E690000}"/>
    <cellStyle name="Normal 6 4 10 4 4" xfId="13762" xr:uid="{00000000-0005-0000-0000-00002F690000}"/>
    <cellStyle name="Normal 6 4 10 4 4 2" xfId="36004" xr:uid="{00000000-0005-0000-0000-000030690000}"/>
    <cellStyle name="Normal 6 4 10 4 5" xfId="25408" xr:uid="{00000000-0005-0000-0000-000031690000}"/>
    <cellStyle name="Normal 6 4 10 5" xfId="13763" xr:uid="{00000000-0005-0000-0000-000032690000}"/>
    <cellStyle name="Normal 6 4 10 5 2" xfId="13764" xr:uid="{00000000-0005-0000-0000-000033690000}"/>
    <cellStyle name="Normal 6 4 10 5 2 2" xfId="41171" xr:uid="{00000000-0005-0000-0000-000034690000}"/>
    <cellStyle name="Normal 6 4 10 5 3" xfId="31153" xr:uid="{00000000-0005-0000-0000-000035690000}"/>
    <cellStyle name="Normal 6 4 10 6" xfId="13765" xr:uid="{00000000-0005-0000-0000-000036690000}"/>
    <cellStyle name="Normal 6 4 10 6 2" xfId="13766" xr:uid="{00000000-0005-0000-0000-000037690000}"/>
    <cellStyle name="Normal 6 4 10 6 2 2" xfId="41172" xr:uid="{00000000-0005-0000-0000-000038690000}"/>
    <cellStyle name="Normal 6 4 10 6 3" xfId="31154" xr:uid="{00000000-0005-0000-0000-000039690000}"/>
    <cellStyle name="Normal 6 4 10 7" xfId="13767" xr:uid="{00000000-0005-0000-0000-00003A690000}"/>
    <cellStyle name="Normal 6 4 10 7 2" xfId="35999" xr:uid="{00000000-0005-0000-0000-00003B690000}"/>
    <cellStyle name="Normal 6 4 10 8" xfId="25403" xr:uid="{00000000-0005-0000-0000-00003C690000}"/>
    <cellStyle name="Normal 6 4 11" xfId="13768" xr:uid="{00000000-0005-0000-0000-00003D690000}"/>
    <cellStyle name="Normal 6 4 11 2" xfId="13769" xr:uid="{00000000-0005-0000-0000-00003E690000}"/>
    <cellStyle name="Normal 6 4 11 2 2" xfId="13770" xr:uid="{00000000-0005-0000-0000-00003F690000}"/>
    <cellStyle name="Normal 6 4 11 2 2 2" xfId="13771" xr:uid="{00000000-0005-0000-0000-000040690000}"/>
    <cellStyle name="Normal 6 4 11 2 2 2 2" xfId="41173" xr:uid="{00000000-0005-0000-0000-000041690000}"/>
    <cellStyle name="Normal 6 4 11 2 2 3" xfId="31155" xr:uid="{00000000-0005-0000-0000-000042690000}"/>
    <cellStyle name="Normal 6 4 11 2 3" xfId="13772" xr:uid="{00000000-0005-0000-0000-000043690000}"/>
    <cellStyle name="Normal 6 4 11 2 3 2" xfId="13773" xr:uid="{00000000-0005-0000-0000-000044690000}"/>
    <cellStyle name="Normal 6 4 11 2 3 2 2" xfId="41174" xr:uid="{00000000-0005-0000-0000-000045690000}"/>
    <cellStyle name="Normal 6 4 11 2 3 3" xfId="31156" xr:uid="{00000000-0005-0000-0000-000046690000}"/>
    <cellStyle name="Normal 6 4 11 2 4" xfId="13774" xr:uid="{00000000-0005-0000-0000-000047690000}"/>
    <cellStyle name="Normal 6 4 11 2 4 2" xfId="36006" xr:uid="{00000000-0005-0000-0000-000048690000}"/>
    <cellStyle name="Normal 6 4 11 2 5" xfId="25410" xr:uid="{00000000-0005-0000-0000-000049690000}"/>
    <cellStyle name="Normal 6 4 11 3" xfId="13775" xr:uid="{00000000-0005-0000-0000-00004A690000}"/>
    <cellStyle name="Normal 6 4 11 3 2" xfId="13776" xr:uid="{00000000-0005-0000-0000-00004B690000}"/>
    <cellStyle name="Normal 6 4 11 3 2 2" xfId="13777" xr:uid="{00000000-0005-0000-0000-00004C690000}"/>
    <cellStyle name="Normal 6 4 11 3 2 2 2" xfId="41175" xr:uid="{00000000-0005-0000-0000-00004D690000}"/>
    <cellStyle name="Normal 6 4 11 3 2 3" xfId="31157" xr:uid="{00000000-0005-0000-0000-00004E690000}"/>
    <cellStyle name="Normal 6 4 11 3 3" xfId="13778" xr:uid="{00000000-0005-0000-0000-00004F690000}"/>
    <cellStyle name="Normal 6 4 11 3 3 2" xfId="13779" xr:uid="{00000000-0005-0000-0000-000050690000}"/>
    <cellStyle name="Normal 6 4 11 3 3 2 2" xfId="41176" xr:uid="{00000000-0005-0000-0000-000051690000}"/>
    <cellStyle name="Normal 6 4 11 3 3 3" xfId="31158" xr:uid="{00000000-0005-0000-0000-000052690000}"/>
    <cellStyle name="Normal 6 4 11 3 4" xfId="13780" xr:uid="{00000000-0005-0000-0000-000053690000}"/>
    <cellStyle name="Normal 6 4 11 3 4 2" xfId="36007" xr:uid="{00000000-0005-0000-0000-000054690000}"/>
    <cellStyle name="Normal 6 4 11 3 5" xfId="25411" xr:uid="{00000000-0005-0000-0000-000055690000}"/>
    <cellStyle name="Normal 6 4 11 4" xfId="13781" xr:uid="{00000000-0005-0000-0000-000056690000}"/>
    <cellStyle name="Normal 6 4 11 4 2" xfId="13782" xr:uid="{00000000-0005-0000-0000-000057690000}"/>
    <cellStyle name="Normal 6 4 11 4 2 2" xfId="41177" xr:uid="{00000000-0005-0000-0000-000058690000}"/>
    <cellStyle name="Normal 6 4 11 4 3" xfId="31159" xr:uid="{00000000-0005-0000-0000-000059690000}"/>
    <cellStyle name="Normal 6 4 11 5" xfId="13783" xr:uid="{00000000-0005-0000-0000-00005A690000}"/>
    <cellStyle name="Normal 6 4 11 5 2" xfId="13784" xr:uid="{00000000-0005-0000-0000-00005B690000}"/>
    <cellStyle name="Normal 6 4 11 5 2 2" xfId="41178" xr:uid="{00000000-0005-0000-0000-00005C690000}"/>
    <cellStyle name="Normal 6 4 11 5 3" xfId="31160" xr:uid="{00000000-0005-0000-0000-00005D690000}"/>
    <cellStyle name="Normal 6 4 11 6" xfId="13785" xr:uid="{00000000-0005-0000-0000-00005E690000}"/>
    <cellStyle name="Normal 6 4 11 6 2" xfId="36005" xr:uid="{00000000-0005-0000-0000-00005F690000}"/>
    <cellStyle name="Normal 6 4 11 7" xfId="25409" xr:uid="{00000000-0005-0000-0000-000060690000}"/>
    <cellStyle name="Normal 6 4 12" xfId="13786" xr:uid="{00000000-0005-0000-0000-000061690000}"/>
    <cellStyle name="Normal 6 4 12 2" xfId="13787" xr:uid="{00000000-0005-0000-0000-000062690000}"/>
    <cellStyle name="Normal 6 4 12 2 2" xfId="13788" xr:uid="{00000000-0005-0000-0000-000063690000}"/>
    <cellStyle name="Normal 6 4 12 2 2 2" xfId="13789" xr:uid="{00000000-0005-0000-0000-000064690000}"/>
    <cellStyle name="Normal 6 4 12 2 2 2 2" xfId="41179" xr:uid="{00000000-0005-0000-0000-000065690000}"/>
    <cellStyle name="Normal 6 4 12 2 2 3" xfId="31161" xr:uid="{00000000-0005-0000-0000-000066690000}"/>
    <cellStyle name="Normal 6 4 12 2 3" xfId="13790" xr:uid="{00000000-0005-0000-0000-000067690000}"/>
    <cellStyle name="Normal 6 4 12 2 3 2" xfId="13791" xr:uid="{00000000-0005-0000-0000-000068690000}"/>
    <cellStyle name="Normal 6 4 12 2 3 2 2" xfId="41180" xr:uid="{00000000-0005-0000-0000-000069690000}"/>
    <cellStyle name="Normal 6 4 12 2 3 3" xfId="31162" xr:uid="{00000000-0005-0000-0000-00006A690000}"/>
    <cellStyle name="Normal 6 4 12 2 4" xfId="13792" xr:uid="{00000000-0005-0000-0000-00006B690000}"/>
    <cellStyle name="Normal 6 4 12 2 4 2" xfId="36009" xr:uid="{00000000-0005-0000-0000-00006C690000}"/>
    <cellStyle name="Normal 6 4 12 2 5" xfId="25413" xr:uid="{00000000-0005-0000-0000-00006D690000}"/>
    <cellStyle name="Normal 6 4 12 3" xfId="13793" xr:uid="{00000000-0005-0000-0000-00006E690000}"/>
    <cellStyle name="Normal 6 4 12 3 2" xfId="13794" xr:uid="{00000000-0005-0000-0000-00006F690000}"/>
    <cellStyle name="Normal 6 4 12 3 2 2" xfId="13795" xr:uid="{00000000-0005-0000-0000-000070690000}"/>
    <cellStyle name="Normal 6 4 12 3 2 2 2" xfId="41181" xr:uid="{00000000-0005-0000-0000-000071690000}"/>
    <cellStyle name="Normal 6 4 12 3 2 3" xfId="31163" xr:uid="{00000000-0005-0000-0000-000072690000}"/>
    <cellStyle name="Normal 6 4 12 3 3" xfId="13796" xr:uid="{00000000-0005-0000-0000-000073690000}"/>
    <cellStyle name="Normal 6 4 12 3 3 2" xfId="13797" xr:uid="{00000000-0005-0000-0000-000074690000}"/>
    <cellStyle name="Normal 6 4 12 3 3 2 2" xfId="41182" xr:uid="{00000000-0005-0000-0000-000075690000}"/>
    <cellStyle name="Normal 6 4 12 3 3 3" xfId="31164" xr:uid="{00000000-0005-0000-0000-000076690000}"/>
    <cellStyle name="Normal 6 4 12 3 4" xfId="13798" xr:uid="{00000000-0005-0000-0000-000077690000}"/>
    <cellStyle name="Normal 6 4 12 3 4 2" xfId="36010" xr:uid="{00000000-0005-0000-0000-000078690000}"/>
    <cellStyle name="Normal 6 4 12 3 5" xfId="25414" xr:uid="{00000000-0005-0000-0000-000079690000}"/>
    <cellStyle name="Normal 6 4 12 4" xfId="13799" xr:uid="{00000000-0005-0000-0000-00007A690000}"/>
    <cellStyle name="Normal 6 4 12 4 2" xfId="13800" xr:uid="{00000000-0005-0000-0000-00007B690000}"/>
    <cellStyle name="Normal 6 4 12 4 2 2" xfId="41183" xr:uid="{00000000-0005-0000-0000-00007C690000}"/>
    <cellStyle name="Normal 6 4 12 4 3" xfId="31165" xr:uid="{00000000-0005-0000-0000-00007D690000}"/>
    <cellStyle name="Normal 6 4 12 5" xfId="13801" xr:uid="{00000000-0005-0000-0000-00007E690000}"/>
    <cellStyle name="Normal 6 4 12 5 2" xfId="13802" xr:uid="{00000000-0005-0000-0000-00007F690000}"/>
    <cellStyle name="Normal 6 4 12 5 2 2" xfId="41184" xr:uid="{00000000-0005-0000-0000-000080690000}"/>
    <cellStyle name="Normal 6 4 12 5 3" xfId="31166" xr:uid="{00000000-0005-0000-0000-000081690000}"/>
    <cellStyle name="Normal 6 4 12 6" xfId="13803" xr:uid="{00000000-0005-0000-0000-000082690000}"/>
    <cellStyle name="Normal 6 4 12 6 2" xfId="36008" xr:uid="{00000000-0005-0000-0000-000083690000}"/>
    <cellStyle name="Normal 6 4 12 7" xfId="25412" xr:uid="{00000000-0005-0000-0000-000084690000}"/>
    <cellStyle name="Normal 6 4 13" xfId="13804" xr:uid="{00000000-0005-0000-0000-000085690000}"/>
    <cellStyle name="Normal 6 4 13 2" xfId="13805" xr:uid="{00000000-0005-0000-0000-000086690000}"/>
    <cellStyle name="Normal 6 4 13 2 2" xfId="13806" xr:uid="{00000000-0005-0000-0000-000087690000}"/>
    <cellStyle name="Normal 6 4 13 2 2 2" xfId="41185" xr:uid="{00000000-0005-0000-0000-000088690000}"/>
    <cellStyle name="Normal 6 4 13 2 3" xfId="31167" xr:uid="{00000000-0005-0000-0000-000089690000}"/>
    <cellStyle name="Normal 6 4 13 3" xfId="13807" xr:uid="{00000000-0005-0000-0000-00008A690000}"/>
    <cellStyle name="Normal 6 4 13 3 2" xfId="13808" xr:uid="{00000000-0005-0000-0000-00008B690000}"/>
    <cellStyle name="Normal 6 4 13 3 2 2" xfId="41186" xr:uid="{00000000-0005-0000-0000-00008C690000}"/>
    <cellStyle name="Normal 6 4 13 3 3" xfId="31168" xr:uid="{00000000-0005-0000-0000-00008D690000}"/>
    <cellStyle name="Normal 6 4 13 4" xfId="13809" xr:uid="{00000000-0005-0000-0000-00008E690000}"/>
    <cellStyle name="Normal 6 4 13 4 2" xfId="36011" xr:uid="{00000000-0005-0000-0000-00008F690000}"/>
    <cellStyle name="Normal 6 4 13 5" xfId="25415" xr:uid="{00000000-0005-0000-0000-000090690000}"/>
    <cellStyle name="Normal 6 4 14" xfId="13810" xr:uid="{00000000-0005-0000-0000-000091690000}"/>
    <cellStyle name="Normal 6 4 14 2" xfId="13811" xr:uid="{00000000-0005-0000-0000-000092690000}"/>
    <cellStyle name="Normal 6 4 14 2 2" xfId="13812" xr:uid="{00000000-0005-0000-0000-000093690000}"/>
    <cellStyle name="Normal 6 4 14 2 2 2" xfId="41187" xr:uid="{00000000-0005-0000-0000-000094690000}"/>
    <cellStyle name="Normal 6 4 14 2 3" xfId="31169" xr:uid="{00000000-0005-0000-0000-000095690000}"/>
    <cellStyle name="Normal 6 4 14 3" xfId="13813" xr:uid="{00000000-0005-0000-0000-000096690000}"/>
    <cellStyle name="Normal 6 4 14 3 2" xfId="13814" xr:uid="{00000000-0005-0000-0000-000097690000}"/>
    <cellStyle name="Normal 6 4 14 3 2 2" xfId="41188" xr:uid="{00000000-0005-0000-0000-000098690000}"/>
    <cellStyle name="Normal 6 4 14 3 3" xfId="31170" xr:uid="{00000000-0005-0000-0000-000099690000}"/>
    <cellStyle name="Normal 6 4 14 4" xfId="13815" xr:uid="{00000000-0005-0000-0000-00009A690000}"/>
    <cellStyle name="Normal 6 4 14 4 2" xfId="36012" xr:uid="{00000000-0005-0000-0000-00009B690000}"/>
    <cellStyle name="Normal 6 4 14 5" xfId="25416" xr:uid="{00000000-0005-0000-0000-00009C690000}"/>
    <cellStyle name="Normal 6 4 15" xfId="13816" xr:uid="{00000000-0005-0000-0000-00009D690000}"/>
    <cellStyle name="Normal 6 4 15 2" xfId="13817" xr:uid="{00000000-0005-0000-0000-00009E690000}"/>
    <cellStyle name="Normal 6 4 15 2 2" xfId="35998" xr:uid="{00000000-0005-0000-0000-00009F690000}"/>
    <cellStyle name="Normal 6 4 15 3" xfId="25402" xr:uid="{00000000-0005-0000-0000-0000A0690000}"/>
    <cellStyle name="Normal 6 4 16" xfId="13818" xr:uid="{00000000-0005-0000-0000-0000A1690000}"/>
    <cellStyle name="Normal 6 4 16 2" xfId="13819" xr:uid="{00000000-0005-0000-0000-0000A2690000}"/>
    <cellStyle name="Normal 6 4 16 2 2" xfId="41189" xr:uid="{00000000-0005-0000-0000-0000A3690000}"/>
    <cellStyle name="Normal 6 4 16 3" xfId="31171" xr:uid="{00000000-0005-0000-0000-0000A4690000}"/>
    <cellStyle name="Normal 6 4 17" xfId="13820" xr:uid="{00000000-0005-0000-0000-0000A5690000}"/>
    <cellStyle name="Normal 6 4 17 2" xfId="13821" xr:uid="{00000000-0005-0000-0000-0000A6690000}"/>
    <cellStyle name="Normal 6 4 17 2 2" xfId="41190" xr:uid="{00000000-0005-0000-0000-0000A7690000}"/>
    <cellStyle name="Normal 6 4 17 3" xfId="31172" xr:uid="{00000000-0005-0000-0000-0000A8690000}"/>
    <cellStyle name="Normal 6 4 18" xfId="13822" xr:uid="{00000000-0005-0000-0000-0000A9690000}"/>
    <cellStyle name="Normal 6 4 18 2" xfId="13823" xr:uid="{00000000-0005-0000-0000-0000AA690000}"/>
    <cellStyle name="Normal 6 4 18 2 2" xfId="43834" xr:uid="{00000000-0005-0000-0000-0000AB690000}"/>
    <cellStyle name="Normal 6 4 18 3" xfId="33818" xr:uid="{00000000-0005-0000-0000-0000AC690000}"/>
    <cellStyle name="Normal 6 4 19" xfId="23268" xr:uid="{00000000-0005-0000-0000-0000AD690000}"/>
    <cellStyle name="Normal 6 4 2" xfId="13824" xr:uid="{00000000-0005-0000-0000-0000AE690000}"/>
    <cellStyle name="Normal 6 4 2 10" xfId="13825" xr:uid="{00000000-0005-0000-0000-0000AF690000}"/>
    <cellStyle name="Normal 6 4 2 10 2" xfId="13826" xr:uid="{00000000-0005-0000-0000-0000B0690000}"/>
    <cellStyle name="Normal 6 4 2 10 2 2" xfId="41191" xr:uid="{00000000-0005-0000-0000-0000B1690000}"/>
    <cellStyle name="Normal 6 4 2 10 3" xfId="31173" xr:uid="{00000000-0005-0000-0000-0000B2690000}"/>
    <cellStyle name="Normal 6 4 2 11" xfId="13827" xr:uid="{00000000-0005-0000-0000-0000B3690000}"/>
    <cellStyle name="Normal 6 4 2 11 2" xfId="13828" xr:uid="{00000000-0005-0000-0000-0000B4690000}"/>
    <cellStyle name="Normal 6 4 2 11 2 2" xfId="41192" xr:uid="{00000000-0005-0000-0000-0000B5690000}"/>
    <cellStyle name="Normal 6 4 2 11 3" xfId="31174" xr:uid="{00000000-0005-0000-0000-0000B6690000}"/>
    <cellStyle name="Normal 6 4 2 12" xfId="13829" xr:uid="{00000000-0005-0000-0000-0000B7690000}"/>
    <cellStyle name="Normal 6 4 2 12 2" xfId="36013" xr:uid="{00000000-0005-0000-0000-0000B8690000}"/>
    <cellStyle name="Normal 6 4 2 13" xfId="25417" xr:uid="{00000000-0005-0000-0000-0000B9690000}"/>
    <cellStyle name="Normal 6 4 2 2" xfId="13830" xr:uid="{00000000-0005-0000-0000-0000BA690000}"/>
    <cellStyle name="Normal 6 4 2 2 10" xfId="13831" xr:uid="{00000000-0005-0000-0000-0000BB690000}"/>
    <cellStyle name="Normal 6 4 2 2 10 2" xfId="13832" xr:uid="{00000000-0005-0000-0000-0000BC690000}"/>
    <cellStyle name="Normal 6 4 2 2 10 2 2" xfId="41193" xr:uid="{00000000-0005-0000-0000-0000BD690000}"/>
    <cellStyle name="Normal 6 4 2 2 10 3" xfId="31175" xr:uid="{00000000-0005-0000-0000-0000BE690000}"/>
    <cellStyle name="Normal 6 4 2 2 11" xfId="13833" xr:uid="{00000000-0005-0000-0000-0000BF690000}"/>
    <cellStyle name="Normal 6 4 2 2 11 2" xfId="36014" xr:uid="{00000000-0005-0000-0000-0000C0690000}"/>
    <cellStyle name="Normal 6 4 2 2 12" xfId="25418" xr:uid="{00000000-0005-0000-0000-0000C1690000}"/>
    <cellStyle name="Normal 6 4 2 2 2" xfId="13834" xr:uid="{00000000-0005-0000-0000-0000C2690000}"/>
    <cellStyle name="Normal 6 4 2 2 2 10" xfId="25419" xr:uid="{00000000-0005-0000-0000-0000C3690000}"/>
    <cellStyle name="Normal 6 4 2 2 2 2" xfId="13835" xr:uid="{00000000-0005-0000-0000-0000C4690000}"/>
    <cellStyle name="Normal 6 4 2 2 2 2 2" xfId="13836" xr:uid="{00000000-0005-0000-0000-0000C5690000}"/>
    <cellStyle name="Normal 6 4 2 2 2 2 2 2" xfId="13837" xr:uid="{00000000-0005-0000-0000-0000C6690000}"/>
    <cellStyle name="Normal 6 4 2 2 2 2 2 2 2" xfId="13838" xr:uid="{00000000-0005-0000-0000-0000C7690000}"/>
    <cellStyle name="Normal 6 4 2 2 2 2 2 2 2 2" xfId="13839" xr:uid="{00000000-0005-0000-0000-0000C8690000}"/>
    <cellStyle name="Normal 6 4 2 2 2 2 2 2 2 2 2" xfId="41194" xr:uid="{00000000-0005-0000-0000-0000C9690000}"/>
    <cellStyle name="Normal 6 4 2 2 2 2 2 2 2 3" xfId="31176" xr:uid="{00000000-0005-0000-0000-0000CA690000}"/>
    <cellStyle name="Normal 6 4 2 2 2 2 2 2 3" xfId="13840" xr:uid="{00000000-0005-0000-0000-0000CB690000}"/>
    <cellStyle name="Normal 6 4 2 2 2 2 2 2 3 2" xfId="13841" xr:uid="{00000000-0005-0000-0000-0000CC690000}"/>
    <cellStyle name="Normal 6 4 2 2 2 2 2 2 3 2 2" xfId="41195" xr:uid="{00000000-0005-0000-0000-0000CD690000}"/>
    <cellStyle name="Normal 6 4 2 2 2 2 2 2 3 3" xfId="31177" xr:uid="{00000000-0005-0000-0000-0000CE690000}"/>
    <cellStyle name="Normal 6 4 2 2 2 2 2 2 4" xfId="13842" xr:uid="{00000000-0005-0000-0000-0000CF690000}"/>
    <cellStyle name="Normal 6 4 2 2 2 2 2 2 4 2" xfId="36018" xr:uid="{00000000-0005-0000-0000-0000D0690000}"/>
    <cellStyle name="Normal 6 4 2 2 2 2 2 2 5" xfId="25422" xr:uid="{00000000-0005-0000-0000-0000D1690000}"/>
    <cellStyle name="Normal 6 4 2 2 2 2 2 3" xfId="13843" xr:uid="{00000000-0005-0000-0000-0000D2690000}"/>
    <cellStyle name="Normal 6 4 2 2 2 2 2 3 2" xfId="13844" xr:uid="{00000000-0005-0000-0000-0000D3690000}"/>
    <cellStyle name="Normal 6 4 2 2 2 2 2 3 2 2" xfId="13845" xr:uid="{00000000-0005-0000-0000-0000D4690000}"/>
    <cellStyle name="Normal 6 4 2 2 2 2 2 3 2 2 2" xfId="41196" xr:uid="{00000000-0005-0000-0000-0000D5690000}"/>
    <cellStyle name="Normal 6 4 2 2 2 2 2 3 2 3" xfId="31178" xr:uid="{00000000-0005-0000-0000-0000D6690000}"/>
    <cellStyle name="Normal 6 4 2 2 2 2 2 3 3" xfId="13846" xr:uid="{00000000-0005-0000-0000-0000D7690000}"/>
    <cellStyle name="Normal 6 4 2 2 2 2 2 3 3 2" xfId="13847" xr:uid="{00000000-0005-0000-0000-0000D8690000}"/>
    <cellStyle name="Normal 6 4 2 2 2 2 2 3 3 2 2" xfId="41197" xr:uid="{00000000-0005-0000-0000-0000D9690000}"/>
    <cellStyle name="Normal 6 4 2 2 2 2 2 3 3 3" xfId="31179" xr:uid="{00000000-0005-0000-0000-0000DA690000}"/>
    <cellStyle name="Normal 6 4 2 2 2 2 2 3 4" xfId="13848" xr:uid="{00000000-0005-0000-0000-0000DB690000}"/>
    <cellStyle name="Normal 6 4 2 2 2 2 2 3 4 2" xfId="36019" xr:uid="{00000000-0005-0000-0000-0000DC690000}"/>
    <cellStyle name="Normal 6 4 2 2 2 2 2 3 5" xfId="25423" xr:uid="{00000000-0005-0000-0000-0000DD690000}"/>
    <cellStyle name="Normal 6 4 2 2 2 2 2 4" xfId="13849" xr:uid="{00000000-0005-0000-0000-0000DE690000}"/>
    <cellStyle name="Normal 6 4 2 2 2 2 2 4 2" xfId="13850" xr:uid="{00000000-0005-0000-0000-0000DF690000}"/>
    <cellStyle name="Normal 6 4 2 2 2 2 2 4 2 2" xfId="41198" xr:uid="{00000000-0005-0000-0000-0000E0690000}"/>
    <cellStyle name="Normal 6 4 2 2 2 2 2 4 3" xfId="31180" xr:uid="{00000000-0005-0000-0000-0000E1690000}"/>
    <cellStyle name="Normal 6 4 2 2 2 2 2 5" xfId="13851" xr:uid="{00000000-0005-0000-0000-0000E2690000}"/>
    <cellStyle name="Normal 6 4 2 2 2 2 2 5 2" xfId="13852" xr:uid="{00000000-0005-0000-0000-0000E3690000}"/>
    <cellStyle name="Normal 6 4 2 2 2 2 2 5 2 2" xfId="41199" xr:uid="{00000000-0005-0000-0000-0000E4690000}"/>
    <cellStyle name="Normal 6 4 2 2 2 2 2 5 3" xfId="31181" xr:uid="{00000000-0005-0000-0000-0000E5690000}"/>
    <cellStyle name="Normal 6 4 2 2 2 2 2 6" xfId="13853" xr:uid="{00000000-0005-0000-0000-0000E6690000}"/>
    <cellStyle name="Normal 6 4 2 2 2 2 2 6 2" xfId="36017" xr:uid="{00000000-0005-0000-0000-0000E7690000}"/>
    <cellStyle name="Normal 6 4 2 2 2 2 2 7" xfId="25421" xr:uid="{00000000-0005-0000-0000-0000E8690000}"/>
    <cellStyle name="Normal 6 4 2 2 2 2 3" xfId="13854" xr:uid="{00000000-0005-0000-0000-0000E9690000}"/>
    <cellStyle name="Normal 6 4 2 2 2 2 3 2" xfId="13855" xr:uid="{00000000-0005-0000-0000-0000EA690000}"/>
    <cellStyle name="Normal 6 4 2 2 2 2 3 2 2" xfId="13856" xr:uid="{00000000-0005-0000-0000-0000EB690000}"/>
    <cellStyle name="Normal 6 4 2 2 2 2 3 2 2 2" xfId="41200" xr:uid="{00000000-0005-0000-0000-0000EC690000}"/>
    <cellStyle name="Normal 6 4 2 2 2 2 3 2 3" xfId="31182" xr:uid="{00000000-0005-0000-0000-0000ED690000}"/>
    <cellStyle name="Normal 6 4 2 2 2 2 3 3" xfId="13857" xr:uid="{00000000-0005-0000-0000-0000EE690000}"/>
    <cellStyle name="Normal 6 4 2 2 2 2 3 3 2" xfId="13858" xr:uid="{00000000-0005-0000-0000-0000EF690000}"/>
    <cellStyle name="Normal 6 4 2 2 2 2 3 3 2 2" xfId="41201" xr:uid="{00000000-0005-0000-0000-0000F0690000}"/>
    <cellStyle name="Normal 6 4 2 2 2 2 3 3 3" xfId="31183" xr:uid="{00000000-0005-0000-0000-0000F1690000}"/>
    <cellStyle name="Normal 6 4 2 2 2 2 3 4" xfId="13859" xr:uid="{00000000-0005-0000-0000-0000F2690000}"/>
    <cellStyle name="Normal 6 4 2 2 2 2 3 4 2" xfId="36020" xr:uid="{00000000-0005-0000-0000-0000F3690000}"/>
    <cellStyle name="Normal 6 4 2 2 2 2 3 5" xfId="25424" xr:uid="{00000000-0005-0000-0000-0000F4690000}"/>
    <cellStyle name="Normal 6 4 2 2 2 2 4" xfId="13860" xr:uid="{00000000-0005-0000-0000-0000F5690000}"/>
    <cellStyle name="Normal 6 4 2 2 2 2 4 2" xfId="13861" xr:uid="{00000000-0005-0000-0000-0000F6690000}"/>
    <cellStyle name="Normal 6 4 2 2 2 2 4 2 2" xfId="13862" xr:uid="{00000000-0005-0000-0000-0000F7690000}"/>
    <cellStyle name="Normal 6 4 2 2 2 2 4 2 2 2" xfId="41202" xr:uid="{00000000-0005-0000-0000-0000F8690000}"/>
    <cellStyle name="Normal 6 4 2 2 2 2 4 2 3" xfId="31184" xr:uid="{00000000-0005-0000-0000-0000F9690000}"/>
    <cellStyle name="Normal 6 4 2 2 2 2 4 3" xfId="13863" xr:uid="{00000000-0005-0000-0000-0000FA690000}"/>
    <cellStyle name="Normal 6 4 2 2 2 2 4 3 2" xfId="13864" xr:uid="{00000000-0005-0000-0000-0000FB690000}"/>
    <cellStyle name="Normal 6 4 2 2 2 2 4 3 2 2" xfId="41203" xr:uid="{00000000-0005-0000-0000-0000FC690000}"/>
    <cellStyle name="Normal 6 4 2 2 2 2 4 3 3" xfId="31185" xr:uid="{00000000-0005-0000-0000-0000FD690000}"/>
    <cellStyle name="Normal 6 4 2 2 2 2 4 4" xfId="13865" xr:uid="{00000000-0005-0000-0000-0000FE690000}"/>
    <cellStyle name="Normal 6 4 2 2 2 2 4 4 2" xfId="36021" xr:uid="{00000000-0005-0000-0000-0000FF690000}"/>
    <cellStyle name="Normal 6 4 2 2 2 2 4 5" xfId="25425" xr:uid="{00000000-0005-0000-0000-0000006A0000}"/>
    <cellStyle name="Normal 6 4 2 2 2 2 5" xfId="13866" xr:uid="{00000000-0005-0000-0000-0000016A0000}"/>
    <cellStyle name="Normal 6 4 2 2 2 2 5 2" xfId="13867" xr:uid="{00000000-0005-0000-0000-0000026A0000}"/>
    <cellStyle name="Normal 6 4 2 2 2 2 5 2 2" xfId="41204" xr:uid="{00000000-0005-0000-0000-0000036A0000}"/>
    <cellStyle name="Normal 6 4 2 2 2 2 5 3" xfId="31186" xr:uid="{00000000-0005-0000-0000-0000046A0000}"/>
    <cellStyle name="Normal 6 4 2 2 2 2 6" xfId="13868" xr:uid="{00000000-0005-0000-0000-0000056A0000}"/>
    <cellStyle name="Normal 6 4 2 2 2 2 6 2" xfId="13869" xr:uid="{00000000-0005-0000-0000-0000066A0000}"/>
    <cellStyle name="Normal 6 4 2 2 2 2 6 2 2" xfId="41205" xr:uid="{00000000-0005-0000-0000-0000076A0000}"/>
    <cellStyle name="Normal 6 4 2 2 2 2 6 3" xfId="31187" xr:uid="{00000000-0005-0000-0000-0000086A0000}"/>
    <cellStyle name="Normal 6 4 2 2 2 2 7" xfId="13870" xr:uid="{00000000-0005-0000-0000-0000096A0000}"/>
    <cellStyle name="Normal 6 4 2 2 2 2 7 2" xfId="36016" xr:uid="{00000000-0005-0000-0000-00000A6A0000}"/>
    <cellStyle name="Normal 6 4 2 2 2 2 8" xfId="25420" xr:uid="{00000000-0005-0000-0000-00000B6A0000}"/>
    <cellStyle name="Normal 6 4 2 2 2 3" xfId="13871" xr:uid="{00000000-0005-0000-0000-00000C6A0000}"/>
    <cellStyle name="Normal 6 4 2 2 2 3 2" xfId="13872" xr:uid="{00000000-0005-0000-0000-00000D6A0000}"/>
    <cellStyle name="Normal 6 4 2 2 2 3 2 2" xfId="13873" xr:uid="{00000000-0005-0000-0000-00000E6A0000}"/>
    <cellStyle name="Normal 6 4 2 2 2 3 2 2 2" xfId="13874" xr:uid="{00000000-0005-0000-0000-00000F6A0000}"/>
    <cellStyle name="Normal 6 4 2 2 2 3 2 2 2 2" xfId="13875" xr:uid="{00000000-0005-0000-0000-0000106A0000}"/>
    <cellStyle name="Normal 6 4 2 2 2 3 2 2 2 2 2" xfId="41206" xr:uid="{00000000-0005-0000-0000-0000116A0000}"/>
    <cellStyle name="Normal 6 4 2 2 2 3 2 2 2 3" xfId="31188" xr:uid="{00000000-0005-0000-0000-0000126A0000}"/>
    <cellStyle name="Normal 6 4 2 2 2 3 2 2 3" xfId="13876" xr:uid="{00000000-0005-0000-0000-0000136A0000}"/>
    <cellStyle name="Normal 6 4 2 2 2 3 2 2 3 2" xfId="13877" xr:uid="{00000000-0005-0000-0000-0000146A0000}"/>
    <cellStyle name="Normal 6 4 2 2 2 3 2 2 3 2 2" xfId="41207" xr:uid="{00000000-0005-0000-0000-0000156A0000}"/>
    <cellStyle name="Normal 6 4 2 2 2 3 2 2 3 3" xfId="31189" xr:uid="{00000000-0005-0000-0000-0000166A0000}"/>
    <cellStyle name="Normal 6 4 2 2 2 3 2 2 4" xfId="13878" xr:uid="{00000000-0005-0000-0000-0000176A0000}"/>
    <cellStyle name="Normal 6 4 2 2 2 3 2 2 4 2" xfId="36024" xr:uid="{00000000-0005-0000-0000-0000186A0000}"/>
    <cellStyle name="Normal 6 4 2 2 2 3 2 2 5" xfId="25428" xr:uid="{00000000-0005-0000-0000-0000196A0000}"/>
    <cellStyle name="Normal 6 4 2 2 2 3 2 3" xfId="13879" xr:uid="{00000000-0005-0000-0000-00001A6A0000}"/>
    <cellStyle name="Normal 6 4 2 2 2 3 2 3 2" xfId="13880" xr:uid="{00000000-0005-0000-0000-00001B6A0000}"/>
    <cellStyle name="Normal 6 4 2 2 2 3 2 3 2 2" xfId="13881" xr:uid="{00000000-0005-0000-0000-00001C6A0000}"/>
    <cellStyle name="Normal 6 4 2 2 2 3 2 3 2 2 2" xfId="41208" xr:uid="{00000000-0005-0000-0000-00001D6A0000}"/>
    <cellStyle name="Normal 6 4 2 2 2 3 2 3 2 3" xfId="31190" xr:uid="{00000000-0005-0000-0000-00001E6A0000}"/>
    <cellStyle name="Normal 6 4 2 2 2 3 2 3 3" xfId="13882" xr:uid="{00000000-0005-0000-0000-00001F6A0000}"/>
    <cellStyle name="Normal 6 4 2 2 2 3 2 3 3 2" xfId="13883" xr:uid="{00000000-0005-0000-0000-0000206A0000}"/>
    <cellStyle name="Normal 6 4 2 2 2 3 2 3 3 2 2" xfId="41209" xr:uid="{00000000-0005-0000-0000-0000216A0000}"/>
    <cellStyle name="Normal 6 4 2 2 2 3 2 3 3 3" xfId="31191" xr:uid="{00000000-0005-0000-0000-0000226A0000}"/>
    <cellStyle name="Normal 6 4 2 2 2 3 2 3 4" xfId="13884" xr:uid="{00000000-0005-0000-0000-0000236A0000}"/>
    <cellStyle name="Normal 6 4 2 2 2 3 2 3 4 2" xfId="36025" xr:uid="{00000000-0005-0000-0000-0000246A0000}"/>
    <cellStyle name="Normal 6 4 2 2 2 3 2 3 5" xfId="25429" xr:uid="{00000000-0005-0000-0000-0000256A0000}"/>
    <cellStyle name="Normal 6 4 2 2 2 3 2 4" xfId="13885" xr:uid="{00000000-0005-0000-0000-0000266A0000}"/>
    <cellStyle name="Normal 6 4 2 2 2 3 2 4 2" xfId="13886" xr:uid="{00000000-0005-0000-0000-0000276A0000}"/>
    <cellStyle name="Normal 6 4 2 2 2 3 2 4 2 2" xfId="41210" xr:uid="{00000000-0005-0000-0000-0000286A0000}"/>
    <cellStyle name="Normal 6 4 2 2 2 3 2 4 3" xfId="31192" xr:uid="{00000000-0005-0000-0000-0000296A0000}"/>
    <cellStyle name="Normal 6 4 2 2 2 3 2 5" xfId="13887" xr:uid="{00000000-0005-0000-0000-00002A6A0000}"/>
    <cellStyle name="Normal 6 4 2 2 2 3 2 5 2" xfId="13888" xr:uid="{00000000-0005-0000-0000-00002B6A0000}"/>
    <cellStyle name="Normal 6 4 2 2 2 3 2 5 2 2" xfId="41211" xr:uid="{00000000-0005-0000-0000-00002C6A0000}"/>
    <cellStyle name="Normal 6 4 2 2 2 3 2 5 3" xfId="31193" xr:uid="{00000000-0005-0000-0000-00002D6A0000}"/>
    <cellStyle name="Normal 6 4 2 2 2 3 2 6" xfId="13889" xr:uid="{00000000-0005-0000-0000-00002E6A0000}"/>
    <cellStyle name="Normal 6 4 2 2 2 3 2 6 2" xfId="36023" xr:uid="{00000000-0005-0000-0000-00002F6A0000}"/>
    <cellStyle name="Normal 6 4 2 2 2 3 2 7" xfId="25427" xr:uid="{00000000-0005-0000-0000-0000306A0000}"/>
    <cellStyle name="Normal 6 4 2 2 2 3 3" xfId="13890" xr:uid="{00000000-0005-0000-0000-0000316A0000}"/>
    <cellStyle name="Normal 6 4 2 2 2 3 3 2" xfId="13891" xr:uid="{00000000-0005-0000-0000-0000326A0000}"/>
    <cellStyle name="Normal 6 4 2 2 2 3 3 2 2" xfId="13892" xr:uid="{00000000-0005-0000-0000-0000336A0000}"/>
    <cellStyle name="Normal 6 4 2 2 2 3 3 2 2 2" xfId="41212" xr:uid="{00000000-0005-0000-0000-0000346A0000}"/>
    <cellStyle name="Normal 6 4 2 2 2 3 3 2 3" xfId="31194" xr:uid="{00000000-0005-0000-0000-0000356A0000}"/>
    <cellStyle name="Normal 6 4 2 2 2 3 3 3" xfId="13893" xr:uid="{00000000-0005-0000-0000-0000366A0000}"/>
    <cellStyle name="Normal 6 4 2 2 2 3 3 3 2" xfId="13894" xr:uid="{00000000-0005-0000-0000-0000376A0000}"/>
    <cellStyle name="Normal 6 4 2 2 2 3 3 3 2 2" xfId="41213" xr:uid="{00000000-0005-0000-0000-0000386A0000}"/>
    <cellStyle name="Normal 6 4 2 2 2 3 3 3 3" xfId="31195" xr:uid="{00000000-0005-0000-0000-0000396A0000}"/>
    <cellStyle name="Normal 6 4 2 2 2 3 3 4" xfId="13895" xr:uid="{00000000-0005-0000-0000-00003A6A0000}"/>
    <cellStyle name="Normal 6 4 2 2 2 3 3 4 2" xfId="36026" xr:uid="{00000000-0005-0000-0000-00003B6A0000}"/>
    <cellStyle name="Normal 6 4 2 2 2 3 3 5" xfId="25430" xr:uid="{00000000-0005-0000-0000-00003C6A0000}"/>
    <cellStyle name="Normal 6 4 2 2 2 3 4" xfId="13896" xr:uid="{00000000-0005-0000-0000-00003D6A0000}"/>
    <cellStyle name="Normal 6 4 2 2 2 3 4 2" xfId="13897" xr:uid="{00000000-0005-0000-0000-00003E6A0000}"/>
    <cellStyle name="Normal 6 4 2 2 2 3 4 2 2" xfId="13898" xr:uid="{00000000-0005-0000-0000-00003F6A0000}"/>
    <cellStyle name="Normal 6 4 2 2 2 3 4 2 2 2" xfId="41214" xr:uid="{00000000-0005-0000-0000-0000406A0000}"/>
    <cellStyle name="Normal 6 4 2 2 2 3 4 2 3" xfId="31196" xr:uid="{00000000-0005-0000-0000-0000416A0000}"/>
    <cellStyle name="Normal 6 4 2 2 2 3 4 3" xfId="13899" xr:uid="{00000000-0005-0000-0000-0000426A0000}"/>
    <cellStyle name="Normal 6 4 2 2 2 3 4 3 2" xfId="13900" xr:uid="{00000000-0005-0000-0000-0000436A0000}"/>
    <cellStyle name="Normal 6 4 2 2 2 3 4 3 2 2" xfId="41215" xr:uid="{00000000-0005-0000-0000-0000446A0000}"/>
    <cellStyle name="Normal 6 4 2 2 2 3 4 3 3" xfId="31197" xr:uid="{00000000-0005-0000-0000-0000456A0000}"/>
    <cellStyle name="Normal 6 4 2 2 2 3 4 4" xfId="13901" xr:uid="{00000000-0005-0000-0000-0000466A0000}"/>
    <cellStyle name="Normal 6 4 2 2 2 3 4 4 2" xfId="36027" xr:uid="{00000000-0005-0000-0000-0000476A0000}"/>
    <cellStyle name="Normal 6 4 2 2 2 3 4 5" xfId="25431" xr:uid="{00000000-0005-0000-0000-0000486A0000}"/>
    <cellStyle name="Normal 6 4 2 2 2 3 5" xfId="13902" xr:uid="{00000000-0005-0000-0000-0000496A0000}"/>
    <cellStyle name="Normal 6 4 2 2 2 3 5 2" xfId="13903" xr:uid="{00000000-0005-0000-0000-00004A6A0000}"/>
    <cellStyle name="Normal 6 4 2 2 2 3 5 2 2" xfId="41216" xr:uid="{00000000-0005-0000-0000-00004B6A0000}"/>
    <cellStyle name="Normal 6 4 2 2 2 3 5 3" xfId="31198" xr:uid="{00000000-0005-0000-0000-00004C6A0000}"/>
    <cellStyle name="Normal 6 4 2 2 2 3 6" xfId="13904" xr:uid="{00000000-0005-0000-0000-00004D6A0000}"/>
    <cellStyle name="Normal 6 4 2 2 2 3 6 2" xfId="13905" xr:uid="{00000000-0005-0000-0000-00004E6A0000}"/>
    <cellStyle name="Normal 6 4 2 2 2 3 6 2 2" xfId="41217" xr:uid="{00000000-0005-0000-0000-00004F6A0000}"/>
    <cellStyle name="Normal 6 4 2 2 2 3 6 3" xfId="31199" xr:uid="{00000000-0005-0000-0000-0000506A0000}"/>
    <cellStyle name="Normal 6 4 2 2 2 3 7" xfId="13906" xr:uid="{00000000-0005-0000-0000-0000516A0000}"/>
    <cellStyle name="Normal 6 4 2 2 2 3 7 2" xfId="36022" xr:uid="{00000000-0005-0000-0000-0000526A0000}"/>
    <cellStyle name="Normal 6 4 2 2 2 3 8" xfId="25426" xr:uid="{00000000-0005-0000-0000-0000536A0000}"/>
    <cellStyle name="Normal 6 4 2 2 2 4" xfId="13907" xr:uid="{00000000-0005-0000-0000-0000546A0000}"/>
    <cellStyle name="Normal 6 4 2 2 2 4 2" xfId="13908" xr:uid="{00000000-0005-0000-0000-0000556A0000}"/>
    <cellStyle name="Normal 6 4 2 2 2 4 2 2" xfId="13909" xr:uid="{00000000-0005-0000-0000-0000566A0000}"/>
    <cellStyle name="Normal 6 4 2 2 2 4 2 2 2" xfId="13910" xr:uid="{00000000-0005-0000-0000-0000576A0000}"/>
    <cellStyle name="Normal 6 4 2 2 2 4 2 2 2 2" xfId="41218" xr:uid="{00000000-0005-0000-0000-0000586A0000}"/>
    <cellStyle name="Normal 6 4 2 2 2 4 2 2 3" xfId="31200" xr:uid="{00000000-0005-0000-0000-0000596A0000}"/>
    <cellStyle name="Normal 6 4 2 2 2 4 2 3" xfId="13911" xr:uid="{00000000-0005-0000-0000-00005A6A0000}"/>
    <cellStyle name="Normal 6 4 2 2 2 4 2 3 2" xfId="13912" xr:uid="{00000000-0005-0000-0000-00005B6A0000}"/>
    <cellStyle name="Normal 6 4 2 2 2 4 2 3 2 2" xfId="41219" xr:uid="{00000000-0005-0000-0000-00005C6A0000}"/>
    <cellStyle name="Normal 6 4 2 2 2 4 2 3 3" xfId="31201" xr:uid="{00000000-0005-0000-0000-00005D6A0000}"/>
    <cellStyle name="Normal 6 4 2 2 2 4 2 4" xfId="13913" xr:uid="{00000000-0005-0000-0000-00005E6A0000}"/>
    <cellStyle name="Normal 6 4 2 2 2 4 2 4 2" xfId="36029" xr:uid="{00000000-0005-0000-0000-00005F6A0000}"/>
    <cellStyle name="Normal 6 4 2 2 2 4 2 5" xfId="25433" xr:uid="{00000000-0005-0000-0000-0000606A0000}"/>
    <cellStyle name="Normal 6 4 2 2 2 4 3" xfId="13914" xr:uid="{00000000-0005-0000-0000-0000616A0000}"/>
    <cellStyle name="Normal 6 4 2 2 2 4 3 2" xfId="13915" xr:uid="{00000000-0005-0000-0000-0000626A0000}"/>
    <cellStyle name="Normal 6 4 2 2 2 4 3 2 2" xfId="13916" xr:uid="{00000000-0005-0000-0000-0000636A0000}"/>
    <cellStyle name="Normal 6 4 2 2 2 4 3 2 2 2" xfId="41220" xr:uid="{00000000-0005-0000-0000-0000646A0000}"/>
    <cellStyle name="Normal 6 4 2 2 2 4 3 2 3" xfId="31202" xr:uid="{00000000-0005-0000-0000-0000656A0000}"/>
    <cellStyle name="Normal 6 4 2 2 2 4 3 3" xfId="13917" xr:uid="{00000000-0005-0000-0000-0000666A0000}"/>
    <cellStyle name="Normal 6 4 2 2 2 4 3 3 2" xfId="13918" xr:uid="{00000000-0005-0000-0000-0000676A0000}"/>
    <cellStyle name="Normal 6 4 2 2 2 4 3 3 2 2" xfId="41221" xr:uid="{00000000-0005-0000-0000-0000686A0000}"/>
    <cellStyle name="Normal 6 4 2 2 2 4 3 3 3" xfId="31203" xr:uid="{00000000-0005-0000-0000-0000696A0000}"/>
    <cellStyle name="Normal 6 4 2 2 2 4 3 4" xfId="13919" xr:uid="{00000000-0005-0000-0000-00006A6A0000}"/>
    <cellStyle name="Normal 6 4 2 2 2 4 3 4 2" xfId="36030" xr:uid="{00000000-0005-0000-0000-00006B6A0000}"/>
    <cellStyle name="Normal 6 4 2 2 2 4 3 5" xfId="25434" xr:uid="{00000000-0005-0000-0000-00006C6A0000}"/>
    <cellStyle name="Normal 6 4 2 2 2 4 4" xfId="13920" xr:uid="{00000000-0005-0000-0000-00006D6A0000}"/>
    <cellStyle name="Normal 6 4 2 2 2 4 4 2" xfId="13921" xr:uid="{00000000-0005-0000-0000-00006E6A0000}"/>
    <cellStyle name="Normal 6 4 2 2 2 4 4 2 2" xfId="41222" xr:uid="{00000000-0005-0000-0000-00006F6A0000}"/>
    <cellStyle name="Normal 6 4 2 2 2 4 4 3" xfId="31204" xr:uid="{00000000-0005-0000-0000-0000706A0000}"/>
    <cellStyle name="Normal 6 4 2 2 2 4 5" xfId="13922" xr:uid="{00000000-0005-0000-0000-0000716A0000}"/>
    <cellStyle name="Normal 6 4 2 2 2 4 5 2" xfId="13923" xr:uid="{00000000-0005-0000-0000-0000726A0000}"/>
    <cellStyle name="Normal 6 4 2 2 2 4 5 2 2" xfId="41223" xr:uid="{00000000-0005-0000-0000-0000736A0000}"/>
    <cellStyle name="Normal 6 4 2 2 2 4 5 3" xfId="31205" xr:uid="{00000000-0005-0000-0000-0000746A0000}"/>
    <cellStyle name="Normal 6 4 2 2 2 4 6" xfId="13924" xr:uid="{00000000-0005-0000-0000-0000756A0000}"/>
    <cellStyle name="Normal 6 4 2 2 2 4 6 2" xfId="36028" xr:uid="{00000000-0005-0000-0000-0000766A0000}"/>
    <cellStyle name="Normal 6 4 2 2 2 4 7" xfId="25432" xr:uid="{00000000-0005-0000-0000-0000776A0000}"/>
    <cellStyle name="Normal 6 4 2 2 2 5" xfId="13925" xr:uid="{00000000-0005-0000-0000-0000786A0000}"/>
    <cellStyle name="Normal 6 4 2 2 2 5 2" xfId="13926" xr:uid="{00000000-0005-0000-0000-0000796A0000}"/>
    <cellStyle name="Normal 6 4 2 2 2 5 2 2" xfId="13927" xr:uid="{00000000-0005-0000-0000-00007A6A0000}"/>
    <cellStyle name="Normal 6 4 2 2 2 5 2 2 2" xfId="41224" xr:uid="{00000000-0005-0000-0000-00007B6A0000}"/>
    <cellStyle name="Normal 6 4 2 2 2 5 2 3" xfId="31206" xr:uid="{00000000-0005-0000-0000-00007C6A0000}"/>
    <cellStyle name="Normal 6 4 2 2 2 5 3" xfId="13928" xr:uid="{00000000-0005-0000-0000-00007D6A0000}"/>
    <cellStyle name="Normal 6 4 2 2 2 5 3 2" xfId="13929" xr:uid="{00000000-0005-0000-0000-00007E6A0000}"/>
    <cellStyle name="Normal 6 4 2 2 2 5 3 2 2" xfId="41225" xr:uid="{00000000-0005-0000-0000-00007F6A0000}"/>
    <cellStyle name="Normal 6 4 2 2 2 5 3 3" xfId="31207" xr:uid="{00000000-0005-0000-0000-0000806A0000}"/>
    <cellStyle name="Normal 6 4 2 2 2 5 4" xfId="13930" xr:uid="{00000000-0005-0000-0000-0000816A0000}"/>
    <cellStyle name="Normal 6 4 2 2 2 5 4 2" xfId="36031" xr:uid="{00000000-0005-0000-0000-0000826A0000}"/>
    <cellStyle name="Normal 6 4 2 2 2 5 5" xfId="25435" xr:uid="{00000000-0005-0000-0000-0000836A0000}"/>
    <cellStyle name="Normal 6 4 2 2 2 6" xfId="13931" xr:uid="{00000000-0005-0000-0000-0000846A0000}"/>
    <cellStyle name="Normal 6 4 2 2 2 6 2" xfId="13932" xr:uid="{00000000-0005-0000-0000-0000856A0000}"/>
    <cellStyle name="Normal 6 4 2 2 2 6 2 2" xfId="13933" xr:uid="{00000000-0005-0000-0000-0000866A0000}"/>
    <cellStyle name="Normal 6 4 2 2 2 6 2 2 2" xfId="41226" xr:uid="{00000000-0005-0000-0000-0000876A0000}"/>
    <cellStyle name="Normal 6 4 2 2 2 6 2 3" xfId="31208" xr:uid="{00000000-0005-0000-0000-0000886A0000}"/>
    <cellStyle name="Normal 6 4 2 2 2 6 3" xfId="13934" xr:uid="{00000000-0005-0000-0000-0000896A0000}"/>
    <cellStyle name="Normal 6 4 2 2 2 6 3 2" xfId="13935" xr:uid="{00000000-0005-0000-0000-00008A6A0000}"/>
    <cellStyle name="Normal 6 4 2 2 2 6 3 2 2" xfId="41227" xr:uid="{00000000-0005-0000-0000-00008B6A0000}"/>
    <cellStyle name="Normal 6 4 2 2 2 6 3 3" xfId="31209" xr:uid="{00000000-0005-0000-0000-00008C6A0000}"/>
    <cellStyle name="Normal 6 4 2 2 2 6 4" xfId="13936" xr:uid="{00000000-0005-0000-0000-00008D6A0000}"/>
    <cellStyle name="Normal 6 4 2 2 2 6 4 2" xfId="36032" xr:uid="{00000000-0005-0000-0000-00008E6A0000}"/>
    <cellStyle name="Normal 6 4 2 2 2 6 5" xfId="25436" xr:uid="{00000000-0005-0000-0000-00008F6A0000}"/>
    <cellStyle name="Normal 6 4 2 2 2 7" xfId="13937" xr:uid="{00000000-0005-0000-0000-0000906A0000}"/>
    <cellStyle name="Normal 6 4 2 2 2 7 2" xfId="13938" xr:uid="{00000000-0005-0000-0000-0000916A0000}"/>
    <cellStyle name="Normal 6 4 2 2 2 7 2 2" xfId="41228" xr:uid="{00000000-0005-0000-0000-0000926A0000}"/>
    <cellStyle name="Normal 6 4 2 2 2 7 3" xfId="31210" xr:uid="{00000000-0005-0000-0000-0000936A0000}"/>
    <cellStyle name="Normal 6 4 2 2 2 8" xfId="13939" xr:uid="{00000000-0005-0000-0000-0000946A0000}"/>
    <cellStyle name="Normal 6 4 2 2 2 8 2" xfId="13940" xr:uid="{00000000-0005-0000-0000-0000956A0000}"/>
    <cellStyle name="Normal 6 4 2 2 2 8 2 2" xfId="41229" xr:uid="{00000000-0005-0000-0000-0000966A0000}"/>
    <cellStyle name="Normal 6 4 2 2 2 8 3" xfId="31211" xr:uid="{00000000-0005-0000-0000-0000976A0000}"/>
    <cellStyle name="Normal 6 4 2 2 2 9" xfId="13941" xr:uid="{00000000-0005-0000-0000-0000986A0000}"/>
    <cellStyle name="Normal 6 4 2 2 2 9 2" xfId="36015" xr:uid="{00000000-0005-0000-0000-0000996A0000}"/>
    <cellStyle name="Normal 6 4 2 2 3" xfId="13942" xr:uid="{00000000-0005-0000-0000-00009A6A0000}"/>
    <cellStyle name="Normal 6 4 2 2 3 2" xfId="13943" xr:uid="{00000000-0005-0000-0000-00009B6A0000}"/>
    <cellStyle name="Normal 6 4 2 2 3 2 2" xfId="13944" xr:uid="{00000000-0005-0000-0000-00009C6A0000}"/>
    <cellStyle name="Normal 6 4 2 2 3 2 2 2" xfId="13945" xr:uid="{00000000-0005-0000-0000-00009D6A0000}"/>
    <cellStyle name="Normal 6 4 2 2 3 2 2 2 2" xfId="13946" xr:uid="{00000000-0005-0000-0000-00009E6A0000}"/>
    <cellStyle name="Normal 6 4 2 2 3 2 2 2 2 2" xfId="41230" xr:uid="{00000000-0005-0000-0000-00009F6A0000}"/>
    <cellStyle name="Normal 6 4 2 2 3 2 2 2 3" xfId="31212" xr:uid="{00000000-0005-0000-0000-0000A06A0000}"/>
    <cellStyle name="Normal 6 4 2 2 3 2 2 3" xfId="13947" xr:uid="{00000000-0005-0000-0000-0000A16A0000}"/>
    <cellStyle name="Normal 6 4 2 2 3 2 2 3 2" xfId="13948" xr:uid="{00000000-0005-0000-0000-0000A26A0000}"/>
    <cellStyle name="Normal 6 4 2 2 3 2 2 3 2 2" xfId="41231" xr:uid="{00000000-0005-0000-0000-0000A36A0000}"/>
    <cellStyle name="Normal 6 4 2 2 3 2 2 3 3" xfId="31213" xr:uid="{00000000-0005-0000-0000-0000A46A0000}"/>
    <cellStyle name="Normal 6 4 2 2 3 2 2 4" xfId="13949" xr:uid="{00000000-0005-0000-0000-0000A56A0000}"/>
    <cellStyle name="Normal 6 4 2 2 3 2 2 4 2" xfId="36035" xr:uid="{00000000-0005-0000-0000-0000A66A0000}"/>
    <cellStyle name="Normal 6 4 2 2 3 2 2 5" xfId="25439" xr:uid="{00000000-0005-0000-0000-0000A76A0000}"/>
    <cellStyle name="Normal 6 4 2 2 3 2 3" xfId="13950" xr:uid="{00000000-0005-0000-0000-0000A86A0000}"/>
    <cellStyle name="Normal 6 4 2 2 3 2 3 2" xfId="13951" xr:uid="{00000000-0005-0000-0000-0000A96A0000}"/>
    <cellStyle name="Normal 6 4 2 2 3 2 3 2 2" xfId="13952" xr:uid="{00000000-0005-0000-0000-0000AA6A0000}"/>
    <cellStyle name="Normal 6 4 2 2 3 2 3 2 2 2" xfId="41232" xr:uid="{00000000-0005-0000-0000-0000AB6A0000}"/>
    <cellStyle name="Normal 6 4 2 2 3 2 3 2 3" xfId="31214" xr:uid="{00000000-0005-0000-0000-0000AC6A0000}"/>
    <cellStyle name="Normal 6 4 2 2 3 2 3 3" xfId="13953" xr:uid="{00000000-0005-0000-0000-0000AD6A0000}"/>
    <cellStyle name="Normal 6 4 2 2 3 2 3 3 2" xfId="13954" xr:uid="{00000000-0005-0000-0000-0000AE6A0000}"/>
    <cellStyle name="Normal 6 4 2 2 3 2 3 3 2 2" xfId="41233" xr:uid="{00000000-0005-0000-0000-0000AF6A0000}"/>
    <cellStyle name="Normal 6 4 2 2 3 2 3 3 3" xfId="31215" xr:uid="{00000000-0005-0000-0000-0000B06A0000}"/>
    <cellStyle name="Normal 6 4 2 2 3 2 3 4" xfId="13955" xr:uid="{00000000-0005-0000-0000-0000B16A0000}"/>
    <cellStyle name="Normal 6 4 2 2 3 2 3 4 2" xfId="36036" xr:uid="{00000000-0005-0000-0000-0000B26A0000}"/>
    <cellStyle name="Normal 6 4 2 2 3 2 3 5" xfId="25440" xr:uid="{00000000-0005-0000-0000-0000B36A0000}"/>
    <cellStyle name="Normal 6 4 2 2 3 2 4" xfId="13956" xr:uid="{00000000-0005-0000-0000-0000B46A0000}"/>
    <cellStyle name="Normal 6 4 2 2 3 2 4 2" xfId="13957" xr:uid="{00000000-0005-0000-0000-0000B56A0000}"/>
    <cellStyle name="Normal 6 4 2 2 3 2 4 2 2" xfId="41234" xr:uid="{00000000-0005-0000-0000-0000B66A0000}"/>
    <cellStyle name="Normal 6 4 2 2 3 2 4 3" xfId="31216" xr:uid="{00000000-0005-0000-0000-0000B76A0000}"/>
    <cellStyle name="Normal 6 4 2 2 3 2 5" xfId="13958" xr:uid="{00000000-0005-0000-0000-0000B86A0000}"/>
    <cellStyle name="Normal 6 4 2 2 3 2 5 2" xfId="13959" xr:uid="{00000000-0005-0000-0000-0000B96A0000}"/>
    <cellStyle name="Normal 6 4 2 2 3 2 5 2 2" xfId="41235" xr:uid="{00000000-0005-0000-0000-0000BA6A0000}"/>
    <cellStyle name="Normal 6 4 2 2 3 2 5 3" xfId="31217" xr:uid="{00000000-0005-0000-0000-0000BB6A0000}"/>
    <cellStyle name="Normal 6 4 2 2 3 2 6" xfId="13960" xr:uid="{00000000-0005-0000-0000-0000BC6A0000}"/>
    <cellStyle name="Normal 6 4 2 2 3 2 6 2" xfId="36034" xr:uid="{00000000-0005-0000-0000-0000BD6A0000}"/>
    <cellStyle name="Normal 6 4 2 2 3 2 7" xfId="25438" xr:uid="{00000000-0005-0000-0000-0000BE6A0000}"/>
    <cellStyle name="Normal 6 4 2 2 3 3" xfId="13961" xr:uid="{00000000-0005-0000-0000-0000BF6A0000}"/>
    <cellStyle name="Normal 6 4 2 2 3 3 2" xfId="13962" xr:uid="{00000000-0005-0000-0000-0000C06A0000}"/>
    <cellStyle name="Normal 6 4 2 2 3 3 2 2" xfId="13963" xr:uid="{00000000-0005-0000-0000-0000C16A0000}"/>
    <cellStyle name="Normal 6 4 2 2 3 3 2 2 2" xfId="41236" xr:uid="{00000000-0005-0000-0000-0000C26A0000}"/>
    <cellStyle name="Normal 6 4 2 2 3 3 2 3" xfId="31218" xr:uid="{00000000-0005-0000-0000-0000C36A0000}"/>
    <cellStyle name="Normal 6 4 2 2 3 3 3" xfId="13964" xr:uid="{00000000-0005-0000-0000-0000C46A0000}"/>
    <cellStyle name="Normal 6 4 2 2 3 3 3 2" xfId="13965" xr:uid="{00000000-0005-0000-0000-0000C56A0000}"/>
    <cellStyle name="Normal 6 4 2 2 3 3 3 2 2" xfId="41237" xr:uid="{00000000-0005-0000-0000-0000C66A0000}"/>
    <cellStyle name="Normal 6 4 2 2 3 3 3 3" xfId="31219" xr:uid="{00000000-0005-0000-0000-0000C76A0000}"/>
    <cellStyle name="Normal 6 4 2 2 3 3 4" xfId="13966" xr:uid="{00000000-0005-0000-0000-0000C86A0000}"/>
    <cellStyle name="Normal 6 4 2 2 3 3 4 2" xfId="36037" xr:uid="{00000000-0005-0000-0000-0000C96A0000}"/>
    <cellStyle name="Normal 6 4 2 2 3 3 5" xfId="25441" xr:uid="{00000000-0005-0000-0000-0000CA6A0000}"/>
    <cellStyle name="Normal 6 4 2 2 3 4" xfId="13967" xr:uid="{00000000-0005-0000-0000-0000CB6A0000}"/>
    <cellStyle name="Normal 6 4 2 2 3 4 2" xfId="13968" xr:uid="{00000000-0005-0000-0000-0000CC6A0000}"/>
    <cellStyle name="Normal 6 4 2 2 3 4 2 2" xfId="13969" xr:uid="{00000000-0005-0000-0000-0000CD6A0000}"/>
    <cellStyle name="Normal 6 4 2 2 3 4 2 2 2" xfId="41238" xr:uid="{00000000-0005-0000-0000-0000CE6A0000}"/>
    <cellStyle name="Normal 6 4 2 2 3 4 2 3" xfId="31220" xr:uid="{00000000-0005-0000-0000-0000CF6A0000}"/>
    <cellStyle name="Normal 6 4 2 2 3 4 3" xfId="13970" xr:uid="{00000000-0005-0000-0000-0000D06A0000}"/>
    <cellStyle name="Normal 6 4 2 2 3 4 3 2" xfId="13971" xr:uid="{00000000-0005-0000-0000-0000D16A0000}"/>
    <cellStyle name="Normal 6 4 2 2 3 4 3 2 2" xfId="41239" xr:uid="{00000000-0005-0000-0000-0000D26A0000}"/>
    <cellStyle name="Normal 6 4 2 2 3 4 3 3" xfId="31221" xr:uid="{00000000-0005-0000-0000-0000D36A0000}"/>
    <cellStyle name="Normal 6 4 2 2 3 4 4" xfId="13972" xr:uid="{00000000-0005-0000-0000-0000D46A0000}"/>
    <cellStyle name="Normal 6 4 2 2 3 4 4 2" xfId="36038" xr:uid="{00000000-0005-0000-0000-0000D56A0000}"/>
    <cellStyle name="Normal 6 4 2 2 3 4 5" xfId="25442" xr:uid="{00000000-0005-0000-0000-0000D66A0000}"/>
    <cellStyle name="Normal 6 4 2 2 3 5" xfId="13973" xr:uid="{00000000-0005-0000-0000-0000D76A0000}"/>
    <cellStyle name="Normal 6 4 2 2 3 5 2" xfId="13974" xr:uid="{00000000-0005-0000-0000-0000D86A0000}"/>
    <cellStyle name="Normal 6 4 2 2 3 5 2 2" xfId="41240" xr:uid="{00000000-0005-0000-0000-0000D96A0000}"/>
    <cellStyle name="Normal 6 4 2 2 3 5 3" xfId="31222" xr:uid="{00000000-0005-0000-0000-0000DA6A0000}"/>
    <cellStyle name="Normal 6 4 2 2 3 6" xfId="13975" xr:uid="{00000000-0005-0000-0000-0000DB6A0000}"/>
    <cellStyle name="Normal 6 4 2 2 3 6 2" xfId="13976" xr:uid="{00000000-0005-0000-0000-0000DC6A0000}"/>
    <cellStyle name="Normal 6 4 2 2 3 6 2 2" xfId="41241" xr:uid="{00000000-0005-0000-0000-0000DD6A0000}"/>
    <cellStyle name="Normal 6 4 2 2 3 6 3" xfId="31223" xr:uid="{00000000-0005-0000-0000-0000DE6A0000}"/>
    <cellStyle name="Normal 6 4 2 2 3 7" xfId="13977" xr:uid="{00000000-0005-0000-0000-0000DF6A0000}"/>
    <cellStyle name="Normal 6 4 2 2 3 7 2" xfId="36033" xr:uid="{00000000-0005-0000-0000-0000E06A0000}"/>
    <cellStyle name="Normal 6 4 2 2 3 8" xfId="25437" xr:uid="{00000000-0005-0000-0000-0000E16A0000}"/>
    <cellStyle name="Normal 6 4 2 2 4" xfId="13978" xr:uid="{00000000-0005-0000-0000-0000E26A0000}"/>
    <cellStyle name="Normal 6 4 2 2 4 2" xfId="13979" xr:uid="{00000000-0005-0000-0000-0000E36A0000}"/>
    <cellStyle name="Normal 6 4 2 2 4 2 2" xfId="13980" xr:uid="{00000000-0005-0000-0000-0000E46A0000}"/>
    <cellStyle name="Normal 6 4 2 2 4 2 2 2" xfId="13981" xr:uid="{00000000-0005-0000-0000-0000E56A0000}"/>
    <cellStyle name="Normal 6 4 2 2 4 2 2 2 2" xfId="13982" xr:uid="{00000000-0005-0000-0000-0000E66A0000}"/>
    <cellStyle name="Normal 6 4 2 2 4 2 2 2 2 2" xfId="41242" xr:uid="{00000000-0005-0000-0000-0000E76A0000}"/>
    <cellStyle name="Normal 6 4 2 2 4 2 2 2 3" xfId="31224" xr:uid="{00000000-0005-0000-0000-0000E86A0000}"/>
    <cellStyle name="Normal 6 4 2 2 4 2 2 3" xfId="13983" xr:uid="{00000000-0005-0000-0000-0000E96A0000}"/>
    <cellStyle name="Normal 6 4 2 2 4 2 2 3 2" xfId="13984" xr:uid="{00000000-0005-0000-0000-0000EA6A0000}"/>
    <cellStyle name="Normal 6 4 2 2 4 2 2 3 2 2" xfId="41243" xr:uid="{00000000-0005-0000-0000-0000EB6A0000}"/>
    <cellStyle name="Normal 6 4 2 2 4 2 2 3 3" xfId="31225" xr:uid="{00000000-0005-0000-0000-0000EC6A0000}"/>
    <cellStyle name="Normal 6 4 2 2 4 2 2 4" xfId="13985" xr:uid="{00000000-0005-0000-0000-0000ED6A0000}"/>
    <cellStyle name="Normal 6 4 2 2 4 2 2 4 2" xfId="36041" xr:uid="{00000000-0005-0000-0000-0000EE6A0000}"/>
    <cellStyle name="Normal 6 4 2 2 4 2 2 5" xfId="25445" xr:uid="{00000000-0005-0000-0000-0000EF6A0000}"/>
    <cellStyle name="Normal 6 4 2 2 4 2 3" xfId="13986" xr:uid="{00000000-0005-0000-0000-0000F06A0000}"/>
    <cellStyle name="Normal 6 4 2 2 4 2 3 2" xfId="13987" xr:uid="{00000000-0005-0000-0000-0000F16A0000}"/>
    <cellStyle name="Normal 6 4 2 2 4 2 3 2 2" xfId="13988" xr:uid="{00000000-0005-0000-0000-0000F26A0000}"/>
    <cellStyle name="Normal 6 4 2 2 4 2 3 2 2 2" xfId="41244" xr:uid="{00000000-0005-0000-0000-0000F36A0000}"/>
    <cellStyle name="Normal 6 4 2 2 4 2 3 2 3" xfId="31226" xr:uid="{00000000-0005-0000-0000-0000F46A0000}"/>
    <cellStyle name="Normal 6 4 2 2 4 2 3 3" xfId="13989" xr:uid="{00000000-0005-0000-0000-0000F56A0000}"/>
    <cellStyle name="Normal 6 4 2 2 4 2 3 3 2" xfId="13990" xr:uid="{00000000-0005-0000-0000-0000F66A0000}"/>
    <cellStyle name="Normal 6 4 2 2 4 2 3 3 2 2" xfId="41245" xr:uid="{00000000-0005-0000-0000-0000F76A0000}"/>
    <cellStyle name="Normal 6 4 2 2 4 2 3 3 3" xfId="31227" xr:uid="{00000000-0005-0000-0000-0000F86A0000}"/>
    <cellStyle name="Normal 6 4 2 2 4 2 3 4" xfId="13991" xr:uid="{00000000-0005-0000-0000-0000F96A0000}"/>
    <cellStyle name="Normal 6 4 2 2 4 2 3 4 2" xfId="36042" xr:uid="{00000000-0005-0000-0000-0000FA6A0000}"/>
    <cellStyle name="Normal 6 4 2 2 4 2 3 5" xfId="25446" xr:uid="{00000000-0005-0000-0000-0000FB6A0000}"/>
    <cellStyle name="Normal 6 4 2 2 4 2 4" xfId="13992" xr:uid="{00000000-0005-0000-0000-0000FC6A0000}"/>
    <cellStyle name="Normal 6 4 2 2 4 2 4 2" xfId="13993" xr:uid="{00000000-0005-0000-0000-0000FD6A0000}"/>
    <cellStyle name="Normal 6 4 2 2 4 2 4 2 2" xfId="41246" xr:uid="{00000000-0005-0000-0000-0000FE6A0000}"/>
    <cellStyle name="Normal 6 4 2 2 4 2 4 3" xfId="31228" xr:uid="{00000000-0005-0000-0000-0000FF6A0000}"/>
    <cellStyle name="Normal 6 4 2 2 4 2 5" xfId="13994" xr:uid="{00000000-0005-0000-0000-0000006B0000}"/>
    <cellStyle name="Normal 6 4 2 2 4 2 5 2" xfId="13995" xr:uid="{00000000-0005-0000-0000-0000016B0000}"/>
    <cellStyle name="Normal 6 4 2 2 4 2 5 2 2" xfId="41247" xr:uid="{00000000-0005-0000-0000-0000026B0000}"/>
    <cellStyle name="Normal 6 4 2 2 4 2 5 3" xfId="31229" xr:uid="{00000000-0005-0000-0000-0000036B0000}"/>
    <cellStyle name="Normal 6 4 2 2 4 2 6" xfId="13996" xr:uid="{00000000-0005-0000-0000-0000046B0000}"/>
    <cellStyle name="Normal 6 4 2 2 4 2 6 2" xfId="36040" xr:uid="{00000000-0005-0000-0000-0000056B0000}"/>
    <cellStyle name="Normal 6 4 2 2 4 2 7" xfId="25444" xr:uid="{00000000-0005-0000-0000-0000066B0000}"/>
    <cellStyle name="Normal 6 4 2 2 4 3" xfId="13997" xr:uid="{00000000-0005-0000-0000-0000076B0000}"/>
    <cellStyle name="Normal 6 4 2 2 4 3 2" xfId="13998" xr:uid="{00000000-0005-0000-0000-0000086B0000}"/>
    <cellStyle name="Normal 6 4 2 2 4 3 2 2" xfId="13999" xr:uid="{00000000-0005-0000-0000-0000096B0000}"/>
    <cellStyle name="Normal 6 4 2 2 4 3 2 2 2" xfId="41248" xr:uid="{00000000-0005-0000-0000-00000A6B0000}"/>
    <cellStyle name="Normal 6 4 2 2 4 3 2 3" xfId="31230" xr:uid="{00000000-0005-0000-0000-00000B6B0000}"/>
    <cellStyle name="Normal 6 4 2 2 4 3 3" xfId="14000" xr:uid="{00000000-0005-0000-0000-00000C6B0000}"/>
    <cellStyle name="Normal 6 4 2 2 4 3 3 2" xfId="14001" xr:uid="{00000000-0005-0000-0000-00000D6B0000}"/>
    <cellStyle name="Normal 6 4 2 2 4 3 3 2 2" xfId="41249" xr:uid="{00000000-0005-0000-0000-00000E6B0000}"/>
    <cellStyle name="Normal 6 4 2 2 4 3 3 3" xfId="31231" xr:uid="{00000000-0005-0000-0000-00000F6B0000}"/>
    <cellStyle name="Normal 6 4 2 2 4 3 4" xfId="14002" xr:uid="{00000000-0005-0000-0000-0000106B0000}"/>
    <cellStyle name="Normal 6 4 2 2 4 3 4 2" xfId="36043" xr:uid="{00000000-0005-0000-0000-0000116B0000}"/>
    <cellStyle name="Normal 6 4 2 2 4 3 5" xfId="25447" xr:uid="{00000000-0005-0000-0000-0000126B0000}"/>
    <cellStyle name="Normal 6 4 2 2 4 4" xfId="14003" xr:uid="{00000000-0005-0000-0000-0000136B0000}"/>
    <cellStyle name="Normal 6 4 2 2 4 4 2" xfId="14004" xr:uid="{00000000-0005-0000-0000-0000146B0000}"/>
    <cellStyle name="Normal 6 4 2 2 4 4 2 2" xfId="14005" xr:uid="{00000000-0005-0000-0000-0000156B0000}"/>
    <cellStyle name="Normal 6 4 2 2 4 4 2 2 2" xfId="41250" xr:uid="{00000000-0005-0000-0000-0000166B0000}"/>
    <cellStyle name="Normal 6 4 2 2 4 4 2 3" xfId="31232" xr:uid="{00000000-0005-0000-0000-0000176B0000}"/>
    <cellStyle name="Normal 6 4 2 2 4 4 3" xfId="14006" xr:uid="{00000000-0005-0000-0000-0000186B0000}"/>
    <cellStyle name="Normal 6 4 2 2 4 4 3 2" xfId="14007" xr:uid="{00000000-0005-0000-0000-0000196B0000}"/>
    <cellStyle name="Normal 6 4 2 2 4 4 3 2 2" xfId="41251" xr:uid="{00000000-0005-0000-0000-00001A6B0000}"/>
    <cellStyle name="Normal 6 4 2 2 4 4 3 3" xfId="31233" xr:uid="{00000000-0005-0000-0000-00001B6B0000}"/>
    <cellStyle name="Normal 6 4 2 2 4 4 4" xfId="14008" xr:uid="{00000000-0005-0000-0000-00001C6B0000}"/>
    <cellStyle name="Normal 6 4 2 2 4 4 4 2" xfId="36044" xr:uid="{00000000-0005-0000-0000-00001D6B0000}"/>
    <cellStyle name="Normal 6 4 2 2 4 4 5" xfId="25448" xr:uid="{00000000-0005-0000-0000-00001E6B0000}"/>
    <cellStyle name="Normal 6 4 2 2 4 5" xfId="14009" xr:uid="{00000000-0005-0000-0000-00001F6B0000}"/>
    <cellStyle name="Normal 6 4 2 2 4 5 2" xfId="14010" xr:uid="{00000000-0005-0000-0000-0000206B0000}"/>
    <cellStyle name="Normal 6 4 2 2 4 5 2 2" xfId="41252" xr:uid="{00000000-0005-0000-0000-0000216B0000}"/>
    <cellStyle name="Normal 6 4 2 2 4 5 3" xfId="31234" xr:uid="{00000000-0005-0000-0000-0000226B0000}"/>
    <cellStyle name="Normal 6 4 2 2 4 6" xfId="14011" xr:uid="{00000000-0005-0000-0000-0000236B0000}"/>
    <cellStyle name="Normal 6 4 2 2 4 6 2" xfId="14012" xr:uid="{00000000-0005-0000-0000-0000246B0000}"/>
    <cellStyle name="Normal 6 4 2 2 4 6 2 2" xfId="41253" xr:uid="{00000000-0005-0000-0000-0000256B0000}"/>
    <cellStyle name="Normal 6 4 2 2 4 6 3" xfId="31235" xr:uid="{00000000-0005-0000-0000-0000266B0000}"/>
    <cellStyle name="Normal 6 4 2 2 4 7" xfId="14013" xr:uid="{00000000-0005-0000-0000-0000276B0000}"/>
    <cellStyle name="Normal 6 4 2 2 4 7 2" xfId="36039" xr:uid="{00000000-0005-0000-0000-0000286B0000}"/>
    <cellStyle name="Normal 6 4 2 2 4 8" xfId="25443" xr:uid="{00000000-0005-0000-0000-0000296B0000}"/>
    <cellStyle name="Normal 6 4 2 2 5" xfId="14014" xr:uid="{00000000-0005-0000-0000-00002A6B0000}"/>
    <cellStyle name="Normal 6 4 2 2 5 2" xfId="14015" xr:uid="{00000000-0005-0000-0000-00002B6B0000}"/>
    <cellStyle name="Normal 6 4 2 2 5 2 2" xfId="14016" xr:uid="{00000000-0005-0000-0000-00002C6B0000}"/>
    <cellStyle name="Normal 6 4 2 2 5 2 2 2" xfId="14017" xr:uid="{00000000-0005-0000-0000-00002D6B0000}"/>
    <cellStyle name="Normal 6 4 2 2 5 2 2 2 2" xfId="14018" xr:uid="{00000000-0005-0000-0000-00002E6B0000}"/>
    <cellStyle name="Normal 6 4 2 2 5 2 2 2 2 2" xfId="41254" xr:uid="{00000000-0005-0000-0000-00002F6B0000}"/>
    <cellStyle name="Normal 6 4 2 2 5 2 2 2 3" xfId="31236" xr:uid="{00000000-0005-0000-0000-0000306B0000}"/>
    <cellStyle name="Normal 6 4 2 2 5 2 2 3" xfId="14019" xr:uid="{00000000-0005-0000-0000-0000316B0000}"/>
    <cellStyle name="Normal 6 4 2 2 5 2 2 3 2" xfId="14020" xr:uid="{00000000-0005-0000-0000-0000326B0000}"/>
    <cellStyle name="Normal 6 4 2 2 5 2 2 3 2 2" xfId="41255" xr:uid="{00000000-0005-0000-0000-0000336B0000}"/>
    <cellStyle name="Normal 6 4 2 2 5 2 2 3 3" xfId="31237" xr:uid="{00000000-0005-0000-0000-0000346B0000}"/>
    <cellStyle name="Normal 6 4 2 2 5 2 2 4" xfId="14021" xr:uid="{00000000-0005-0000-0000-0000356B0000}"/>
    <cellStyle name="Normal 6 4 2 2 5 2 2 4 2" xfId="36047" xr:uid="{00000000-0005-0000-0000-0000366B0000}"/>
    <cellStyle name="Normal 6 4 2 2 5 2 2 5" xfId="25451" xr:uid="{00000000-0005-0000-0000-0000376B0000}"/>
    <cellStyle name="Normal 6 4 2 2 5 2 3" xfId="14022" xr:uid="{00000000-0005-0000-0000-0000386B0000}"/>
    <cellStyle name="Normal 6 4 2 2 5 2 3 2" xfId="14023" xr:uid="{00000000-0005-0000-0000-0000396B0000}"/>
    <cellStyle name="Normal 6 4 2 2 5 2 3 2 2" xfId="14024" xr:uid="{00000000-0005-0000-0000-00003A6B0000}"/>
    <cellStyle name="Normal 6 4 2 2 5 2 3 2 2 2" xfId="41256" xr:uid="{00000000-0005-0000-0000-00003B6B0000}"/>
    <cellStyle name="Normal 6 4 2 2 5 2 3 2 3" xfId="31238" xr:uid="{00000000-0005-0000-0000-00003C6B0000}"/>
    <cellStyle name="Normal 6 4 2 2 5 2 3 3" xfId="14025" xr:uid="{00000000-0005-0000-0000-00003D6B0000}"/>
    <cellStyle name="Normal 6 4 2 2 5 2 3 3 2" xfId="14026" xr:uid="{00000000-0005-0000-0000-00003E6B0000}"/>
    <cellStyle name="Normal 6 4 2 2 5 2 3 3 2 2" xfId="41257" xr:uid="{00000000-0005-0000-0000-00003F6B0000}"/>
    <cellStyle name="Normal 6 4 2 2 5 2 3 3 3" xfId="31239" xr:uid="{00000000-0005-0000-0000-0000406B0000}"/>
    <cellStyle name="Normal 6 4 2 2 5 2 3 4" xfId="14027" xr:uid="{00000000-0005-0000-0000-0000416B0000}"/>
    <cellStyle name="Normal 6 4 2 2 5 2 3 4 2" xfId="36048" xr:uid="{00000000-0005-0000-0000-0000426B0000}"/>
    <cellStyle name="Normal 6 4 2 2 5 2 3 5" xfId="25452" xr:uid="{00000000-0005-0000-0000-0000436B0000}"/>
    <cellStyle name="Normal 6 4 2 2 5 2 4" xfId="14028" xr:uid="{00000000-0005-0000-0000-0000446B0000}"/>
    <cellStyle name="Normal 6 4 2 2 5 2 4 2" xfId="14029" xr:uid="{00000000-0005-0000-0000-0000456B0000}"/>
    <cellStyle name="Normal 6 4 2 2 5 2 4 2 2" xfId="41258" xr:uid="{00000000-0005-0000-0000-0000466B0000}"/>
    <cellStyle name="Normal 6 4 2 2 5 2 4 3" xfId="31240" xr:uid="{00000000-0005-0000-0000-0000476B0000}"/>
    <cellStyle name="Normal 6 4 2 2 5 2 5" xfId="14030" xr:uid="{00000000-0005-0000-0000-0000486B0000}"/>
    <cellStyle name="Normal 6 4 2 2 5 2 5 2" xfId="14031" xr:uid="{00000000-0005-0000-0000-0000496B0000}"/>
    <cellStyle name="Normal 6 4 2 2 5 2 5 2 2" xfId="41259" xr:uid="{00000000-0005-0000-0000-00004A6B0000}"/>
    <cellStyle name="Normal 6 4 2 2 5 2 5 3" xfId="31241" xr:uid="{00000000-0005-0000-0000-00004B6B0000}"/>
    <cellStyle name="Normal 6 4 2 2 5 2 6" xfId="14032" xr:uid="{00000000-0005-0000-0000-00004C6B0000}"/>
    <cellStyle name="Normal 6 4 2 2 5 2 6 2" xfId="36046" xr:uid="{00000000-0005-0000-0000-00004D6B0000}"/>
    <cellStyle name="Normal 6 4 2 2 5 2 7" xfId="25450" xr:uid="{00000000-0005-0000-0000-00004E6B0000}"/>
    <cellStyle name="Normal 6 4 2 2 5 3" xfId="14033" xr:uid="{00000000-0005-0000-0000-00004F6B0000}"/>
    <cellStyle name="Normal 6 4 2 2 5 3 2" xfId="14034" xr:uid="{00000000-0005-0000-0000-0000506B0000}"/>
    <cellStyle name="Normal 6 4 2 2 5 3 2 2" xfId="14035" xr:uid="{00000000-0005-0000-0000-0000516B0000}"/>
    <cellStyle name="Normal 6 4 2 2 5 3 2 2 2" xfId="41260" xr:uid="{00000000-0005-0000-0000-0000526B0000}"/>
    <cellStyle name="Normal 6 4 2 2 5 3 2 3" xfId="31242" xr:uid="{00000000-0005-0000-0000-0000536B0000}"/>
    <cellStyle name="Normal 6 4 2 2 5 3 3" xfId="14036" xr:uid="{00000000-0005-0000-0000-0000546B0000}"/>
    <cellStyle name="Normal 6 4 2 2 5 3 3 2" xfId="14037" xr:uid="{00000000-0005-0000-0000-0000556B0000}"/>
    <cellStyle name="Normal 6 4 2 2 5 3 3 2 2" xfId="41261" xr:uid="{00000000-0005-0000-0000-0000566B0000}"/>
    <cellStyle name="Normal 6 4 2 2 5 3 3 3" xfId="31243" xr:uid="{00000000-0005-0000-0000-0000576B0000}"/>
    <cellStyle name="Normal 6 4 2 2 5 3 4" xfId="14038" xr:uid="{00000000-0005-0000-0000-0000586B0000}"/>
    <cellStyle name="Normal 6 4 2 2 5 3 4 2" xfId="36049" xr:uid="{00000000-0005-0000-0000-0000596B0000}"/>
    <cellStyle name="Normal 6 4 2 2 5 3 5" xfId="25453" xr:uid="{00000000-0005-0000-0000-00005A6B0000}"/>
    <cellStyle name="Normal 6 4 2 2 5 4" xfId="14039" xr:uid="{00000000-0005-0000-0000-00005B6B0000}"/>
    <cellStyle name="Normal 6 4 2 2 5 4 2" xfId="14040" xr:uid="{00000000-0005-0000-0000-00005C6B0000}"/>
    <cellStyle name="Normal 6 4 2 2 5 4 2 2" xfId="14041" xr:uid="{00000000-0005-0000-0000-00005D6B0000}"/>
    <cellStyle name="Normal 6 4 2 2 5 4 2 2 2" xfId="41262" xr:uid="{00000000-0005-0000-0000-00005E6B0000}"/>
    <cellStyle name="Normal 6 4 2 2 5 4 2 3" xfId="31244" xr:uid="{00000000-0005-0000-0000-00005F6B0000}"/>
    <cellStyle name="Normal 6 4 2 2 5 4 3" xfId="14042" xr:uid="{00000000-0005-0000-0000-0000606B0000}"/>
    <cellStyle name="Normal 6 4 2 2 5 4 3 2" xfId="14043" xr:uid="{00000000-0005-0000-0000-0000616B0000}"/>
    <cellStyle name="Normal 6 4 2 2 5 4 3 2 2" xfId="41263" xr:uid="{00000000-0005-0000-0000-0000626B0000}"/>
    <cellStyle name="Normal 6 4 2 2 5 4 3 3" xfId="31245" xr:uid="{00000000-0005-0000-0000-0000636B0000}"/>
    <cellStyle name="Normal 6 4 2 2 5 4 4" xfId="14044" xr:uid="{00000000-0005-0000-0000-0000646B0000}"/>
    <cellStyle name="Normal 6 4 2 2 5 4 4 2" xfId="36050" xr:uid="{00000000-0005-0000-0000-0000656B0000}"/>
    <cellStyle name="Normal 6 4 2 2 5 4 5" xfId="25454" xr:uid="{00000000-0005-0000-0000-0000666B0000}"/>
    <cellStyle name="Normal 6 4 2 2 5 5" xfId="14045" xr:uid="{00000000-0005-0000-0000-0000676B0000}"/>
    <cellStyle name="Normal 6 4 2 2 5 5 2" xfId="14046" xr:uid="{00000000-0005-0000-0000-0000686B0000}"/>
    <cellStyle name="Normal 6 4 2 2 5 5 2 2" xfId="41264" xr:uid="{00000000-0005-0000-0000-0000696B0000}"/>
    <cellStyle name="Normal 6 4 2 2 5 5 3" xfId="31246" xr:uid="{00000000-0005-0000-0000-00006A6B0000}"/>
    <cellStyle name="Normal 6 4 2 2 5 6" xfId="14047" xr:uid="{00000000-0005-0000-0000-00006B6B0000}"/>
    <cellStyle name="Normal 6 4 2 2 5 6 2" xfId="14048" xr:uid="{00000000-0005-0000-0000-00006C6B0000}"/>
    <cellStyle name="Normal 6 4 2 2 5 6 2 2" xfId="41265" xr:uid="{00000000-0005-0000-0000-00006D6B0000}"/>
    <cellStyle name="Normal 6 4 2 2 5 6 3" xfId="31247" xr:uid="{00000000-0005-0000-0000-00006E6B0000}"/>
    <cellStyle name="Normal 6 4 2 2 5 7" xfId="14049" xr:uid="{00000000-0005-0000-0000-00006F6B0000}"/>
    <cellStyle name="Normal 6 4 2 2 5 7 2" xfId="36045" xr:uid="{00000000-0005-0000-0000-0000706B0000}"/>
    <cellStyle name="Normal 6 4 2 2 5 8" xfId="25449" xr:uid="{00000000-0005-0000-0000-0000716B0000}"/>
    <cellStyle name="Normal 6 4 2 2 6" xfId="14050" xr:uid="{00000000-0005-0000-0000-0000726B0000}"/>
    <cellStyle name="Normal 6 4 2 2 6 2" xfId="14051" xr:uid="{00000000-0005-0000-0000-0000736B0000}"/>
    <cellStyle name="Normal 6 4 2 2 6 2 2" xfId="14052" xr:uid="{00000000-0005-0000-0000-0000746B0000}"/>
    <cellStyle name="Normal 6 4 2 2 6 2 2 2" xfId="14053" xr:uid="{00000000-0005-0000-0000-0000756B0000}"/>
    <cellStyle name="Normal 6 4 2 2 6 2 2 2 2" xfId="41266" xr:uid="{00000000-0005-0000-0000-0000766B0000}"/>
    <cellStyle name="Normal 6 4 2 2 6 2 2 3" xfId="31248" xr:uid="{00000000-0005-0000-0000-0000776B0000}"/>
    <cellStyle name="Normal 6 4 2 2 6 2 3" xfId="14054" xr:uid="{00000000-0005-0000-0000-0000786B0000}"/>
    <cellStyle name="Normal 6 4 2 2 6 2 3 2" xfId="14055" xr:uid="{00000000-0005-0000-0000-0000796B0000}"/>
    <cellStyle name="Normal 6 4 2 2 6 2 3 2 2" xfId="41267" xr:uid="{00000000-0005-0000-0000-00007A6B0000}"/>
    <cellStyle name="Normal 6 4 2 2 6 2 3 3" xfId="31249" xr:uid="{00000000-0005-0000-0000-00007B6B0000}"/>
    <cellStyle name="Normal 6 4 2 2 6 2 4" xfId="14056" xr:uid="{00000000-0005-0000-0000-00007C6B0000}"/>
    <cellStyle name="Normal 6 4 2 2 6 2 4 2" xfId="36052" xr:uid="{00000000-0005-0000-0000-00007D6B0000}"/>
    <cellStyle name="Normal 6 4 2 2 6 2 5" xfId="25456" xr:uid="{00000000-0005-0000-0000-00007E6B0000}"/>
    <cellStyle name="Normal 6 4 2 2 6 3" xfId="14057" xr:uid="{00000000-0005-0000-0000-00007F6B0000}"/>
    <cellStyle name="Normal 6 4 2 2 6 3 2" xfId="14058" xr:uid="{00000000-0005-0000-0000-0000806B0000}"/>
    <cellStyle name="Normal 6 4 2 2 6 3 2 2" xfId="14059" xr:uid="{00000000-0005-0000-0000-0000816B0000}"/>
    <cellStyle name="Normal 6 4 2 2 6 3 2 2 2" xfId="41268" xr:uid="{00000000-0005-0000-0000-0000826B0000}"/>
    <cellStyle name="Normal 6 4 2 2 6 3 2 3" xfId="31250" xr:uid="{00000000-0005-0000-0000-0000836B0000}"/>
    <cellStyle name="Normal 6 4 2 2 6 3 3" xfId="14060" xr:uid="{00000000-0005-0000-0000-0000846B0000}"/>
    <cellStyle name="Normal 6 4 2 2 6 3 3 2" xfId="14061" xr:uid="{00000000-0005-0000-0000-0000856B0000}"/>
    <cellStyle name="Normal 6 4 2 2 6 3 3 2 2" xfId="41269" xr:uid="{00000000-0005-0000-0000-0000866B0000}"/>
    <cellStyle name="Normal 6 4 2 2 6 3 3 3" xfId="31251" xr:uid="{00000000-0005-0000-0000-0000876B0000}"/>
    <cellStyle name="Normal 6 4 2 2 6 3 4" xfId="14062" xr:uid="{00000000-0005-0000-0000-0000886B0000}"/>
    <cellStyle name="Normal 6 4 2 2 6 3 4 2" xfId="36053" xr:uid="{00000000-0005-0000-0000-0000896B0000}"/>
    <cellStyle name="Normal 6 4 2 2 6 3 5" xfId="25457" xr:uid="{00000000-0005-0000-0000-00008A6B0000}"/>
    <cellStyle name="Normal 6 4 2 2 6 4" xfId="14063" xr:uid="{00000000-0005-0000-0000-00008B6B0000}"/>
    <cellStyle name="Normal 6 4 2 2 6 4 2" xfId="14064" xr:uid="{00000000-0005-0000-0000-00008C6B0000}"/>
    <cellStyle name="Normal 6 4 2 2 6 4 2 2" xfId="41270" xr:uid="{00000000-0005-0000-0000-00008D6B0000}"/>
    <cellStyle name="Normal 6 4 2 2 6 4 3" xfId="31252" xr:uid="{00000000-0005-0000-0000-00008E6B0000}"/>
    <cellStyle name="Normal 6 4 2 2 6 5" xfId="14065" xr:uid="{00000000-0005-0000-0000-00008F6B0000}"/>
    <cellStyle name="Normal 6 4 2 2 6 5 2" xfId="14066" xr:uid="{00000000-0005-0000-0000-0000906B0000}"/>
    <cellStyle name="Normal 6 4 2 2 6 5 2 2" xfId="41271" xr:uid="{00000000-0005-0000-0000-0000916B0000}"/>
    <cellStyle name="Normal 6 4 2 2 6 5 3" xfId="31253" xr:uid="{00000000-0005-0000-0000-0000926B0000}"/>
    <cellStyle name="Normal 6 4 2 2 6 6" xfId="14067" xr:uid="{00000000-0005-0000-0000-0000936B0000}"/>
    <cellStyle name="Normal 6 4 2 2 6 6 2" xfId="36051" xr:uid="{00000000-0005-0000-0000-0000946B0000}"/>
    <cellStyle name="Normal 6 4 2 2 6 7" xfId="25455" xr:uid="{00000000-0005-0000-0000-0000956B0000}"/>
    <cellStyle name="Normal 6 4 2 2 7" xfId="14068" xr:uid="{00000000-0005-0000-0000-0000966B0000}"/>
    <cellStyle name="Normal 6 4 2 2 7 2" xfId="14069" xr:uid="{00000000-0005-0000-0000-0000976B0000}"/>
    <cellStyle name="Normal 6 4 2 2 7 2 2" xfId="14070" xr:uid="{00000000-0005-0000-0000-0000986B0000}"/>
    <cellStyle name="Normal 6 4 2 2 7 2 2 2" xfId="41272" xr:uid="{00000000-0005-0000-0000-0000996B0000}"/>
    <cellStyle name="Normal 6 4 2 2 7 2 3" xfId="31254" xr:uid="{00000000-0005-0000-0000-00009A6B0000}"/>
    <cellStyle name="Normal 6 4 2 2 7 3" xfId="14071" xr:uid="{00000000-0005-0000-0000-00009B6B0000}"/>
    <cellStyle name="Normal 6 4 2 2 7 3 2" xfId="14072" xr:uid="{00000000-0005-0000-0000-00009C6B0000}"/>
    <cellStyle name="Normal 6 4 2 2 7 3 2 2" xfId="41273" xr:uid="{00000000-0005-0000-0000-00009D6B0000}"/>
    <cellStyle name="Normal 6 4 2 2 7 3 3" xfId="31255" xr:uid="{00000000-0005-0000-0000-00009E6B0000}"/>
    <cellStyle name="Normal 6 4 2 2 7 4" xfId="14073" xr:uid="{00000000-0005-0000-0000-00009F6B0000}"/>
    <cellStyle name="Normal 6 4 2 2 7 4 2" xfId="36054" xr:uid="{00000000-0005-0000-0000-0000A06B0000}"/>
    <cellStyle name="Normal 6 4 2 2 7 5" xfId="25458" xr:uid="{00000000-0005-0000-0000-0000A16B0000}"/>
    <cellStyle name="Normal 6 4 2 2 8" xfId="14074" xr:uid="{00000000-0005-0000-0000-0000A26B0000}"/>
    <cellStyle name="Normal 6 4 2 2 8 2" xfId="14075" xr:uid="{00000000-0005-0000-0000-0000A36B0000}"/>
    <cellStyle name="Normal 6 4 2 2 8 2 2" xfId="14076" xr:uid="{00000000-0005-0000-0000-0000A46B0000}"/>
    <cellStyle name="Normal 6 4 2 2 8 2 2 2" xfId="41274" xr:uid="{00000000-0005-0000-0000-0000A56B0000}"/>
    <cellStyle name="Normal 6 4 2 2 8 2 3" xfId="31256" xr:uid="{00000000-0005-0000-0000-0000A66B0000}"/>
    <cellStyle name="Normal 6 4 2 2 8 3" xfId="14077" xr:uid="{00000000-0005-0000-0000-0000A76B0000}"/>
    <cellStyle name="Normal 6 4 2 2 8 3 2" xfId="14078" xr:uid="{00000000-0005-0000-0000-0000A86B0000}"/>
    <cellStyle name="Normal 6 4 2 2 8 3 2 2" xfId="41275" xr:uid="{00000000-0005-0000-0000-0000A96B0000}"/>
    <cellStyle name="Normal 6 4 2 2 8 3 3" xfId="31257" xr:uid="{00000000-0005-0000-0000-0000AA6B0000}"/>
    <cellStyle name="Normal 6 4 2 2 8 4" xfId="14079" xr:uid="{00000000-0005-0000-0000-0000AB6B0000}"/>
    <cellStyle name="Normal 6 4 2 2 8 4 2" xfId="36055" xr:uid="{00000000-0005-0000-0000-0000AC6B0000}"/>
    <cellStyle name="Normal 6 4 2 2 8 5" xfId="25459" xr:uid="{00000000-0005-0000-0000-0000AD6B0000}"/>
    <cellStyle name="Normal 6 4 2 2 9" xfId="14080" xr:uid="{00000000-0005-0000-0000-0000AE6B0000}"/>
    <cellStyle name="Normal 6 4 2 2 9 2" xfId="14081" xr:uid="{00000000-0005-0000-0000-0000AF6B0000}"/>
    <cellStyle name="Normal 6 4 2 2 9 2 2" xfId="41276" xr:uid="{00000000-0005-0000-0000-0000B06B0000}"/>
    <cellStyle name="Normal 6 4 2 2 9 3" xfId="31258" xr:uid="{00000000-0005-0000-0000-0000B16B0000}"/>
    <cellStyle name="Normal 6 4 2 3" xfId="14082" xr:uid="{00000000-0005-0000-0000-0000B26B0000}"/>
    <cellStyle name="Normal 6 4 2 3 10" xfId="25460" xr:uid="{00000000-0005-0000-0000-0000B36B0000}"/>
    <cellStyle name="Normal 6 4 2 3 2" xfId="14083" xr:uid="{00000000-0005-0000-0000-0000B46B0000}"/>
    <cellStyle name="Normal 6 4 2 3 2 2" xfId="14084" xr:uid="{00000000-0005-0000-0000-0000B56B0000}"/>
    <cellStyle name="Normal 6 4 2 3 2 2 2" xfId="14085" xr:uid="{00000000-0005-0000-0000-0000B66B0000}"/>
    <cellStyle name="Normal 6 4 2 3 2 2 2 2" xfId="14086" xr:uid="{00000000-0005-0000-0000-0000B76B0000}"/>
    <cellStyle name="Normal 6 4 2 3 2 2 2 2 2" xfId="14087" xr:uid="{00000000-0005-0000-0000-0000B86B0000}"/>
    <cellStyle name="Normal 6 4 2 3 2 2 2 2 2 2" xfId="41277" xr:uid="{00000000-0005-0000-0000-0000B96B0000}"/>
    <cellStyle name="Normal 6 4 2 3 2 2 2 2 3" xfId="31259" xr:uid="{00000000-0005-0000-0000-0000BA6B0000}"/>
    <cellStyle name="Normal 6 4 2 3 2 2 2 3" xfId="14088" xr:uid="{00000000-0005-0000-0000-0000BB6B0000}"/>
    <cellStyle name="Normal 6 4 2 3 2 2 2 3 2" xfId="14089" xr:uid="{00000000-0005-0000-0000-0000BC6B0000}"/>
    <cellStyle name="Normal 6 4 2 3 2 2 2 3 2 2" xfId="41278" xr:uid="{00000000-0005-0000-0000-0000BD6B0000}"/>
    <cellStyle name="Normal 6 4 2 3 2 2 2 3 3" xfId="31260" xr:uid="{00000000-0005-0000-0000-0000BE6B0000}"/>
    <cellStyle name="Normal 6 4 2 3 2 2 2 4" xfId="14090" xr:uid="{00000000-0005-0000-0000-0000BF6B0000}"/>
    <cellStyle name="Normal 6 4 2 3 2 2 2 4 2" xfId="36059" xr:uid="{00000000-0005-0000-0000-0000C06B0000}"/>
    <cellStyle name="Normal 6 4 2 3 2 2 2 5" xfId="25463" xr:uid="{00000000-0005-0000-0000-0000C16B0000}"/>
    <cellStyle name="Normal 6 4 2 3 2 2 3" xfId="14091" xr:uid="{00000000-0005-0000-0000-0000C26B0000}"/>
    <cellStyle name="Normal 6 4 2 3 2 2 3 2" xfId="14092" xr:uid="{00000000-0005-0000-0000-0000C36B0000}"/>
    <cellStyle name="Normal 6 4 2 3 2 2 3 2 2" xfId="14093" xr:uid="{00000000-0005-0000-0000-0000C46B0000}"/>
    <cellStyle name="Normal 6 4 2 3 2 2 3 2 2 2" xfId="41279" xr:uid="{00000000-0005-0000-0000-0000C56B0000}"/>
    <cellStyle name="Normal 6 4 2 3 2 2 3 2 3" xfId="31261" xr:uid="{00000000-0005-0000-0000-0000C66B0000}"/>
    <cellStyle name="Normal 6 4 2 3 2 2 3 3" xfId="14094" xr:uid="{00000000-0005-0000-0000-0000C76B0000}"/>
    <cellStyle name="Normal 6 4 2 3 2 2 3 3 2" xfId="14095" xr:uid="{00000000-0005-0000-0000-0000C86B0000}"/>
    <cellStyle name="Normal 6 4 2 3 2 2 3 3 2 2" xfId="41280" xr:uid="{00000000-0005-0000-0000-0000C96B0000}"/>
    <cellStyle name="Normal 6 4 2 3 2 2 3 3 3" xfId="31262" xr:uid="{00000000-0005-0000-0000-0000CA6B0000}"/>
    <cellStyle name="Normal 6 4 2 3 2 2 3 4" xfId="14096" xr:uid="{00000000-0005-0000-0000-0000CB6B0000}"/>
    <cellStyle name="Normal 6 4 2 3 2 2 3 4 2" xfId="36060" xr:uid="{00000000-0005-0000-0000-0000CC6B0000}"/>
    <cellStyle name="Normal 6 4 2 3 2 2 3 5" xfId="25464" xr:uid="{00000000-0005-0000-0000-0000CD6B0000}"/>
    <cellStyle name="Normal 6 4 2 3 2 2 4" xfId="14097" xr:uid="{00000000-0005-0000-0000-0000CE6B0000}"/>
    <cellStyle name="Normal 6 4 2 3 2 2 4 2" xfId="14098" xr:uid="{00000000-0005-0000-0000-0000CF6B0000}"/>
    <cellStyle name="Normal 6 4 2 3 2 2 4 2 2" xfId="41281" xr:uid="{00000000-0005-0000-0000-0000D06B0000}"/>
    <cellStyle name="Normal 6 4 2 3 2 2 4 3" xfId="31263" xr:uid="{00000000-0005-0000-0000-0000D16B0000}"/>
    <cellStyle name="Normal 6 4 2 3 2 2 5" xfId="14099" xr:uid="{00000000-0005-0000-0000-0000D26B0000}"/>
    <cellStyle name="Normal 6 4 2 3 2 2 5 2" xfId="14100" xr:uid="{00000000-0005-0000-0000-0000D36B0000}"/>
    <cellStyle name="Normal 6 4 2 3 2 2 5 2 2" xfId="41282" xr:uid="{00000000-0005-0000-0000-0000D46B0000}"/>
    <cellStyle name="Normal 6 4 2 3 2 2 5 3" xfId="31264" xr:uid="{00000000-0005-0000-0000-0000D56B0000}"/>
    <cellStyle name="Normal 6 4 2 3 2 2 6" xfId="14101" xr:uid="{00000000-0005-0000-0000-0000D66B0000}"/>
    <cellStyle name="Normal 6 4 2 3 2 2 6 2" xfId="36058" xr:uid="{00000000-0005-0000-0000-0000D76B0000}"/>
    <cellStyle name="Normal 6 4 2 3 2 2 7" xfId="25462" xr:uid="{00000000-0005-0000-0000-0000D86B0000}"/>
    <cellStyle name="Normal 6 4 2 3 2 3" xfId="14102" xr:uid="{00000000-0005-0000-0000-0000D96B0000}"/>
    <cellStyle name="Normal 6 4 2 3 2 3 2" xfId="14103" xr:uid="{00000000-0005-0000-0000-0000DA6B0000}"/>
    <cellStyle name="Normal 6 4 2 3 2 3 2 2" xfId="14104" xr:uid="{00000000-0005-0000-0000-0000DB6B0000}"/>
    <cellStyle name="Normal 6 4 2 3 2 3 2 2 2" xfId="41283" xr:uid="{00000000-0005-0000-0000-0000DC6B0000}"/>
    <cellStyle name="Normal 6 4 2 3 2 3 2 3" xfId="31265" xr:uid="{00000000-0005-0000-0000-0000DD6B0000}"/>
    <cellStyle name="Normal 6 4 2 3 2 3 3" xfId="14105" xr:uid="{00000000-0005-0000-0000-0000DE6B0000}"/>
    <cellStyle name="Normal 6 4 2 3 2 3 3 2" xfId="14106" xr:uid="{00000000-0005-0000-0000-0000DF6B0000}"/>
    <cellStyle name="Normal 6 4 2 3 2 3 3 2 2" xfId="41284" xr:uid="{00000000-0005-0000-0000-0000E06B0000}"/>
    <cellStyle name="Normal 6 4 2 3 2 3 3 3" xfId="31266" xr:uid="{00000000-0005-0000-0000-0000E16B0000}"/>
    <cellStyle name="Normal 6 4 2 3 2 3 4" xfId="14107" xr:uid="{00000000-0005-0000-0000-0000E26B0000}"/>
    <cellStyle name="Normal 6 4 2 3 2 3 4 2" xfId="36061" xr:uid="{00000000-0005-0000-0000-0000E36B0000}"/>
    <cellStyle name="Normal 6 4 2 3 2 3 5" xfId="25465" xr:uid="{00000000-0005-0000-0000-0000E46B0000}"/>
    <cellStyle name="Normal 6 4 2 3 2 4" xfId="14108" xr:uid="{00000000-0005-0000-0000-0000E56B0000}"/>
    <cellStyle name="Normal 6 4 2 3 2 4 2" xfId="14109" xr:uid="{00000000-0005-0000-0000-0000E66B0000}"/>
    <cellStyle name="Normal 6 4 2 3 2 4 2 2" xfId="14110" xr:uid="{00000000-0005-0000-0000-0000E76B0000}"/>
    <cellStyle name="Normal 6 4 2 3 2 4 2 2 2" xfId="41285" xr:uid="{00000000-0005-0000-0000-0000E86B0000}"/>
    <cellStyle name="Normal 6 4 2 3 2 4 2 3" xfId="31267" xr:uid="{00000000-0005-0000-0000-0000E96B0000}"/>
    <cellStyle name="Normal 6 4 2 3 2 4 3" xfId="14111" xr:uid="{00000000-0005-0000-0000-0000EA6B0000}"/>
    <cellStyle name="Normal 6 4 2 3 2 4 3 2" xfId="14112" xr:uid="{00000000-0005-0000-0000-0000EB6B0000}"/>
    <cellStyle name="Normal 6 4 2 3 2 4 3 2 2" xfId="41286" xr:uid="{00000000-0005-0000-0000-0000EC6B0000}"/>
    <cellStyle name="Normal 6 4 2 3 2 4 3 3" xfId="31268" xr:uid="{00000000-0005-0000-0000-0000ED6B0000}"/>
    <cellStyle name="Normal 6 4 2 3 2 4 4" xfId="14113" xr:uid="{00000000-0005-0000-0000-0000EE6B0000}"/>
    <cellStyle name="Normal 6 4 2 3 2 4 4 2" xfId="36062" xr:uid="{00000000-0005-0000-0000-0000EF6B0000}"/>
    <cellStyle name="Normal 6 4 2 3 2 4 5" xfId="25466" xr:uid="{00000000-0005-0000-0000-0000F06B0000}"/>
    <cellStyle name="Normal 6 4 2 3 2 5" xfId="14114" xr:uid="{00000000-0005-0000-0000-0000F16B0000}"/>
    <cellStyle name="Normal 6 4 2 3 2 5 2" xfId="14115" xr:uid="{00000000-0005-0000-0000-0000F26B0000}"/>
    <cellStyle name="Normal 6 4 2 3 2 5 2 2" xfId="41287" xr:uid="{00000000-0005-0000-0000-0000F36B0000}"/>
    <cellStyle name="Normal 6 4 2 3 2 5 3" xfId="31269" xr:uid="{00000000-0005-0000-0000-0000F46B0000}"/>
    <cellStyle name="Normal 6 4 2 3 2 6" xfId="14116" xr:uid="{00000000-0005-0000-0000-0000F56B0000}"/>
    <cellStyle name="Normal 6 4 2 3 2 6 2" xfId="14117" xr:uid="{00000000-0005-0000-0000-0000F66B0000}"/>
    <cellStyle name="Normal 6 4 2 3 2 6 2 2" xfId="41288" xr:uid="{00000000-0005-0000-0000-0000F76B0000}"/>
    <cellStyle name="Normal 6 4 2 3 2 6 3" xfId="31270" xr:uid="{00000000-0005-0000-0000-0000F86B0000}"/>
    <cellStyle name="Normal 6 4 2 3 2 7" xfId="14118" xr:uid="{00000000-0005-0000-0000-0000F96B0000}"/>
    <cellStyle name="Normal 6 4 2 3 2 7 2" xfId="36057" xr:uid="{00000000-0005-0000-0000-0000FA6B0000}"/>
    <cellStyle name="Normal 6 4 2 3 2 8" xfId="25461" xr:uid="{00000000-0005-0000-0000-0000FB6B0000}"/>
    <cellStyle name="Normal 6 4 2 3 3" xfId="14119" xr:uid="{00000000-0005-0000-0000-0000FC6B0000}"/>
    <cellStyle name="Normal 6 4 2 3 3 2" xfId="14120" xr:uid="{00000000-0005-0000-0000-0000FD6B0000}"/>
    <cellStyle name="Normal 6 4 2 3 3 2 2" xfId="14121" xr:uid="{00000000-0005-0000-0000-0000FE6B0000}"/>
    <cellStyle name="Normal 6 4 2 3 3 2 2 2" xfId="14122" xr:uid="{00000000-0005-0000-0000-0000FF6B0000}"/>
    <cellStyle name="Normal 6 4 2 3 3 2 2 2 2" xfId="14123" xr:uid="{00000000-0005-0000-0000-0000006C0000}"/>
    <cellStyle name="Normal 6 4 2 3 3 2 2 2 2 2" xfId="41289" xr:uid="{00000000-0005-0000-0000-0000016C0000}"/>
    <cellStyle name="Normal 6 4 2 3 3 2 2 2 3" xfId="31271" xr:uid="{00000000-0005-0000-0000-0000026C0000}"/>
    <cellStyle name="Normal 6 4 2 3 3 2 2 3" xfId="14124" xr:uid="{00000000-0005-0000-0000-0000036C0000}"/>
    <cellStyle name="Normal 6 4 2 3 3 2 2 3 2" xfId="14125" xr:uid="{00000000-0005-0000-0000-0000046C0000}"/>
    <cellStyle name="Normal 6 4 2 3 3 2 2 3 2 2" xfId="41290" xr:uid="{00000000-0005-0000-0000-0000056C0000}"/>
    <cellStyle name="Normal 6 4 2 3 3 2 2 3 3" xfId="31272" xr:uid="{00000000-0005-0000-0000-0000066C0000}"/>
    <cellStyle name="Normal 6 4 2 3 3 2 2 4" xfId="14126" xr:uid="{00000000-0005-0000-0000-0000076C0000}"/>
    <cellStyle name="Normal 6 4 2 3 3 2 2 4 2" xfId="36065" xr:uid="{00000000-0005-0000-0000-0000086C0000}"/>
    <cellStyle name="Normal 6 4 2 3 3 2 2 5" xfId="25469" xr:uid="{00000000-0005-0000-0000-0000096C0000}"/>
    <cellStyle name="Normal 6 4 2 3 3 2 3" xfId="14127" xr:uid="{00000000-0005-0000-0000-00000A6C0000}"/>
    <cellStyle name="Normal 6 4 2 3 3 2 3 2" xfId="14128" xr:uid="{00000000-0005-0000-0000-00000B6C0000}"/>
    <cellStyle name="Normal 6 4 2 3 3 2 3 2 2" xfId="14129" xr:uid="{00000000-0005-0000-0000-00000C6C0000}"/>
    <cellStyle name="Normal 6 4 2 3 3 2 3 2 2 2" xfId="41291" xr:uid="{00000000-0005-0000-0000-00000D6C0000}"/>
    <cellStyle name="Normal 6 4 2 3 3 2 3 2 3" xfId="31273" xr:uid="{00000000-0005-0000-0000-00000E6C0000}"/>
    <cellStyle name="Normal 6 4 2 3 3 2 3 3" xfId="14130" xr:uid="{00000000-0005-0000-0000-00000F6C0000}"/>
    <cellStyle name="Normal 6 4 2 3 3 2 3 3 2" xfId="14131" xr:uid="{00000000-0005-0000-0000-0000106C0000}"/>
    <cellStyle name="Normal 6 4 2 3 3 2 3 3 2 2" xfId="41292" xr:uid="{00000000-0005-0000-0000-0000116C0000}"/>
    <cellStyle name="Normal 6 4 2 3 3 2 3 3 3" xfId="31274" xr:uid="{00000000-0005-0000-0000-0000126C0000}"/>
    <cellStyle name="Normal 6 4 2 3 3 2 3 4" xfId="14132" xr:uid="{00000000-0005-0000-0000-0000136C0000}"/>
    <cellStyle name="Normal 6 4 2 3 3 2 3 4 2" xfId="36066" xr:uid="{00000000-0005-0000-0000-0000146C0000}"/>
    <cellStyle name="Normal 6 4 2 3 3 2 3 5" xfId="25470" xr:uid="{00000000-0005-0000-0000-0000156C0000}"/>
    <cellStyle name="Normal 6 4 2 3 3 2 4" xfId="14133" xr:uid="{00000000-0005-0000-0000-0000166C0000}"/>
    <cellStyle name="Normal 6 4 2 3 3 2 4 2" xfId="14134" xr:uid="{00000000-0005-0000-0000-0000176C0000}"/>
    <cellStyle name="Normal 6 4 2 3 3 2 4 2 2" xfId="41293" xr:uid="{00000000-0005-0000-0000-0000186C0000}"/>
    <cellStyle name="Normal 6 4 2 3 3 2 4 3" xfId="31275" xr:uid="{00000000-0005-0000-0000-0000196C0000}"/>
    <cellStyle name="Normal 6 4 2 3 3 2 5" xfId="14135" xr:uid="{00000000-0005-0000-0000-00001A6C0000}"/>
    <cellStyle name="Normal 6 4 2 3 3 2 5 2" xfId="14136" xr:uid="{00000000-0005-0000-0000-00001B6C0000}"/>
    <cellStyle name="Normal 6 4 2 3 3 2 5 2 2" xfId="41294" xr:uid="{00000000-0005-0000-0000-00001C6C0000}"/>
    <cellStyle name="Normal 6 4 2 3 3 2 5 3" xfId="31276" xr:uid="{00000000-0005-0000-0000-00001D6C0000}"/>
    <cellStyle name="Normal 6 4 2 3 3 2 6" xfId="14137" xr:uid="{00000000-0005-0000-0000-00001E6C0000}"/>
    <cellStyle name="Normal 6 4 2 3 3 2 6 2" xfId="36064" xr:uid="{00000000-0005-0000-0000-00001F6C0000}"/>
    <cellStyle name="Normal 6 4 2 3 3 2 7" xfId="25468" xr:uid="{00000000-0005-0000-0000-0000206C0000}"/>
    <cellStyle name="Normal 6 4 2 3 3 3" xfId="14138" xr:uid="{00000000-0005-0000-0000-0000216C0000}"/>
    <cellStyle name="Normal 6 4 2 3 3 3 2" xfId="14139" xr:uid="{00000000-0005-0000-0000-0000226C0000}"/>
    <cellStyle name="Normal 6 4 2 3 3 3 2 2" xfId="14140" xr:uid="{00000000-0005-0000-0000-0000236C0000}"/>
    <cellStyle name="Normal 6 4 2 3 3 3 2 2 2" xfId="41295" xr:uid="{00000000-0005-0000-0000-0000246C0000}"/>
    <cellStyle name="Normal 6 4 2 3 3 3 2 3" xfId="31277" xr:uid="{00000000-0005-0000-0000-0000256C0000}"/>
    <cellStyle name="Normal 6 4 2 3 3 3 3" xfId="14141" xr:uid="{00000000-0005-0000-0000-0000266C0000}"/>
    <cellStyle name="Normal 6 4 2 3 3 3 3 2" xfId="14142" xr:uid="{00000000-0005-0000-0000-0000276C0000}"/>
    <cellStyle name="Normal 6 4 2 3 3 3 3 2 2" xfId="41296" xr:uid="{00000000-0005-0000-0000-0000286C0000}"/>
    <cellStyle name="Normal 6 4 2 3 3 3 3 3" xfId="31278" xr:uid="{00000000-0005-0000-0000-0000296C0000}"/>
    <cellStyle name="Normal 6 4 2 3 3 3 4" xfId="14143" xr:uid="{00000000-0005-0000-0000-00002A6C0000}"/>
    <cellStyle name="Normal 6 4 2 3 3 3 4 2" xfId="36067" xr:uid="{00000000-0005-0000-0000-00002B6C0000}"/>
    <cellStyle name="Normal 6 4 2 3 3 3 5" xfId="25471" xr:uid="{00000000-0005-0000-0000-00002C6C0000}"/>
    <cellStyle name="Normal 6 4 2 3 3 4" xfId="14144" xr:uid="{00000000-0005-0000-0000-00002D6C0000}"/>
    <cellStyle name="Normal 6 4 2 3 3 4 2" xfId="14145" xr:uid="{00000000-0005-0000-0000-00002E6C0000}"/>
    <cellStyle name="Normal 6 4 2 3 3 4 2 2" xfId="14146" xr:uid="{00000000-0005-0000-0000-00002F6C0000}"/>
    <cellStyle name="Normal 6 4 2 3 3 4 2 2 2" xfId="41297" xr:uid="{00000000-0005-0000-0000-0000306C0000}"/>
    <cellStyle name="Normal 6 4 2 3 3 4 2 3" xfId="31279" xr:uid="{00000000-0005-0000-0000-0000316C0000}"/>
    <cellStyle name="Normal 6 4 2 3 3 4 3" xfId="14147" xr:uid="{00000000-0005-0000-0000-0000326C0000}"/>
    <cellStyle name="Normal 6 4 2 3 3 4 3 2" xfId="14148" xr:uid="{00000000-0005-0000-0000-0000336C0000}"/>
    <cellStyle name="Normal 6 4 2 3 3 4 3 2 2" xfId="41298" xr:uid="{00000000-0005-0000-0000-0000346C0000}"/>
    <cellStyle name="Normal 6 4 2 3 3 4 3 3" xfId="31280" xr:uid="{00000000-0005-0000-0000-0000356C0000}"/>
    <cellStyle name="Normal 6 4 2 3 3 4 4" xfId="14149" xr:uid="{00000000-0005-0000-0000-0000366C0000}"/>
    <cellStyle name="Normal 6 4 2 3 3 4 4 2" xfId="36068" xr:uid="{00000000-0005-0000-0000-0000376C0000}"/>
    <cellStyle name="Normal 6 4 2 3 3 4 5" xfId="25472" xr:uid="{00000000-0005-0000-0000-0000386C0000}"/>
    <cellStyle name="Normal 6 4 2 3 3 5" xfId="14150" xr:uid="{00000000-0005-0000-0000-0000396C0000}"/>
    <cellStyle name="Normal 6 4 2 3 3 5 2" xfId="14151" xr:uid="{00000000-0005-0000-0000-00003A6C0000}"/>
    <cellStyle name="Normal 6 4 2 3 3 5 2 2" xfId="41299" xr:uid="{00000000-0005-0000-0000-00003B6C0000}"/>
    <cellStyle name="Normal 6 4 2 3 3 5 3" xfId="31281" xr:uid="{00000000-0005-0000-0000-00003C6C0000}"/>
    <cellStyle name="Normal 6 4 2 3 3 6" xfId="14152" xr:uid="{00000000-0005-0000-0000-00003D6C0000}"/>
    <cellStyle name="Normal 6 4 2 3 3 6 2" xfId="14153" xr:uid="{00000000-0005-0000-0000-00003E6C0000}"/>
    <cellStyle name="Normal 6 4 2 3 3 6 2 2" xfId="41300" xr:uid="{00000000-0005-0000-0000-00003F6C0000}"/>
    <cellStyle name="Normal 6 4 2 3 3 6 3" xfId="31282" xr:uid="{00000000-0005-0000-0000-0000406C0000}"/>
    <cellStyle name="Normal 6 4 2 3 3 7" xfId="14154" xr:uid="{00000000-0005-0000-0000-0000416C0000}"/>
    <cellStyle name="Normal 6 4 2 3 3 7 2" xfId="36063" xr:uid="{00000000-0005-0000-0000-0000426C0000}"/>
    <cellStyle name="Normal 6 4 2 3 3 8" xfId="25467" xr:uid="{00000000-0005-0000-0000-0000436C0000}"/>
    <cellStyle name="Normal 6 4 2 3 4" xfId="14155" xr:uid="{00000000-0005-0000-0000-0000446C0000}"/>
    <cellStyle name="Normal 6 4 2 3 4 2" xfId="14156" xr:uid="{00000000-0005-0000-0000-0000456C0000}"/>
    <cellStyle name="Normal 6 4 2 3 4 2 2" xfId="14157" xr:uid="{00000000-0005-0000-0000-0000466C0000}"/>
    <cellStyle name="Normal 6 4 2 3 4 2 2 2" xfId="14158" xr:uid="{00000000-0005-0000-0000-0000476C0000}"/>
    <cellStyle name="Normal 6 4 2 3 4 2 2 2 2" xfId="41301" xr:uid="{00000000-0005-0000-0000-0000486C0000}"/>
    <cellStyle name="Normal 6 4 2 3 4 2 2 3" xfId="31283" xr:uid="{00000000-0005-0000-0000-0000496C0000}"/>
    <cellStyle name="Normal 6 4 2 3 4 2 3" xfId="14159" xr:uid="{00000000-0005-0000-0000-00004A6C0000}"/>
    <cellStyle name="Normal 6 4 2 3 4 2 3 2" xfId="14160" xr:uid="{00000000-0005-0000-0000-00004B6C0000}"/>
    <cellStyle name="Normal 6 4 2 3 4 2 3 2 2" xfId="41302" xr:uid="{00000000-0005-0000-0000-00004C6C0000}"/>
    <cellStyle name="Normal 6 4 2 3 4 2 3 3" xfId="31284" xr:uid="{00000000-0005-0000-0000-00004D6C0000}"/>
    <cellStyle name="Normal 6 4 2 3 4 2 4" xfId="14161" xr:uid="{00000000-0005-0000-0000-00004E6C0000}"/>
    <cellStyle name="Normal 6 4 2 3 4 2 4 2" xfId="36070" xr:uid="{00000000-0005-0000-0000-00004F6C0000}"/>
    <cellStyle name="Normal 6 4 2 3 4 2 5" xfId="25474" xr:uid="{00000000-0005-0000-0000-0000506C0000}"/>
    <cellStyle name="Normal 6 4 2 3 4 3" xfId="14162" xr:uid="{00000000-0005-0000-0000-0000516C0000}"/>
    <cellStyle name="Normal 6 4 2 3 4 3 2" xfId="14163" xr:uid="{00000000-0005-0000-0000-0000526C0000}"/>
    <cellStyle name="Normal 6 4 2 3 4 3 2 2" xfId="14164" xr:uid="{00000000-0005-0000-0000-0000536C0000}"/>
    <cellStyle name="Normal 6 4 2 3 4 3 2 2 2" xfId="41303" xr:uid="{00000000-0005-0000-0000-0000546C0000}"/>
    <cellStyle name="Normal 6 4 2 3 4 3 2 3" xfId="31285" xr:uid="{00000000-0005-0000-0000-0000556C0000}"/>
    <cellStyle name="Normal 6 4 2 3 4 3 3" xfId="14165" xr:uid="{00000000-0005-0000-0000-0000566C0000}"/>
    <cellStyle name="Normal 6 4 2 3 4 3 3 2" xfId="14166" xr:uid="{00000000-0005-0000-0000-0000576C0000}"/>
    <cellStyle name="Normal 6 4 2 3 4 3 3 2 2" xfId="41304" xr:uid="{00000000-0005-0000-0000-0000586C0000}"/>
    <cellStyle name="Normal 6 4 2 3 4 3 3 3" xfId="31286" xr:uid="{00000000-0005-0000-0000-0000596C0000}"/>
    <cellStyle name="Normal 6 4 2 3 4 3 4" xfId="14167" xr:uid="{00000000-0005-0000-0000-00005A6C0000}"/>
    <cellStyle name="Normal 6 4 2 3 4 3 4 2" xfId="36071" xr:uid="{00000000-0005-0000-0000-00005B6C0000}"/>
    <cellStyle name="Normal 6 4 2 3 4 3 5" xfId="25475" xr:uid="{00000000-0005-0000-0000-00005C6C0000}"/>
    <cellStyle name="Normal 6 4 2 3 4 4" xfId="14168" xr:uid="{00000000-0005-0000-0000-00005D6C0000}"/>
    <cellStyle name="Normal 6 4 2 3 4 4 2" xfId="14169" xr:uid="{00000000-0005-0000-0000-00005E6C0000}"/>
    <cellStyle name="Normal 6 4 2 3 4 4 2 2" xfId="41305" xr:uid="{00000000-0005-0000-0000-00005F6C0000}"/>
    <cellStyle name="Normal 6 4 2 3 4 4 3" xfId="31287" xr:uid="{00000000-0005-0000-0000-0000606C0000}"/>
    <cellStyle name="Normal 6 4 2 3 4 5" xfId="14170" xr:uid="{00000000-0005-0000-0000-0000616C0000}"/>
    <cellStyle name="Normal 6 4 2 3 4 5 2" xfId="14171" xr:uid="{00000000-0005-0000-0000-0000626C0000}"/>
    <cellStyle name="Normal 6 4 2 3 4 5 2 2" xfId="41306" xr:uid="{00000000-0005-0000-0000-0000636C0000}"/>
    <cellStyle name="Normal 6 4 2 3 4 5 3" xfId="31288" xr:uid="{00000000-0005-0000-0000-0000646C0000}"/>
    <cellStyle name="Normal 6 4 2 3 4 6" xfId="14172" xr:uid="{00000000-0005-0000-0000-0000656C0000}"/>
    <cellStyle name="Normal 6 4 2 3 4 6 2" xfId="36069" xr:uid="{00000000-0005-0000-0000-0000666C0000}"/>
    <cellStyle name="Normal 6 4 2 3 4 7" xfId="25473" xr:uid="{00000000-0005-0000-0000-0000676C0000}"/>
    <cellStyle name="Normal 6 4 2 3 5" xfId="14173" xr:uid="{00000000-0005-0000-0000-0000686C0000}"/>
    <cellStyle name="Normal 6 4 2 3 5 2" xfId="14174" xr:uid="{00000000-0005-0000-0000-0000696C0000}"/>
    <cellStyle name="Normal 6 4 2 3 5 2 2" xfId="14175" xr:uid="{00000000-0005-0000-0000-00006A6C0000}"/>
    <cellStyle name="Normal 6 4 2 3 5 2 2 2" xfId="41307" xr:uid="{00000000-0005-0000-0000-00006B6C0000}"/>
    <cellStyle name="Normal 6 4 2 3 5 2 3" xfId="31289" xr:uid="{00000000-0005-0000-0000-00006C6C0000}"/>
    <cellStyle name="Normal 6 4 2 3 5 3" xfId="14176" xr:uid="{00000000-0005-0000-0000-00006D6C0000}"/>
    <cellStyle name="Normal 6 4 2 3 5 3 2" xfId="14177" xr:uid="{00000000-0005-0000-0000-00006E6C0000}"/>
    <cellStyle name="Normal 6 4 2 3 5 3 2 2" xfId="41308" xr:uid="{00000000-0005-0000-0000-00006F6C0000}"/>
    <cellStyle name="Normal 6 4 2 3 5 3 3" xfId="31290" xr:uid="{00000000-0005-0000-0000-0000706C0000}"/>
    <cellStyle name="Normal 6 4 2 3 5 4" xfId="14178" xr:uid="{00000000-0005-0000-0000-0000716C0000}"/>
    <cellStyle name="Normal 6 4 2 3 5 4 2" xfId="36072" xr:uid="{00000000-0005-0000-0000-0000726C0000}"/>
    <cellStyle name="Normal 6 4 2 3 5 5" xfId="25476" xr:uid="{00000000-0005-0000-0000-0000736C0000}"/>
    <cellStyle name="Normal 6 4 2 3 6" xfId="14179" xr:uid="{00000000-0005-0000-0000-0000746C0000}"/>
    <cellStyle name="Normal 6 4 2 3 6 2" xfId="14180" xr:uid="{00000000-0005-0000-0000-0000756C0000}"/>
    <cellStyle name="Normal 6 4 2 3 6 2 2" xfId="14181" xr:uid="{00000000-0005-0000-0000-0000766C0000}"/>
    <cellStyle name="Normal 6 4 2 3 6 2 2 2" xfId="41309" xr:uid="{00000000-0005-0000-0000-0000776C0000}"/>
    <cellStyle name="Normal 6 4 2 3 6 2 3" xfId="31291" xr:uid="{00000000-0005-0000-0000-0000786C0000}"/>
    <cellStyle name="Normal 6 4 2 3 6 3" xfId="14182" xr:uid="{00000000-0005-0000-0000-0000796C0000}"/>
    <cellStyle name="Normal 6 4 2 3 6 3 2" xfId="14183" xr:uid="{00000000-0005-0000-0000-00007A6C0000}"/>
    <cellStyle name="Normal 6 4 2 3 6 3 2 2" xfId="41310" xr:uid="{00000000-0005-0000-0000-00007B6C0000}"/>
    <cellStyle name="Normal 6 4 2 3 6 3 3" xfId="31292" xr:uid="{00000000-0005-0000-0000-00007C6C0000}"/>
    <cellStyle name="Normal 6 4 2 3 6 4" xfId="14184" xr:uid="{00000000-0005-0000-0000-00007D6C0000}"/>
    <cellStyle name="Normal 6 4 2 3 6 4 2" xfId="36073" xr:uid="{00000000-0005-0000-0000-00007E6C0000}"/>
    <cellStyle name="Normal 6 4 2 3 6 5" xfId="25477" xr:uid="{00000000-0005-0000-0000-00007F6C0000}"/>
    <cellStyle name="Normal 6 4 2 3 7" xfId="14185" xr:uid="{00000000-0005-0000-0000-0000806C0000}"/>
    <cellStyle name="Normal 6 4 2 3 7 2" xfId="14186" xr:uid="{00000000-0005-0000-0000-0000816C0000}"/>
    <cellStyle name="Normal 6 4 2 3 7 2 2" xfId="41311" xr:uid="{00000000-0005-0000-0000-0000826C0000}"/>
    <cellStyle name="Normal 6 4 2 3 7 3" xfId="31293" xr:uid="{00000000-0005-0000-0000-0000836C0000}"/>
    <cellStyle name="Normal 6 4 2 3 8" xfId="14187" xr:uid="{00000000-0005-0000-0000-0000846C0000}"/>
    <cellStyle name="Normal 6 4 2 3 8 2" xfId="14188" xr:uid="{00000000-0005-0000-0000-0000856C0000}"/>
    <cellStyle name="Normal 6 4 2 3 8 2 2" xfId="41312" xr:uid="{00000000-0005-0000-0000-0000866C0000}"/>
    <cellStyle name="Normal 6 4 2 3 8 3" xfId="31294" xr:uid="{00000000-0005-0000-0000-0000876C0000}"/>
    <cellStyle name="Normal 6 4 2 3 9" xfId="14189" xr:uid="{00000000-0005-0000-0000-0000886C0000}"/>
    <cellStyle name="Normal 6 4 2 3 9 2" xfId="36056" xr:uid="{00000000-0005-0000-0000-0000896C0000}"/>
    <cellStyle name="Normal 6 4 2 4" xfId="14190" xr:uid="{00000000-0005-0000-0000-00008A6C0000}"/>
    <cellStyle name="Normal 6 4 2 4 10" xfId="25478" xr:uid="{00000000-0005-0000-0000-00008B6C0000}"/>
    <cellStyle name="Normal 6 4 2 4 2" xfId="14191" xr:uid="{00000000-0005-0000-0000-00008C6C0000}"/>
    <cellStyle name="Normal 6 4 2 4 2 2" xfId="14192" xr:uid="{00000000-0005-0000-0000-00008D6C0000}"/>
    <cellStyle name="Normal 6 4 2 4 2 2 2" xfId="14193" xr:uid="{00000000-0005-0000-0000-00008E6C0000}"/>
    <cellStyle name="Normal 6 4 2 4 2 2 2 2" xfId="14194" xr:uid="{00000000-0005-0000-0000-00008F6C0000}"/>
    <cellStyle name="Normal 6 4 2 4 2 2 2 2 2" xfId="14195" xr:uid="{00000000-0005-0000-0000-0000906C0000}"/>
    <cellStyle name="Normal 6 4 2 4 2 2 2 2 2 2" xfId="41313" xr:uid="{00000000-0005-0000-0000-0000916C0000}"/>
    <cellStyle name="Normal 6 4 2 4 2 2 2 2 3" xfId="31295" xr:uid="{00000000-0005-0000-0000-0000926C0000}"/>
    <cellStyle name="Normal 6 4 2 4 2 2 2 3" xfId="14196" xr:uid="{00000000-0005-0000-0000-0000936C0000}"/>
    <cellStyle name="Normal 6 4 2 4 2 2 2 3 2" xfId="14197" xr:uid="{00000000-0005-0000-0000-0000946C0000}"/>
    <cellStyle name="Normal 6 4 2 4 2 2 2 3 2 2" xfId="41314" xr:uid="{00000000-0005-0000-0000-0000956C0000}"/>
    <cellStyle name="Normal 6 4 2 4 2 2 2 3 3" xfId="31296" xr:uid="{00000000-0005-0000-0000-0000966C0000}"/>
    <cellStyle name="Normal 6 4 2 4 2 2 2 4" xfId="14198" xr:uid="{00000000-0005-0000-0000-0000976C0000}"/>
    <cellStyle name="Normal 6 4 2 4 2 2 2 4 2" xfId="36077" xr:uid="{00000000-0005-0000-0000-0000986C0000}"/>
    <cellStyle name="Normal 6 4 2 4 2 2 2 5" xfId="25481" xr:uid="{00000000-0005-0000-0000-0000996C0000}"/>
    <cellStyle name="Normal 6 4 2 4 2 2 3" xfId="14199" xr:uid="{00000000-0005-0000-0000-00009A6C0000}"/>
    <cellStyle name="Normal 6 4 2 4 2 2 3 2" xfId="14200" xr:uid="{00000000-0005-0000-0000-00009B6C0000}"/>
    <cellStyle name="Normal 6 4 2 4 2 2 3 2 2" xfId="14201" xr:uid="{00000000-0005-0000-0000-00009C6C0000}"/>
    <cellStyle name="Normal 6 4 2 4 2 2 3 2 2 2" xfId="41315" xr:uid="{00000000-0005-0000-0000-00009D6C0000}"/>
    <cellStyle name="Normal 6 4 2 4 2 2 3 2 3" xfId="31297" xr:uid="{00000000-0005-0000-0000-00009E6C0000}"/>
    <cellStyle name="Normal 6 4 2 4 2 2 3 3" xfId="14202" xr:uid="{00000000-0005-0000-0000-00009F6C0000}"/>
    <cellStyle name="Normal 6 4 2 4 2 2 3 3 2" xfId="14203" xr:uid="{00000000-0005-0000-0000-0000A06C0000}"/>
    <cellStyle name="Normal 6 4 2 4 2 2 3 3 2 2" xfId="41316" xr:uid="{00000000-0005-0000-0000-0000A16C0000}"/>
    <cellStyle name="Normal 6 4 2 4 2 2 3 3 3" xfId="31298" xr:uid="{00000000-0005-0000-0000-0000A26C0000}"/>
    <cellStyle name="Normal 6 4 2 4 2 2 3 4" xfId="14204" xr:uid="{00000000-0005-0000-0000-0000A36C0000}"/>
    <cellStyle name="Normal 6 4 2 4 2 2 3 4 2" xfId="36078" xr:uid="{00000000-0005-0000-0000-0000A46C0000}"/>
    <cellStyle name="Normal 6 4 2 4 2 2 3 5" xfId="25482" xr:uid="{00000000-0005-0000-0000-0000A56C0000}"/>
    <cellStyle name="Normal 6 4 2 4 2 2 4" xfId="14205" xr:uid="{00000000-0005-0000-0000-0000A66C0000}"/>
    <cellStyle name="Normal 6 4 2 4 2 2 4 2" xfId="14206" xr:uid="{00000000-0005-0000-0000-0000A76C0000}"/>
    <cellStyle name="Normal 6 4 2 4 2 2 4 2 2" xfId="41317" xr:uid="{00000000-0005-0000-0000-0000A86C0000}"/>
    <cellStyle name="Normal 6 4 2 4 2 2 4 3" xfId="31299" xr:uid="{00000000-0005-0000-0000-0000A96C0000}"/>
    <cellStyle name="Normal 6 4 2 4 2 2 5" xfId="14207" xr:uid="{00000000-0005-0000-0000-0000AA6C0000}"/>
    <cellStyle name="Normal 6 4 2 4 2 2 5 2" xfId="14208" xr:uid="{00000000-0005-0000-0000-0000AB6C0000}"/>
    <cellStyle name="Normal 6 4 2 4 2 2 5 2 2" xfId="41318" xr:uid="{00000000-0005-0000-0000-0000AC6C0000}"/>
    <cellStyle name="Normal 6 4 2 4 2 2 5 3" xfId="31300" xr:uid="{00000000-0005-0000-0000-0000AD6C0000}"/>
    <cellStyle name="Normal 6 4 2 4 2 2 6" xfId="14209" xr:uid="{00000000-0005-0000-0000-0000AE6C0000}"/>
    <cellStyle name="Normal 6 4 2 4 2 2 6 2" xfId="36076" xr:uid="{00000000-0005-0000-0000-0000AF6C0000}"/>
    <cellStyle name="Normal 6 4 2 4 2 2 7" xfId="25480" xr:uid="{00000000-0005-0000-0000-0000B06C0000}"/>
    <cellStyle name="Normal 6 4 2 4 2 3" xfId="14210" xr:uid="{00000000-0005-0000-0000-0000B16C0000}"/>
    <cellStyle name="Normal 6 4 2 4 2 3 2" xfId="14211" xr:uid="{00000000-0005-0000-0000-0000B26C0000}"/>
    <cellStyle name="Normal 6 4 2 4 2 3 2 2" xfId="14212" xr:uid="{00000000-0005-0000-0000-0000B36C0000}"/>
    <cellStyle name="Normal 6 4 2 4 2 3 2 2 2" xfId="41319" xr:uid="{00000000-0005-0000-0000-0000B46C0000}"/>
    <cellStyle name="Normal 6 4 2 4 2 3 2 3" xfId="31301" xr:uid="{00000000-0005-0000-0000-0000B56C0000}"/>
    <cellStyle name="Normal 6 4 2 4 2 3 3" xfId="14213" xr:uid="{00000000-0005-0000-0000-0000B66C0000}"/>
    <cellStyle name="Normal 6 4 2 4 2 3 3 2" xfId="14214" xr:uid="{00000000-0005-0000-0000-0000B76C0000}"/>
    <cellStyle name="Normal 6 4 2 4 2 3 3 2 2" xfId="41320" xr:uid="{00000000-0005-0000-0000-0000B86C0000}"/>
    <cellStyle name="Normal 6 4 2 4 2 3 3 3" xfId="31302" xr:uid="{00000000-0005-0000-0000-0000B96C0000}"/>
    <cellStyle name="Normal 6 4 2 4 2 3 4" xfId="14215" xr:uid="{00000000-0005-0000-0000-0000BA6C0000}"/>
    <cellStyle name="Normal 6 4 2 4 2 3 4 2" xfId="36079" xr:uid="{00000000-0005-0000-0000-0000BB6C0000}"/>
    <cellStyle name="Normal 6 4 2 4 2 3 5" xfId="25483" xr:uid="{00000000-0005-0000-0000-0000BC6C0000}"/>
    <cellStyle name="Normal 6 4 2 4 2 4" xfId="14216" xr:uid="{00000000-0005-0000-0000-0000BD6C0000}"/>
    <cellStyle name="Normal 6 4 2 4 2 4 2" xfId="14217" xr:uid="{00000000-0005-0000-0000-0000BE6C0000}"/>
    <cellStyle name="Normal 6 4 2 4 2 4 2 2" xfId="14218" xr:uid="{00000000-0005-0000-0000-0000BF6C0000}"/>
    <cellStyle name="Normal 6 4 2 4 2 4 2 2 2" xfId="41321" xr:uid="{00000000-0005-0000-0000-0000C06C0000}"/>
    <cellStyle name="Normal 6 4 2 4 2 4 2 3" xfId="31303" xr:uid="{00000000-0005-0000-0000-0000C16C0000}"/>
    <cellStyle name="Normal 6 4 2 4 2 4 3" xfId="14219" xr:uid="{00000000-0005-0000-0000-0000C26C0000}"/>
    <cellStyle name="Normal 6 4 2 4 2 4 3 2" xfId="14220" xr:uid="{00000000-0005-0000-0000-0000C36C0000}"/>
    <cellStyle name="Normal 6 4 2 4 2 4 3 2 2" xfId="41322" xr:uid="{00000000-0005-0000-0000-0000C46C0000}"/>
    <cellStyle name="Normal 6 4 2 4 2 4 3 3" xfId="31304" xr:uid="{00000000-0005-0000-0000-0000C56C0000}"/>
    <cellStyle name="Normal 6 4 2 4 2 4 4" xfId="14221" xr:uid="{00000000-0005-0000-0000-0000C66C0000}"/>
    <cellStyle name="Normal 6 4 2 4 2 4 4 2" xfId="36080" xr:uid="{00000000-0005-0000-0000-0000C76C0000}"/>
    <cellStyle name="Normal 6 4 2 4 2 4 5" xfId="25484" xr:uid="{00000000-0005-0000-0000-0000C86C0000}"/>
    <cellStyle name="Normal 6 4 2 4 2 5" xfId="14222" xr:uid="{00000000-0005-0000-0000-0000C96C0000}"/>
    <cellStyle name="Normal 6 4 2 4 2 5 2" xfId="14223" xr:uid="{00000000-0005-0000-0000-0000CA6C0000}"/>
    <cellStyle name="Normal 6 4 2 4 2 5 2 2" xfId="41323" xr:uid="{00000000-0005-0000-0000-0000CB6C0000}"/>
    <cellStyle name="Normal 6 4 2 4 2 5 3" xfId="31305" xr:uid="{00000000-0005-0000-0000-0000CC6C0000}"/>
    <cellStyle name="Normal 6 4 2 4 2 6" xfId="14224" xr:uid="{00000000-0005-0000-0000-0000CD6C0000}"/>
    <cellStyle name="Normal 6 4 2 4 2 6 2" xfId="14225" xr:uid="{00000000-0005-0000-0000-0000CE6C0000}"/>
    <cellStyle name="Normal 6 4 2 4 2 6 2 2" xfId="41324" xr:uid="{00000000-0005-0000-0000-0000CF6C0000}"/>
    <cellStyle name="Normal 6 4 2 4 2 6 3" xfId="31306" xr:uid="{00000000-0005-0000-0000-0000D06C0000}"/>
    <cellStyle name="Normal 6 4 2 4 2 7" xfId="14226" xr:uid="{00000000-0005-0000-0000-0000D16C0000}"/>
    <cellStyle name="Normal 6 4 2 4 2 7 2" xfId="36075" xr:uid="{00000000-0005-0000-0000-0000D26C0000}"/>
    <cellStyle name="Normal 6 4 2 4 2 8" xfId="25479" xr:uid="{00000000-0005-0000-0000-0000D36C0000}"/>
    <cellStyle name="Normal 6 4 2 4 3" xfId="14227" xr:uid="{00000000-0005-0000-0000-0000D46C0000}"/>
    <cellStyle name="Normal 6 4 2 4 3 2" xfId="14228" xr:uid="{00000000-0005-0000-0000-0000D56C0000}"/>
    <cellStyle name="Normal 6 4 2 4 3 2 2" xfId="14229" xr:uid="{00000000-0005-0000-0000-0000D66C0000}"/>
    <cellStyle name="Normal 6 4 2 4 3 2 2 2" xfId="14230" xr:uid="{00000000-0005-0000-0000-0000D76C0000}"/>
    <cellStyle name="Normal 6 4 2 4 3 2 2 2 2" xfId="14231" xr:uid="{00000000-0005-0000-0000-0000D86C0000}"/>
    <cellStyle name="Normal 6 4 2 4 3 2 2 2 2 2" xfId="41325" xr:uid="{00000000-0005-0000-0000-0000D96C0000}"/>
    <cellStyle name="Normal 6 4 2 4 3 2 2 2 3" xfId="31307" xr:uid="{00000000-0005-0000-0000-0000DA6C0000}"/>
    <cellStyle name="Normal 6 4 2 4 3 2 2 3" xfId="14232" xr:uid="{00000000-0005-0000-0000-0000DB6C0000}"/>
    <cellStyle name="Normal 6 4 2 4 3 2 2 3 2" xfId="14233" xr:uid="{00000000-0005-0000-0000-0000DC6C0000}"/>
    <cellStyle name="Normal 6 4 2 4 3 2 2 3 2 2" xfId="41326" xr:uid="{00000000-0005-0000-0000-0000DD6C0000}"/>
    <cellStyle name="Normal 6 4 2 4 3 2 2 3 3" xfId="31308" xr:uid="{00000000-0005-0000-0000-0000DE6C0000}"/>
    <cellStyle name="Normal 6 4 2 4 3 2 2 4" xfId="14234" xr:uid="{00000000-0005-0000-0000-0000DF6C0000}"/>
    <cellStyle name="Normal 6 4 2 4 3 2 2 4 2" xfId="36083" xr:uid="{00000000-0005-0000-0000-0000E06C0000}"/>
    <cellStyle name="Normal 6 4 2 4 3 2 2 5" xfId="25487" xr:uid="{00000000-0005-0000-0000-0000E16C0000}"/>
    <cellStyle name="Normal 6 4 2 4 3 2 3" xfId="14235" xr:uid="{00000000-0005-0000-0000-0000E26C0000}"/>
    <cellStyle name="Normal 6 4 2 4 3 2 3 2" xfId="14236" xr:uid="{00000000-0005-0000-0000-0000E36C0000}"/>
    <cellStyle name="Normal 6 4 2 4 3 2 3 2 2" xfId="14237" xr:uid="{00000000-0005-0000-0000-0000E46C0000}"/>
    <cellStyle name="Normal 6 4 2 4 3 2 3 2 2 2" xfId="41327" xr:uid="{00000000-0005-0000-0000-0000E56C0000}"/>
    <cellStyle name="Normal 6 4 2 4 3 2 3 2 3" xfId="31309" xr:uid="{00000000-0005-0000-0000-0000E66C0000}"/>
    <cellStyle name="Normal 6 4 2 4 3 2 3 3" xfId="14238" xr:uid="{00000000-0005-0000-0000-0000E76C0000}"/>
    <cellStyle name="Normal 6 4 2 4 3 2 3 3 2" xfId="14239" xr:uid="{00000000-0005-0000-0000-0000E86C0000}"/>
    <cellStyle name="Normal 6 4 2 4 3 2 3 3 2 2" xfId="41328" xr:uid="{00000000-0005-0000-0000-0000E96C0000}"/>
    <cellStyle name="Normal 6 4 2 4 3 2 3 3 3" xfId="31310" xr:uid="{00000000-0005-0000-0000-0000EA6C0000}"/>
    <cellStyle name="Normal 6 4 2 4 3 2 3 4" xfId="14240" xr:uid="{00000000-0005-0000-0000-0000EB6C0000}"/>
    <cellStyle name="Normal 6 4 2 4 3 2 3 4 2" xfId="36084" xr:uid="{00000000-0005-0000-0000-0000EC6C0000}"/>
    <cellStyle name="Normal 6 4 2 4 3 2 3 5" xfId="25488" xr:uid="{00000000-0005-0000-0000-0000ED6C0000}"/>
    <cellStyle name="Normal 6 4 2 4 3 2 4" xfId="14241" xr:uid="{00000000-0005-0000-0000-0000EE6C0000}"/>
    <cellStyle name="Normal 6 4 2 4 3 2 4 2" xfId="14242" xr:uid="{00000000-0005-0000-0000-0000EF6C0000}"/>
    <cellStyle name="Normal 6 4 2 4 3 2 4 2 2" xfId="41329" xr:uid="{00000000-0005-0000-0000-0000F06C0000}"/>
    <cellStyle name="Normal 6 4 2 4 3 2 4 3" xfId="31311" xr:uid="{00000000-0005-0000-0000-0000F16C0000}"/>
    <cellStyle name="Normal 6 4 2 4 3 2 5" xfId="14243" xr:uid="{00000000-0005-0000-0000-0000F26C0000}"/>
    <cellStyle name="Normal 6 4 2 4 3 2 5 2" xfId="14244" xr:uid="{00000000-0005-0000-0000-0000F36C0000}"/>
    <cellStyle name="Normal 6 4 2 4 3 2 5 2 2" xfId="41330" xr:uid="{00000000-0005-0000-0000-0000F46C0000}"/>
    <cellStyle name="Normal 6 4 2 4 3 2 5 3" xfId="31312" xr:uid="{00000000-0005-0000-0000-0000F56C0000}"/>
    <cellStyle name="Normal 6 4 2 4 3 2 6" xfId="14245" xr:uid="{00000000-0005-0000-0000-0000F66C0000}"/>
    <cellStyle name="Normal 6 4 2 4 3 2 6 2" xfId="36082" xr:uid="{00000000-0005-0000-0000-0000F76C0000}"/>
    <cellStyle name="Normal 6 4 2 4 3 2 7" xfId="25486" xr:uid="{00000000-0005-0000-0000-0000F86C0000}"/>
    <cellStyle name="Normal 6 4 2 4 3 3" xfId="14246" xr:uid="{00000000-0005-0000-0000-0000F96C0000}"/>
    <cellStyle name="Normal 6 4 2 4 3 3 2" xfId="14247" xr:uid="{00000000-0005-0000-0000-0000FA6C0000}"/>
    <cellStyle name="Normal 6 4 2 4 3 3 2 2" xfId="14248" xr:uid="{00000000-0005-0000-0000-0000FB6C0000}"/>
    <cellStyle name="Normal 6 4 2 4 3 3 2 2 2" xfId="41331" xr:uid="{00000000-0005-0000-0000-0000FC6C0000}"/>
    <cellStyle name="Normal 6 4 2 4 3 3 2 3" xfId="31313" xr:uid="{00000000-0005-0000-0000-0000FD6C0000}"/>
    <cellStyle name="Normal 6 4 2 4 3 3 3" xfId="14249" xr:uid="{00000000-0005-0000-0000-0000FE6C0000}"/>
    <cellStyle name="Normal 6 4 2 4 3 3 3 2" xfId="14250" xr:uid="{00000000-0005-0000-0000-0000FF6C0000}"/>
    <cellStyle name="Normal 6 4 2 4 3 3 3 2 2" xfId="41332" xr:uid="{00000000-0005-0000-0000-0000006D0000}"/>
    <cellStyle name="Normal 6 4 2 4 3 3 3 3" xfId="31314" xr:uid="{00000000-0005-0000-0000-0000016D0000}"/>
    <cellStyle name="Normal 6 4 2 4 3 3 4" xfId="14251" xr:uid="{00000000-0005-0000-0000-0000026D0000}"/>
    <cellStyle name="Normal 6 4 2 4 3 3 4 2" xfId="36085" xr:uid="{00000000-0005-0000-0000-0000036D0000}"/>
    <cellStyle name="Normal 6 4 2 4 3 3 5" xfId="25489" xr:uid="{00000000-0005-0000-0000-0000046D0000}"/>
    <cellStyle name="Normal 6 4 2 4 3 4" xfId="14252" xr:uid="{00000000-0005-0000-0000-0000056D0000}"/>
    <cellStyle name="Normal 6 4 2 4 3 4 2" xfId="14253" xr:uid="{00000000-0005-0000-0000-0000066D0000}"/>
    <cellStyle name="Normal 6 4 2 4 3 4 2 2" xfId="14254" xr:uid="{00000000-0005-0000-0000-0000076D0000}"/>
    <cellStyle name="Normal 6 4 2 4 3 4 2 2 2" xfId="41333" xr:uid="{00000000-0005-0000-0000-0000086D0000}"/>
    <cellStyle name="Normal 6 4 2 4 3 4 2 3" xfId="31315" xr:uid="{00000000-0005-0000-0000-0000096D0000}"/>
    <cellStyle name="Normal 6 4 2 4 3 4 3" xfId="14255" xr:uid="{00000000-0005-0000-0000-00000A6D0000}"/>
    <cellStyle name="Normal 6 4 2 4 3 4 3 2" xfId="14256" xr:uid="{00000000-0005-0000-0000-00000B6D0000}"/>
    <cellStyle name="Normal 6 4 2 4 3 4 3 2 2" xfId="41334" xr:uid="{00000000-0005-0000-0000-00000C6D0000}"/>
    <cellStyle name="Normal 6 4 2 4 3 4 3 3" xfId="31316" xr:uid="{00000000-0005-0000-0000-00000D6D0000}"/>
    <cellStyle name="Normal 6 4 2 4 3 4 4" xfId="14257" xr:uid="{00000000-0005-0000-0000-00000E6D0000}"/>
    <cellStyle name="Normal 6 4 2 4 3 4 4 2" xfId="36086" xr:uid="{00000000-0005-0000-0000-00000F6D0000}"/>
    <cellStyle name="Normal 6 4 2 4 3 4 5" xfId="25490" xr:uid="{00000000-0005-0000-0000-0000106D0000}"/>
    <cellStyle name="Normal 6 4 2 4 3 5" xfId="14258" xr:uid="{00000000-0005-0000-0000-0000116D0000}"/>
    <cellStyle name="Normal 6 4 2 4 3 5 2" xfId="14259" xr:uid="{00000000-0005-0000-0000-0000126D0000}"/>
    <cellStyle name="Normal 6 4 2 4 3 5 2 2" xfId="41335" xr:uid="{00000000-0005-0000-0000-0000136D0000}"/>
    <cellStyle name="Normal 6 4 2 4 3 5 3" xfId="31317" xr:uid="{00000000-0005-0000-0000-0000146D0000}"/>
    <cellStyle name="Normal 6 4 2 4 3 6" xfId="14260" xr:uid="{00000000-0005-0000-0000-0000156D0000}"/>
    <cellStyle name="Normal 6 4 2 4 3 6 2" xfId="14261" xr:uid="{00000000-0005-0000-0000-0000166D0000}"/>
    <cellStyle name="Normal 6 4 2 4 3 6 2 2" xfId="41336" xr:uid="{00000000-0005-0000-0000-0000176D0000}"/>
    <cellStyle name="Normal 6 4 2 4 3 6 3" xfId="31318" xr:uid="{00000000-0005-0000-0000-0000186D0000}"/>
    <cellStyle name="Normal 6 4 2 4 3 7" xfId="14262" xr:uid="{00000000-0005-0000-0000-0000196D0000}"/>
    <cellStyle name="Normal 6 4 2 4 3 7 2" xfId="36081" xr:uid="{00000000-0005-0000-0000-00001A6D0000}"/>
    <cellStyle name="Normal 6 4 2 4 3 8" xfId="25485" xr:uid="{00000000-0005-0000-0000-00001B6D0000}"/>
    <cellStyle name="Normal 6 4 2 4 4" xfId="14263" xr:uid="{00000000-0005-0000-0000-00001C6D0000}"/>
    <cellStyle name="Normal 6 4 2 4 4 2" xfId="14264" xr:uid="{00000000-0005-0000-0000-00001D6D0000}"/>
    <cellStyle name="Normal 6 4 2 4 4 2 2" xfId="14265" xr:uid="{00000000-0005-0000-0000-00001E6D0000}"/>
    <cellStyle name="Normal 6 4 2 4 4 2 2 2" xfId="14266" xr:uid="{00000000-0005-0000-0000-00001F6D0000}"/>
    <cellStyle name="Normal 6 4 2 4 4 2 2 2 2" xfId="41337" xr:uid="{00000000-0005-0000-0000-0000206D0000}"/>
    <cellStyle name="Normal 6 4 2 4 4 2 2 3" xfId="31319" xr:uid="{00000000-0005-0000-0000-0000216D0000}"/>
    <cellStyle name="Normal 6 4 2 4 4 2 3" xfId="14267" xr:uid="{00000000-0005-0000-0000-0000226D0000}"/>
    <cellStyle name="Normal 6 4 2 4 4 2 3 2" xfId="14268" xr:uid="{00000000-0005-0000-0000-0000236D0000}"/>
    <cellStyle name="Normal 6 4 2 4 4 2 3 2 2" xfId="41338" xr:uid="{00000000-0005-0000-0000-0000246D0000}"/>
    <cellStyle name="Normal 6 4 2 4 4 2 3 3" xfId="31320" xr:uid="{00000000-0005-0000-0000-0000256D0000}"/>
    <cellStyle name="Normal 6 4 2 4 4 2 4" xfId="14269" xr:uid="{00000000-0005-0000-0000-0000266D0000}"/>
    <cellStyle name="Normal 6 4 2 4 4 2 4 2" xfId="36088" xr:uid="{00000000-0005-0000-0000-0000276D0000}"/>
    <cellStyle name="Normal 6 4 2 4 4 2 5" xfId="25492" xr:uid="{00000000-0005-0000-0000-0000286D0000}"/>
    <cellStyle name="Normal 6 4 2 4 4 3" xfId="14270" xr:uid="{00000000-0005-0000-0000-0000296D0000}"/>
    <cellStyle name="Normal 6 4 2 4 4 3 2" xfId="14271" xr:uid="{00000000-0005-0000-0000-00002A6D0000}"/>
    <cellStyle name="Normal 6 4 2 4 4 3 2 2" xfId="14272" xr:uid="{00000000-0005-0000-0000-00002B6D0000}"/>
    <cellStyle name="Normal 6 4 2 4 4 3 2 2 2" xfId="41339" xr:uid="{00000000-0005-0000-0000-00002C6D0000}"/>
    <cellStyle name="Normal 6 4 2 4 4 3 2 3" xfId="31321" xr:uid="{00000000-0005-0000-0000-00002D6D0000}"/>
    <cellStyle name="Normal 6 4 2 4 4 3 3" xfId="14273" xr:uid="{00000000-0005-0000-0000-00002E6D0000}"/>
    <cellStyle name="Normal 6 4 2 4 4 3 3 2" xfId="14274" xr:uid="{00000000-0005-0000-0000-00002F6D0000}"/>
    <cellStyle name="Normal 6 4 2 4 4 3 3 2 2" xfId="41340" xr:uid="{00000000-0005-0000-0000-0000306D0000}"/>
    <cellStyle name="Normal 6 4 2 4 4 3 3 3" xfId="31322" xr:uid="{00000000-0005-0000-0000-0000316D0000}"/>
    <cellStyle name="Normal 6 4 2 4 4 3 4" xfId="14275" xr:uid="{00000000-0005-0000-0000-0000326D0000}"/>
    <cellStyle name="Normal 6 4 2 4 4 3 4 2" xfId="36089" xr:uid="{00000000-0005-0000-0000-0000336D0000}"/>
    <cellStyle name="Normal 6 4 2 4 4 3 5" xfId="25493" xr:uid="{00000000-0005-0000-0000-0000346D0000}"/>
    <cellStyle name="Normal 6 4 2 4 4 4" xfId="14276" xr:uid="{00000000-0005-0000-0000-0000356D0000}"/>
    <cellStyle name="Normal 6 4 2 4 4 4 2" xfId="14277" xr:uid="{00000000-0005-0000-0000-0000366D0000}"/>
    <cellStyle name="Normal 6 4 2 4 4 4 2 2" xfId="41341" xr:uid="{00000000-0005-0000-0000-0000376D0000}"/>
    <cellStyle name="Normal 6 4 2 4 4 4 3" xfId="31323" xr:uid="{00000000-0005-0000-0000-0000386D0000}"/>
    <cellStyle name="Normal 6 4 2 4 4 5" xfId="14278" xr:uid="{00000000-0005-0000-0000-0000396D0000}"/>
    <cellStyle name="Normal 6 4 2 4 4 5 2" xfId="14279" xr:uid="{00000000-0005-0000-0000-00003A6D0000}"/>
    <cellStyle name="Normal 6 4 2 4 4 5 2 2" xfId="41342" xr:uid="{00000000-0005-0000-0000-00003B6D0000}"/>
    <cellStyle name="Normal 6 4 2 4 4 5 3" xfId="31324" xr:uid="{00000000-0005-0000-0000-00003C6D0000}"/>
    <cellStyle name="Normal 6 4 2 4 4 6" xfId="14280" xr:uid="{00000000-0005-0000-0000-00003D6D0000}"/>
    <cellStyle name="Normal 6 4 2 4 4 6 2" xfId="36087" xr:uid="{00000000-0005-0000-0000-00003E6D0000}"/>
    <cellStyle name="Normal 6 4 2 4 4 7" xfId="25491" xr:uid="{00000000-0005-0000-0000-00003F6D0000}"/>
    <cellStyle name="Normal 6 4 2 4 5" xfId="14281" xr:uid="{00000000-0005-0000-0000-0000406D0000}"/>
    <cellStyle name="Normal 6 4 2 4 5 2" xfId="14282" xr:uid="{00000000-0005-0000-0000-0000416D0000}"/>
    <cellStyle name="Normal 6 4 2 4 5 2 2" xfId="14283" xr:uid="{00000000-0005-0000-0000-0000426D0000}"/>
    <cellStyle name="Normal 6 4 2 4 5 2 2 2" xfId="41343" xr:uid="{00000000-0005-0000-0000-0000436D0000}"/>
    <cellStyle name="Normal 6 4 2 4 5 2 3" xfId="31325" xr:uid="{00000000-0005-0000-0000-0000446D0000}"/>
    <cellStyle name="Normal 6 4 2 4 5 3" xfId="14284" xr:uid="{00000000-0005-0000-0000-0000456D0000}"/>
    <cellStyle name="Normal 6 4 2 4 5 3 2" xfId="14285" xr:uid="{00000000-0005-0000-0000-0000466D0000}"/>
    <cellStyle name="Normal 6 4 2 4 5 3 2 2" xfId="41344" xr:uid="{00000000-0005-0000-0000-0000476D0000}"/>
    <cellStyle name="Normal 6 4 2 4 5 3 3" xfId="31326" xr:uid="{00000000-0005-0000-0000-0000486D0000}"/>
    <cellStyle name="Normal 6 4 2 4 5 4" xfId="14286" xr:uid="{00000000-0005-0000-0000-0000496D0000}"/>
    <cellStyle name="Normal 6 4 2 4 5 4 2" xfId="36090" xr:uid="{00000000-0005-0000-0000-00004A6D0000}"/>
    <cellStyle name="Normal 6 4 2 4 5 5" xfId="25494" xr:uid="{00000000-0005-0000-0000-00004B6D0000}"/>
    <cellStyle name="Normal 6 4 2 4 6" xfId="14287" xr:uid="{00000000-0005-0000-0000-00004C6D0000}"/>
    <cellStyle name="Normal 6 4 2 4 6 2" xfId="14288" xr:uid="{00000000-0005-0000-0000-00004D6D0000}"/>
    <cellStyle name="Normal 6 4 2 4 6 2 2" xfId="14289" xr:uid="{00000000-0005-0000-0000-00004E6D0000}"/>
    <cellStyle name="Normal 6 4 2 4 6 2 2 2" xfId="41345" xr:uid="{00000000-0005-0000-0000-00004F6D0000}"/>
    <cellStyle name="Normal 6 4 2 4 6 2 3" xfId="31327" xr:uid="{00000000-0005-0000-0000-0000506D0000}"/>
    <cellStyle name="Normal 6 4 2 4 6 3" xfId="14290" xr:uid="{00000000-0005-0000-0000-0000516D0000}"/>
    <cellStyle name="Normal 6 4 2 4 6 3 2" xfId="14291" xr:uid="{00000000-0005-0000-0000-0000526D0000}"/>
    <cellStyle name="Normal 6 4 2 4 6 3 2 2" xfId="41346" xr:uid="{00000000-0005-0000-0000-0000536D0000}"/>
    <cellStyle name="Normal 6 4 2 4 6 3 3" xfId="31328" xr:uid="{00000000-0005-0000-0000-0000546D0000}"/>
    <cellStyle name="Normal 6 4 2 4 6 4" xfId="14292" xr:uid="{00000000-0005-0000-0000-0000556D0000}"/>
    <cellStyle name="Normal 6 4 2 4 6 4 2" xfId="36091" xr:uid="{00000000-0005-0000-0000-0000566D0000}"/>
    <cellStyle name="Normal 6 4 2 4 6 5" xfId="25495" xr:uid="{00000000-0005-0000-0000-0000576D0000}"/>
    <cellStyle name="Normal 6 4 2 4 7" xfId="14293" xr:uid="{00000000-0005-0000-0000-0000586D0000}"/>
    <cellStyle name="Normal 6 4 2 4 7 2" xfId="14294" xr:uid="{00000000-0005-0000-0000-0000596D0000}"/>
    <cellStyle name="Normal 6 4 2 4 7 2 2" xfId="41347" xr:uid="{00000000-0005-0000-0000-00005A6D0000}"/>
    <cellStyle name="Normal 6 4 2 4 7 3" xfId="31329" xr:uid="{00000000-0005-0000-0000-00005B6D0000}"/>
    <cellStyle name="Normal 6 4 2 4 8" xfId="14295" xr:uid="{00000000-0005-0000-0000-00005C6D0000}"/>
    <cellStyle name="Normal 6 4 2 4 8 2" xfId="14296" xr:uid="{00000000-0005-0000-0000-00005D6D0000}"/>
    <cellStyle name="Normal 6 4 2 4 8 2 2" xfId="41348" xr:uid="{00000000-0005-0000-0000-00005E6D0000}"/>
    <cellStyle name="Normal 6 4 2 4 8 3" xfId="31330" xr:uid="{00000000-0005-0000-0000-00005F6D0000}"/>
    <cellStyle name="Normal 6 4 2 4 9" xfId="14297" xr:uid="{00000000-0005-0000-0000-0000606D0000}"/>
    <cellStyle name="Normal 6 4 2 4 9 2" xfId="36074" xr:uid="{00000000-0005-0000-0000-0000616D0000}"/>
    <cellStyle name="Normal 6 4 2 5" xfId="14298" xr:uid="{00000000-0005-0000-0000-0000626D0000}"/>
    <cellStyle name="Normal 6 4 2 5 2" xfId="14299" xr:uid="{00000000-0005-0000-0000-0000636D0000}"/>
    <cellStyle name="Normal 6 4 2 5 2 2" xfId="14300" xr:uid="{00000000-0005-0000-0000-0000646D0000}"/>
    <cellStyle name="Normal 6 4 2 5 2 2 2" xfId="14301" xr:uid="{00000000-0005-0000-0000-0000656D0000}"/>
    <cellStyle name="Normal 6 4 2 5 2 2 2 2" xfId="14302" xr:uid="{00000000-0005-0000-0000-0000666D0000}"/>
    <cellStyle name="Normal 6 4 2 5 2 2 2 2 2" xfId="41349" xr:uid="{00000000-0005-0000-0000-0000676D0000}"/>
    <cellStyle name="Normal 6 4 2 5 2 2 2 3" xfId="31331" xr:uid="{00000000-0005-0000-0000-0000686D0000}"/>
    <cellStyle name="Normal 6 4 2 5 2 2 3" xfId="14303" xr:uid="{00000000-0005-0000-0000-0000696D0000}"/>
    <cellStyle name="Normal 6 4 2 5 2 2 3 2" xfId="14304" xr:uid="{00000000-0005-0000-0000-00006A6D0000}"/>
    <cellStyle name="Normal 6 4 2 5 2 2 3 2 2" xfId="41350" xr:uid="{00000000-0005-0000-0000-00006B6D0000}"/>
    <cellStyle name="Normal 6 4 2 5 2 2 3 3" xfId="31332" xr:uid="{00000000-0005-0000-0000-00006C6D0000}"/>
    <cellStyle name="Normal 6 4 2 5 2 2 4" xfId="14305" xr:uid="{00000000-0005-0000-0000-00006D6D0000}"/>
    <cellStyle name="Normal 6 4 2 5 2 2 4 2" xfId="36094" xr:uid="{00000000-0005-0000-0000-00006E6D0000}"/>
    <cellStyle name="Normal 6 4 2 5 2 2 5" xfId="25498" xr:uid="{00000000-0005-0000-0000-00006F6D0000}"/>
    <cellStyle name="Normal 6 4 2 5 2 3" xfId="14306" xr:uid="{00000000-0005-0000-0000-0000706D0000}"/>
    <cellStyle name="Normal 6 4 2 5 2 3 2" xfId="14307" xr:uid="{00000000-0005-0000-0000-0000716D0000}"/>
    <cellStyle name="Normal 6 4 2 5 2 3 2 2" xfId="14308" xr:uid="{00000000-0005-0000-0000-0000726D0000}"/>
    <cellStyle name="Normal 6 4 2 5 2 3 2 2 2" xfId="41351" xr:uid="{00000000-0005-0000-0000-0000736D0000}"/>
    <cellStyle name="Normal 6 4 2 5 2 3 2 3" xfId="31333" xr:uid="{00000000-0005-0000-0000-0000746D0000}"/>
    <cellStyle name="Normal 6 4 2 5 2 3 3" xfId="14309" xr:uid="{00000000-0005-0000-0000-0000756D0000}"/>
    <cellStyle name="Normal 6 4 2 5 2 3 3 2" xfId="14310" xr:uid="{00000000-0005-0000-0000-0000766D0000}"/>
    <cellStyle name="Normal 6 4 2 5 2 3 3 2 2" xfId="41352" xr:uid="{00000000-0005-0000-0000-0000776D0000}"/>
    <cellStyle name="Normal 6 4 2 5 2 3 3 3" xfId="31334" xr:uid="{00000000-0005-0000-0000-0000786D0000}"/>
    <cellStyle name="Normal 6 4 2 5 2 3 4" xfId="14311" xr:uid="{00000000-0005-0000-0000-0000796D0000}"/>
    <cellStyle name="Normal 6 4 2 5 2 3 4 2" xfId="36095" xr:uid="{00000000-0005-0000-0000-00007A6D0000}"/>
    <cellStyle name="Normal 6 4 2 5 2 3 5" xfId="25499" xr:uid="{00000000-0005-0000-0000-00007B6D0000}"/>
    <cellStyle name="Normal 6 4 2 5 2 4" xfId="14312" xr:uid="{00000000-0005-0000-0000-00007C6D0000}"/>
    <cellStyle name="Normal 6 4 2 5 2 4 2" xfId="14313" xr:uid="{00000000-0005-0000-0000-00007D6D0000}"/>
    <cellStyle name="Normal 6 4 2 5 2 4 2 2" xfId="41353" xr:uid="{00000000-0005-0000-0000-00007E6D0000}"/>
    <cellStyle name="Normal 6 4 2 5 2 4 3" xfId="31335" xr:uid="{00000000-0005-0000-0000-00007F6D0000}"/>
    <cellStyle name="Normal 6 4 2 5 2 5" xfId="14314" xr:uid="{00000000-0005-0000-0000-0000806D0000}"/>
    <cellStyle name="Normal 6 4 2 5 2 5 2" xfId="14315" xr:uid="{00000000-0005-0000-0000-0000816D0000}"/>
    <cellStyle name="Normal 6 4 2 5 2 5 2 2" xfId="41354" xr:uid="{00000000-0005-0000-0000-0000826D0000}"/>
    <cellStyle name="Normal 6 4 2 5 2 5 3" xfId="31336" xr:uid="{00000000-0005-0000-0000-0000836D0000}"/>
    <cellStyle name="Normal 6 4 2 5 2 6" xfId="14316" xr:uid="{00000000-0005-0000-0000-0000846D0000}"/>
    <cellStyle name="Normal 6 4 2 5 2 6 2" xfId="36093" xr:uid="{00000000-0005-0000-0000-0000856D0000}"/>
    <cellStyle name="Normal 6 4 2 5 2 7" xfId="25497" xr:uid="{00000000-0005-0000-0000-0000866D0000}"/>
    <cellStyle name="Normal 6 4 2 5 3" xfId="14317" xr:uid="{00000000-0005-0000-0000-0000876D0000}"/>
    <cellStyle name="Normal 6 4 2 5 3 2" xfId="14318" xr:uid="{00000000-0005-0000-0000-0000886D0000}"/>
    <cellStyle name="Normal 6 4 2 5 3 2 2" xfId="14319" xr:uid="{00000000-0005-0000-0000-0000896D0000}"/>
    <cellStyle name="Normal 6 4 2 5 3 2 2 2" xfId="41355" xr:uid="{00000000-0005-0000-0000-00008A6D0000}"/>
    <cellStyle name="Normal 6 4 2 5 3 2 3" xfId="31337" xr:uid="{00000000-0005-0000-0000-00008B6D0000}"/>
    <cellStyle name="Normal 6 4 2 5 3 3" xfId="14320" xr:uid="{00000000-0005-0000-0000-00008C6D0000}"/>
    <cellStyle name="Normal 6 4 2 5 3 3 2" xfId="14321" xr:uid="{00000000-0005-0000-0000-00008D6D0000}"/>
    <cellStyle name="Normal 6 4 2 5 3 3 2 2" xfId="41356" xr:uid="{00000000-0005-0000-0000-00008E6D0000}"/>
    <cellStyle name="Normal 6 4 2 5 3 3 3" xfId="31338" xr:uid="{00000000-0005-0000-0000-00008F6D0000}"/>
    <cellStyle name="Normal 6 4 2 5 3 4" xfId="14322" xr:uid="{00000000-0005-0000-0000-0000906D0000}"/>
    <cellStyle name="Normal 6 4 2 5 3 4 2" xfId="36096" xr:uid="{00000000-0005-0000-0000-0000916D0000}"/>
    <cellStyle name="Normal 6 4 2 5 3 5" xfId="25500" xr:uid="{00000000-0005-0000-0000-0000926D0000}"/>
    <cellStyle name="Normal 6 4 2 5 4" xfId="14323" xr:uid="{00000000-0005-0000-0000-0000936D0000}"/>
    <cellStyle name="Normal 6 4 2 5 4 2" xfId="14324" xr:uid="{00000000-0005-0000-0000-0000946D0000}"/>
    <cellStyle name="Normal 6 4 2 5 4 2 2" xfId="14325" xr:uid="{00000000-0005-0000-0000-0000956D0000}"/>
    <cellStyle name="Normal 6 4 2 5 4 2 2 2" xfId="41357" xr:uid="{00000000-0005-0000-0000-0000966D0000}"/>
    <cellStyle name="Normal 6 4 2 5 4 2 3" xfId="31339" xr:uid="{00000000-0005-0000-0000-0000976D0000}"/>
    <cellStyle name="Normal 6 4 2 5 4 3" xfId="14326" xr:uid="{00000000-0005-0000-0000-0000986D0000}"/>
    <cellStyle name="Normal 6 4 2 5 4 3 2" xfId="14327" xr:uid="{00000000-0005-0000-0000-0000996D0000}"/>
    <cellStyle name="Normal 6 4 2 5 4 3 2 2" xfId="41358" xr:uid="{00000000-0005-0000-0000-00009A6D0000}"/>
    <cellStyle name="Normal 6 4 2 5 4 3 3" xfId="31340" xr:uid="{00000000-0005-0000-0000-00009B6D0000}"/>
    <cellStyle name="Normal 6 4 2 5 4 4" xfId="14328" xr:uid="{00000000-0005-0000-0000-00009C6D0000}"/>
    <cellStyle name="Normal 6 4 2 5 4 4 2" xfId="36097" xr:uid="{00000000-0005-0000-0000-00009D6D0000}"/>
    <cellStyle name="Normal 6 4 2 5 4 5" xfId="25501" xr:uid="{00000000-0005-0000-0000-00009E6D0000}"/>
    <cellStyle name="Normal 6 4 2 5 5" xfId="14329" xr:uid="{00000000-0005-0000-0000-00009F6D0000}"/>
    <cellStyle name="Normal 6 4 2 5 5 2" xfId="14330" xr:uid="{00000000-0005-0000-0000-0000A06D0000}"/>
    <cellStyle name="Normal 6 4 2 5 5 2 2" xfId="41359" xr:uid="{00000000-0005-0000-0000-0000A16D0000}"/>
    <cellStyle name="Normal 6 4 2 5 5 3" xfId="31341" xr:uid="{00000000-0005-0000-0000-0000A26D0000}"/>
    <cellStyle name="Normal 6 4 2 5 6" xfId="14331" xr:uid="{00000000-0005-0000-0000-0000A36D0000}"/>
    <cellStyle name="Normal 6 4 2 5 6 2" xfId="14332" xr:uid="{00000000-0005-0000-0000-0000A46D0000}"/>
    <cellStyle name="Normal 6 4 2 5 6 2 2" xfId="41360" xr:uid="{00000000-0005-0000-0000-0000A56D0000}"/>
    <cellStyle name="Normal 6 4 2 5 6 3" xfId="31342" xr:uid="{00000000-0005-0000-0000-0000A66D0000}"/>
    <cellStyle name="Normal 6 4 2 5 7" xfId="14333" xr:uid="{00000000-0005-0000-0000-0000A76D0000}"/>
    <cellStyle name="Normal 6 4 2 5 7 2" xfId="36092" xr:uid="{00000000-0005-0000-0000-0000A86D0000}"/>
    <cellStyle name="Normal 6 4 2 5 8" xfId="25496" xr:uid="{00000000-0005-0000-0000-0000A96D0000}"/>
    <cellStyle name="Normal 6 4 2 6" xfId="14334" xr:uid="{00000000-0005-0000-0000-0000AA6D0000}"/>
    <cellStyle name="Normal 6 4 2 6 2" xfId="14335" xr:uid="{00000000-0005-0000-0000-0000AB6D0000}"/>
    <cellStyle name="Normal 6 4 2 6 2 2" xfId="14336" xr:uid="{00000000-0005-0000-0000-0000AC6D0000}"/>
    <cellStyle name="Normal 6 4 2 6 2 2 2" xfId="14337" xr:uid="{00000000-0005-0000-0000-0000AD6D0000}"/>
    <cellStyle name="Normal 6 4 2 6 2 2 2 2" xfId="14338" xr:uid="{00000000-0005-0000-0000-0000AE6D0000}"/>
    <cellStyle name="Normal 6 4 2 6 2 2 2 2 2" xfId="41361" xr:uid="{00000000-0005-0000-0000-0000AF6D0000}"/>
    <cellStyle name="Normal 6 4 2 6 2 2 2 3" xfId="31343" xr:uid="{00000000-0005-0000-0000-0000B06D0000}"/>
    <cellStyle name="Normal 6 4 2 6 2 2 3" xfId="14339" xr:uid="{00000000-0005-0000-0000-0000B16D0000}"/>
    <cellStyle name="Normal 6 4 2 6 2 2 3 2" xfId="14340" xr:uid="{00000000-0005-0000-0000-0000B26D0000}"/>
    <cellStyle name="Normal 6 4 2 6 2 2 3 2 2" xfId="41362" xr:uid="{00000000-0005-0000-0000-0000B36D0000}"/>
    <cellStyle name="Normal 6 4 2 6 2 2 3 3" xfId="31344" xr:uid="{00000000-0005-0000-0000-0000B46D0000}"/>
    <cellStyle name="Normal 6 4 2 6 2 2 4" xfId="14341" xr:uid="{00000000-0005-0000-0000-0000B56D0000}"/>
    <cellStyle name="Normal 6 4 2 6 2 2 4 2" xfId="36100" xr:uid="{00000000-0005-0000-0000-0000B66D0000}"/>
    <cellStyle name="Normal 6 4 2 6 2 2 5" xfId="25504" xr:uid="{00000000-0005-0000-0000-0000B76D0000}"/>
    <cellStyle name="Normal 6 4 2 6 2 3" xfId="14342" xr:uid="{00000000-0005-0000-0000-0000B86D0000}"/>
    <cellStyle name="Normal 6 4 2 6 2 3 2" xfId="14343" xr:uid="{00000000-0005-0000-0000-0000B96D0000}"/>
    <cellStyle name="Normal 6 4 2 6 2 3 2 2" xfId="14344" xr:uid="{00000000-0005-0000-0000-0000BA6D0000}"/>
    <cellStyle name="Normal 6 4 2 6 2 3 2 2 2" xfId="41363" xr:uid="{00000000-0005-0000-0000-0000BB6D0000}"/>
    <cellStyle name="Normal 6 4 2 6 2 3 2 3" xfId="31345" xr:uid="{00000000-0005-0000-0000-0000BC6D0000}"/>
    <cellStyle name="Normal 6 4 2 6 2 3 3" xfId="14345" xr:uid="{00000000-0005-0000-0000-0000BD6D0000}"/>
    <cellStyle name="Normal 6 4 2 6 2 3 3 2" xfId="14346" xr:uid="{00000000-0005-0000-0000-0000BE6D0000}"/>
    <cellStyle name="Normal 6 4 2 6 2 3 3 2 2" xfId="41364" xr:uid="{00000000-0005-0000-0000-0000BF6D0000}"/>
    <cellStyle name="Normal 6 4 2 6 2 3 3 3" xfId="31346" xr:uid="{00000000-0005-0000-0000-0000C06D0000}"/>
    <cellStyle name="Normal 6 4 2 6 2 3 4" xfId="14347" xr:uid="{00000000-0005-0000-0000-0000C16D0000}"/>
    <cellStyle name="Normal 6 4 2 6 2 3 4 2" xfId="36101" xr:uid="{00000000-0005-0000-0000-0000C26D0000}"/>
    <cellStyle name="Normal 6 4 2 6 2 3 5" xfId="25505" xr:uid="{00000000-0005-0000-0000-0000C36D0000}"/>
    <cellStyle name="Normal 6 4 2 6 2 4" xfId="14348" xr:uid="{00000000-0005-0000-0000-0000C46D0000}"/>
    <cellStyle name="Normal 6 4 2 6 2 4 2" xfId="14349" xr:uid="{00000000-0005-0000-0000-0000C56D0000}"/>
    <cellStyle name="Normal 6 4 2 6 2 4 2 2" xfId="41365" xr:uid="{00000000-0005-0000-0000-0000C66D0000}"/>
    <cellStyle name="Normal 6 4 2 6 2 4 3" xfId="31347" xr:uid="{00000000-0005-0000-0000-0000C76D0000}"/>
    <cellStyle name="Normal 6 4 2 6 2 5" xfId="14350" xr:uid="{00000000-0005-0000-0000-0000C86D0000}"/>
    <cellStyle name="Normal 6 4 2 6 2 5 2" xfId="14351" xr:uid="{00000000-0005-0000-0000-0000C96D0000}"/>
    <cellStyle name="Normal 6 4 2 6 2 5 2 2" xfId="41366" xr:uid="{00000000-0005-0000-0000-0000CA6D0000}"/>
    <cellStyle name="Normal 6 4 2 6 2 5 3" xfId="31348" xr:uid="{00000000-0005-0000-0000-0000CB6D0000}"/>
    <cellStyle name="Normal 6 4 2 6 2 6" xfId="14352" xr:uid="{00000000-0005-0000-0000-0000CC6D0000}"/>
    <cellStyle name="Normal 6 4 2 6 2 6 2" xfId="36099" xr:uid="{00000000-0005-0000-0000-0000CD6D0000}"/>
    <cellStyle name="Normal 6 4 2 6 2 7" xfId="25503" xr:uid="{00000000-0005-0000-0000-0000CE6D0000}"/>
    <cellStyle name="Normal 6 4 2 6 3" xfId="14353" xr:uid="{00000000-0005-0000-0000-0000CF6D0000}"/>
    <cellStyle name="Normal 6 4 2 6 3 2" xfId="14354" xr:uid="{00000000-0005-0000-0000-0000D06D0000}"/>
    <cellStyle name="Normal 6 4 2 6 3 2 2" xfId="14355" xr:uid="{00000000-0005-0000-0000-0000D16D0000}"/>
    <cellStyle name="Normal 6 4 2 6 3 2 2 2" xfId="41367" xr:uid="{00000000-0005-0000-0000-0000D26D0000}"/>
    <cellStyle name="Normal 6 4 2 6 3 2 3" xfId="31349" xr:uid="{00000000-0005-0000-0000-0000D36D0000}"/>
    <cellStyle name="Normal 6 4 2 6 3 3" xfId="14356" xr:uid="{00000000-0005-0000-0000-0000D46D0000}"/>
    <cellStyle name="Normal 6 4 2 6 3 3 2" xfId="14357" xr:uid="{00000000-0005-0000-0000-0000D56D0000}"/>
    <cellStyle name="Normal 6 4 2 6 3 3 2 2" xfId="41368" xr:uid="{00000000-0005-0000-0000-0000D66D0000}"/>
    <cellStyle name="Normal 6 4 2 6 3 3 3" xfId="31350" xr:uid="{00000000-0005-0000-0000-0000D76D0000}"/>
    <cellStyle name="Normal 6 4 2 6 3 4" xfId="14358" xr:uid="{00000000-0005-0000-0000-0000D86D0000}"/>
    <cellStyle name="Normal 6 4 2 6 3 4 2" xfId="36102" xr:uid="{00000000-0005-0000-0000-0000D96D0000}"/>
    <cellStyle name="Normal 6 4 2 6 3 5" xfId="25506" xr:uid="{00000000-0005-0000-0000-0000DA6D0000}"/>
    <cellStyle name="Normal 6 4 2 6 4" xfId="14359" xr:uid="{00000000-0005-0000-0000-0000DB6D0000}"/>
    <cellStyle name="Normal 6 4 2 6 4 2" xfId="14360" xr:uid="{00000000-0005-0000-0000-0000DC6D0000}"/>
    <cellStyle name="Normal 6 4 2 6 4 2 2" xfId="14361" xr:uid="{00000000-0005-0000-0000-0000DD6D0000}"/>
    <cellStyle name="Normal 6 4 2 6 4 2 2 2" xfId="41369" xr:uid="{00000000-0005-0000-0000-0000DE6D0000}"/>
    <cellStyle name="Normal 6 4 2 6 4 2 3" xfId="31351" xr:uid="{00000000-0005-0000-0000-0000DF6D0000}"/>
    <cellStyle name="Normal 6 4 2 6 4 3" xfId="14362" xr:uid="{00000000-0005-0000-0000-0000E06D0000}"/>
    <cellStyle name="Normal 6 4 2 6 4 3 2" xfId="14363" xr:uid="{00000000-0005-0000-0000-0000E16D0000}"/>
    <cellStyle name="Normal 6 4 2 6 4 3 2 2" xfId="41370" xr:uid="{00000000-0005-0000-0000-0000E26D0000}"/>
    <cellStyle name="Normal 6 4 2 6 4 3 3" xfId="31352" xr:uid="{00000000-0005-0000-0000-0000E36D0000}"/>
    <cellStyle name="Normal 6 4 2 6 4 4" xfId="14364" xr:uid="{00000000-0005-0000-0000-0000E46D0000}"/>
    <cellStyle name="Normal 6 4 2 6 4 4 2" xfId="36103" xr:uid="{00000000-0005-0000-0000-0000E56D0000}"/>
    <cellStyle name="Normal 6 4 2 6 4 5" xfId="25507" xr:uid="{00000000-0005-0000-0000-0000E66D0000}"/>
    <cellStyle name="Normal 6 4 2 6 5" xfId="14365" xr:uid="{00000000-0005-0000-0000-0000E76D0000}"/>
    <cellStyle name="Normal 6 4 2 6 5 2" xfId="14366" xr:uid="{00000000-0005-0000-0000-0000E86D0000}"/>
    <cellStyle name="Normal 6 4 2 6 5 2 2" xfId="41371" xr:uid="{00000000-0005-0000-0000-0000E96D0000}"/>
    <cellStyle name="Normal 6 4 2 6 5 3" xfId="31353" xr:uid="{00000000-0005-0000-0000-0000EA6D0000}"/>
    <cellStyle name="Normal 6 4 2 6 6" xfId="14367" xr:uid="{00000000-0005-0000-0000-0000EB6D0000}"/>
    <cellStyle name="Normal 6 4 2 6 6 2" xfId="14368" xr:uid="{00000000-0005-0000-0000-0000EC6D0000}"/>
    <cellStyle name="Normal 6 4 2 6 6 2 2" xfId="41372" xr:uid="{00000000-0005-0000-0000-0000ED6D0000}"/>
    <cellStyle name="Normal 6 4 2 6 6 3" xfId="31354" xr:uid="{00000000-0005-0000-0000-0000EE6D0000}"/>
    <cellStyle name="Normal 6 4 2 6 7" xfId="14369" xr:uid="{00000000-0005-0000-0000-0000EF6D0000}"/>
    <cellStyle name="Normal 6 4 2 6 7 2" xfId="36098" xr:uid="{00000000-0005-0000-0000-0000F06D0000}"/>
    <cellStyle name="Normal 6 4 2 6 8" xfId="25502" xr:uid="{00000000-0005-0000-0000-0000F16D0000}"/>
    <cellStyle name="Normal 6 4 2 7" xfId="14370" xr:uid="{00000000-0005-0000-0000-0000F26D0000}"/>
    <cellStyle name="Normal 6 4 2 7 2" xfId="14371" xr:uid="{00000000-0005-0000-0000-0000F36D0000}"/>
    <cellStyle name="Normal 6 4 2 7 2 2" xfId="14372" xr:uid="{00000000-0005-0000-0000-0000F46D0000}"/>
    <cellStyle name="Normal 6 4 2 7 2 2 2" xfId="14373" xr:uid="{00000000-0005-0000-0000-0000F56D0000}"/>
    <cellStyle name="Normal 6 4 2 7 2 2 2 2" xfId="41373" xr:uid="{00000000-0005-0000-0000-0000F66D0000}"/>
    <cellStyle name="Normal 6 4 2 7 2 2 3" xfId="31355" xr:uid="{00000000-0005-0000-0000-0000F76D0000}"/>
    <cellStyle name="Normal 6 4 2 7 2 3" xfId="14374" xr:uid="{00000000-0005-0000-0000-0000F86D0000}"/>
    <cellStyle name="Normal 6 4 2 7 2 3 2" xfId="14375" xr:uid="{00000000-0005-0000-0000-0000F96D0000}"/>
    <cellStyle name="Normal 6 4 2 7 2 3 2 2" xfId="41374" xr:uid="{00000000-0005-0000-0000-0000FA6D0000}"/>
    <cellStyle name="Normal 6 4 2 7 2 3 3" xfId="31356" xr:uid="{00000000-0005-0000-0000-0000FB6D0000}"/>
    <cellStyle name="Normal 6 4 2 7 2 4" xfId="14376" xr:uid="{00000000-0005-0000-0000-0000FC6D0000}"/>
    <cellStyle name="Normal 6 4 2 7 2 4 2" xfId="36105" xr:uid="{00000000-0005-0000-0000-0000FD6D0000}"/>
    <cellStyle name="Normal 6 4 2 7 2 5" xfId="25509" xr:uid="{00000000-0005-0000-0000-0000FE6D0000}"/>
    <cellStyle name="Normal 6 4 2 7 3" xfId="14377" xr:uid="{00000000-0005-0000-0000-0000FF6D0000}"/>
    <cellStyle name="Normal 6 4 2 7 3 2" xfId="14378" xr:uid="{00000000-0005-0000-0000-0000006E0000}"/>
    <cellStyle name="Normal 6 4 2 7 3 2 2" xfId="14379" xr:uid="{00000000-0005-0000-0000-0000016E0000}"/>
    <cellStyle name="Normal 6 4 2 7 3 2 2 2" xfId="41375" xr:uid="{00000000-0005-0000-0000-0000026E0000}"/>
    <cellStyle name="Normal 6 4 2 7 3 2 3" xfId="31357" xr:uid="{00000000-0005-0000-0000-0000036E0000}"/>
    <cellStyle name="Normal 6 4 2 7 3 3" xfId="14380" xr:uid="{00000000-0005-0000-0000-0000046E0000}"/>
    <cellStyle name="Normal 6 4 2 7 3 3 2" xfId="14381" xr:uid="{00000000-0005-0000-0000-0000056E0000}"/>
    <cellStyle name="Normal 6 4 2 7 3 3 2 2" xfId="41376" xr:uid="{00000000-0005-0000-0000-0000066E0000}"/>
    <cellStyle name="Normal 6 4 2 7 3 3 3" xfId="31358" xr:uid="{00000000-0005-0000-0000-0000076E0000}"/>
    <cellStyle name="Normal 6 4 2 7 3 4" xfId="14382" xr:uid="{00000000-0005-0000-0000-0000086E0000}"/>
    <cellStyle name="Normal 6 4 2 7 3 4 2" xfId="36106" xr:uid="{00000000-0005-0000-0000-0000096E0000}"/>
    <cellStyle name="Normal 6 4 2 7 3 5" xfId="25510" xr:uid="{00000000-0005-0000-0000-00000A6E0000}"/>
    <cellStyle name="Normal 6 4 2 7 4" xfId="14383" xr:uid="{00000000-0005-0000-0000-00000B6E0000}"/>
    <cellStyle name="Normal 6 4 2 7 4 2" xfId="14384" xr:uid="{00000000-0005-0000-0000-00000C6E0000}"/>
    <cellStyle name="Normal 6 4 2 7 4 2 2" xfId="41377" xr:uid="{00000000-0005-0000-0000-00000D6E0000}"/>
    <cellStyle name="Normal 6 4 2 7 4 3" xfId="31359" xr:uid="{00000000-0005-0000-0000-00000E6E0000}"/>
    <cellStyle name="Normal 6 4 2 7 5" xfId="14385" xr:uid="{00000000-0005-0000-0000-00000F6E0000}"/>
    <cellStyle name="Normal 6 4 2 7 5 2" xfId="14386" xr:uid="{00000000-0005-0000-0000-0000106E0000}"/>
    <cellStyle name="Normal 6 4 2 7 5 2 2" xfId="41378" xr:uid="{00000000-0005-0000-0000-0000116E0000}"/>
    <cellStyle name="Normal 6 4 2 7 5 3" xfId="31360" xr:uid="{00000000-0005-0000-0000-0000126E0000}"/>
    <cellStyle name="Normal 6 4 2 7 6" xfId="14387" xr:uid="{00000000-0005-0000-0000-0000136E0000}"/>
    <cellStyle name="Normal 6 4 2 7 6 2" xfId="36104" xr:uid="{00000000-0005-0000-0000-0000146E0000}"/>
    <cellStyle name="Normal 6 4 2 7 7" xfId="25508" xr:uid="{00000000-0005-0000-0000-0000156E0000}"/>
    <cellStyle name="Normal 6 4 2 8" xfId="14388" xr:uid="{00000000-0005-0000-0000-0000166E0000}"/>
    <cellStyle name="Normal 6 4 2 8 2" xfId="14389" xr:uid="{00000000-0005-0000-0000-0000176E0000}"/>
    <cellStyle name="Normal 6 4 2 8 2 2" xfId="14390" xr:uid="{00000000-0005-0000-0000-0000186E0000}"/>
    <cellStyle name="Normal 6 4 2 8 2 2 2" xfId="41379" xr:uid="{00000000-0005-0000-0000-0000196E0000}"/>
    <cellStyle name="Normal 6 4 2 8 2 3" xfId="31361" xr:uid="{00000000-0005-0000-0000-00001A6E0000}"/>
    <cellStyle name="Normal 6 4 2 8 3" xfId="14391" xr:uid="{00000000-0005-0000-0000-00001B6E0000}"/>
    <cellStyle name="Normal 6 4 2 8 3 2" xfId="14392" xr:uid="{00000000-0005-0000-0000-00001C6E0000}"/>
    <cellStyle name="Normal 6 4 2 8 3 2 2" xfId="41380" xr:uid="{00000000-0005-0000-0000-00001D6E0000}"/>
    <cellStyle name="Normal 6 4 2 8 3 3" xfId="31362" xr:uid="{00000000-0005-0000-0000-00001E6E0000}"/>
    <cellStyle name="Normal 6 4 2 8 4" xfId="14393" xr:uid="{00000000-0005-0000-0000-00001F6E0000}"/>
    <cellStyle name="Normal 6 4 2 8 4 2" xfId="36107" xr:uid="{00000000-0005-0000-0000-0000206E0000}"/>
    <cellStyle name="Normal 6 4 2 8 5" xfId="25511" xr:uid="{00000000-0005-0000-0000-0000216E0000}"/>
    <cellStyle name="Normal 6 4 2 9" xfId="14394" xr:uid="{00000000-0005-0000-0000-0000226E0000}"/>
    <cellStyle name="Normal 6 4 2 9 2" xfId="14395" xr:uid="{00000000-0005-0000-0000-0000236E0000}"/>
    <cellStyle name="Normal 6 4 2 9 2 2" xfId="14396" xr:uid="{00000000-0005-0000-0000-0000246E0000}"/>
    <cellStyle name="Normal 6 4 2 9 2 2 2" xfId="41381" xr:uid="{00000000-0005-0000-0000-0000256E0000}"/>
    <cellStyle name="Normal 6 4 2 9 2 3" xfId="31363" xr:uid="{00000000-0005-0000-0000-0000266E0000}"/>
    <cellStyle name="Normal 6 4 2 9 3" xfId="14397" xr:uid="{00000000-0005-0000-0000-0000276E0000}"/>
    <cellStyle name="Normal 6 4 2 9 3 2" xfId="14398" xr:uid="{00000000-0005-0000-0000-0000286E0000}"/>
    <cellStyle name="Normal 6 4 2 9 3 2 2" xfId="41382" xr:uid="{00000000-0005-0000-0000-0000296E0000}"/>
    <cellStyle name="Normal 6 4 2 9 3 3" xfId="31364" xr:uid="{00000000-0005-0000-0000-00002A6E0000}"/>
    <cellStyle name="Normal 6 4 2 9 4" xfId="14399" xr:uid="{00000000-0005-0000-0000-00002B6E0000}"/>
    <cellStyle name="Normal 6 4 2 9 4 2" xfId="36108" xr:uid="{00000000-0005-0000-0000-00002C6E0000}"/>
    <cellStyle name="Normal 6 4 2 9 5" xfId="25512" xr:uid="{00000000-0005-0000-0000-00002D6E0000}"/>
    <cellStyle name="Normal 6 4 3" xfId="14400" xr:uid="{00000000-0005-0000-0000-00002E6E0000}"/>
    <cellStyle name="Normal 6 4 3 10" xfId="14401" xr:uid="{00000000-0005-0000-0000-00002F6E0000}"/>
    <cellStyle name="Normal 6 4 3 10 2" xfId="14402" xr:uid="{00000000-0005-0000-0000-0000306E0000}"/>
    <cellStyle name="Normal 6 4 3 10 2 2" xfId="41383" xr:uid="{00000000-0005-0000-0000-0000316E0000}"/>
    <cellStyle name="Normal 6 4 3 10 3" xfId="31365" xr:uid="{00000000-0005-0000-0000-0000326E0000}"/>
    <cellStyle name="Normal 6 4 3 11" xfId="14403" xr:uid="{00000000-0005-0000-0000-0000336E0000}"/>
    <cellStyle name="Normal 6 4 3 11 2" xfId="14404" xr:uid="{00000000-0005-0000-0000-0000346E0000}"/>
    <cellStyle name="Normal 6 4 3 11 2 2" xfId="41384" xr:uid="{00000000-0005-0000-0000-0000356E0000}"/>
    <cellStyle name="Normal 6 4 3 11 3" xfId="31366" xr:uid="{00000000-0005-0000-0000-0000366E0000}"/>
    <cellStyle name="Normal 6 4 3 12" xfId="14405" xr:uid="{00000000-0005-0000-0000-0000376E0000}"/>
    <cellStyle name="Normal 6 4 3 12 2" xfId="36109" xr:uid="{00000000-0005-0000-0000-0000386E0000}"/>
    <cellStyle name="Normal 6 4 3 13" xfId="25513" xr:uid="{00000000-0005-0000-0000-0000396E0000}"/>
    <cellStyle name="Normal 6 4 3 14" xfId="45288" xr:uid="{00000000-0005-0000-0000-00003A6E0000}"/>
    <cellStyle name="Normal 6 4 3 2" xfId="14406" xr:uid="{00000000-0005-0000-0000-00003B6E0000}"/>
    <cellStyle name="Normal 6 4 3 2 10" xfId="14407" xr:uid="{00000000-0005-0000-0000-00003C6E0000}"/>
    <cellStyle name="Normal 6 4 3 2 10 2" xfId="14408" xr:uid="{00000000-0005-0000-0000-00003D6E0000}"/>
    <cellStyle name="Normal 6 4 3 2 10 2 2" xfId="41385" xr:uid="{00000000-0005-0000-0000-00003E6E0000}"/>
    <cellStyle name="Normal 6 4 3 2 10 3" xfId="31367" xr:uid="{00000000-0005-0000-0000-00003F6E0000}"/>
    <cellStyle name="Normal 6 4 3 2 11" xfId="14409" xr:uid="{00000000-0005-0000-0000-0000406E0000}"/>
    <cellStyle name="Normal 6 4 3 2 11 2" xfId="36110" xr:uid="{00000000-0005-0000-0000-0000416E0000}"/>
    <cellStyle name="Normal 6 4 3 2 12" xfId="25514" xr:uid="{00000000-0005-0000-0000-0000426E0000}"/>
    <cellStyle name="Normal 6 4 3 2 2" xfId="14410" xr:uid="{00000000-0005-0000-0000-0000436E0000}"/>
    <cellStyle name="Normal 6 4 3 2 2 10" xfId="25515" xr:uid="{00000000-0005-0000-0000-0000446E0000}"/>
    <cellStyle name="Normal 6 4 3 2 2 2" xfId="14411" xr:uid="{00000000-0005-0000-0000-0000456E0000}"/>
    <cellStyle name="Normal 6 4 3 2 2 2 2" xfId="14412" xr:uid="{00000000-0005-0000-0000-0000466E0000}"/>
    <cellStyle name="Normal 6 4 3 2 2 2 2 2" xfId="14413" xr:uid="{00000000-0005-0000-0000-0000476E0000}"/>
    <cellStyle name="Normal 6 4 3 2 2 2 2 2 2" xfId="14414" xr:uid="{00000000-0005-0000-0000-0000486E0000}"/>
    <cellStyle name="Normal 6 4 3 2 2 2 2 2 2 2" xfId="14415" xr:uid="{00000000-0005-0000-0000-0000496E0000}"/>
    <cellStyle name="Normal 6 4 3 2 2 2 2 2 2 2 2" xfId="41386" xr:uid="{00000000-0005-0000-0000-00004A6E0000}"/>
    <cellStyle name="Normal 6 4 3 2 2 2 2 2 2 3" xfId="31368" xr:uid="{00000000-0005-0000-0000-00004B6E0000}"/>
    <cellStyle name="Normal 6 4 3 2 2 2 2 2 3" xfId="14416" xr:uid="{00000000-0005-0000-0000-00004C6E0000}"/>
    <cellStyle name="Normal 6 4 3 2 2 2 2 2 3 2" xfId="14417" xr:uid="{00000000-0005-0000-0000-00004D6E0000}"/>
    <cellStyle name="Normal 6 4 3 2 2 2 2 2 3 2 2" xfId="41387" xr:uid="{00000000-0005-0000-0000-00004E6E0000}"/>
    <cellStyle name="Normal 6 4 3 2 2 2 2 2 3 3" xfId="31369" xr:uid="{00000000-0005-0000-0000-00004F6E0000}"/>
    <cellStyle name="Normal 6 4 3 2 2 2 2 2 4" xfId="14418" xr:uid="{00000000-0005-0000-0000-0000506E0000}"/>
    <cellStyle name="Normal 6 4 3 2 2 2 2 2 4 2" xfId="36114" xr:uid="{00000000-0005-0000-0000-0000516E0000}"/>
    <cellStyle name="Normal 6 4 3 2 2 2 2 2 5" xfId="25518" xr:uid="{00000000-0005-0000-0000-0000526E0000}"/>
    <cellStyle name="Normal 6 4 3 2 2 2 2 3" xfId="14419" xr:uid="{00000000-0005-0000-0000-0000536E0000}"/>
    <cellStyle name="Normal 6 4 3 2 2 2 2 3 2" xfId="14420" xr:uid="{00000000-0005-0000-0000-0000546E0000}"/>
    <cellStyle name="Normal 6 4 3 2 2 2 2 3 2 2" xfId="14421" xr:uid="{00000000-0005-0000-0000-0000556E0000}"/>
    <cellStyle name="Normal 6 4 3 2 2 2 2 3 2 2 2" xfId="41388" xr:uid="{00000000-0005-0000-0000-0000566E0000}"/>
    <cellStyle name="Normal 6 4 3 2 2 2 2 3 2 3" xfId="31370" xr:uid="{00000000-0005-0000-0000-0000576E0000}"/>
    <cellStyle name="Normal 6 4 3 2 2 2 2 3 3" xfId="14422" xr:uid="{00000000-0005-0000-0000-0000586E0000}"/>
    <cellStyle name="Normal 6 4 3 2 2 2 2 3 3 2" xfId="14423" xr:uid="{00000000-0005-0000-0000-0000596E0000}"/>
    <cellStyle name="Normal 6 4 3 2 2 2 2 3 3 2 2" xfId="41389" xr:uid="{00000000-0005-0000-0000-00005A6E0000}"/>
    <cellStyle name="Normal 6 4 3 2 2 2 2 3 3 3" xfId="31371" xr:uid="{00000000-0005-0000-0000-00005B6E0000}"/>
    <cellStyle name="Normal 6 4 3 2 2 2 2 3 4" xfId="14424" xr:uid="{00000000-0005-0000-0000-00005C6E0000}"/>
    <cellStyle name="Normal 6 4 3 2 2 2 2 3 4 2" xfId="36115" xr:uid="{00000000-0005-0000-0000-00005D6E0000}"/>
    <cellStyle name="Normal 6 4 3 2 2 2 2 3 5" xfId="25519" xr:uid="{00000000-0005-0000-0000-00005E6E0000}"/>
    <cellStyle name="Normal 6 4 3 2 2 2 2 4" xfId="14425" xr:uid="{00000000-0005-0000-0000-00005F6E0000}"/>
    <cellStyle name="Normal 6 4 3 2 2 2 2 4 2" xfId="14426" xr:uid="{00000000-0005-0000-0000-0000606E0000}"/>
    <cellStyle name="Normal 6 4 3 2 2 2 2 4 2 2" xfId="41390" xr:uid="{00000000-0005-0000-0000-0000616E0000}"/>
    <cellStyle name="Normal 6 4 3 2 2 2 2 4 3" xfId="31372" xr:uid="{00000000-0005-0000-0000-0000626E0000}"/>
    <cellStyle name="Normal 6 4 3 2 2 2 2 5" xfId="14427" xr:uid="{00000000-0005-0000-0000-0000636E0000}"/>
    <cellStyle name="Normal 6 4 3 2 2 2 2 5 2" xfId="14428" xr:uid="{00000000-0005-0000-0000-0000646E0000}"/>
    <cellStyle name="Normal 6 4 3 2 2 2 2 5 2 2" xfId="41391" xr:uid="{00000000-0005-0000-0000-0000656E0000}"/>
    <cellStyle name="Normal 6 4 3 2 2 2 2 5 3" xfId="31373" xr:uid="{00000000-0005-0000-0000-0000666E0000}"/>
    <cellStyle name="Normal 6 4 3 2 2 2 2 6" xfId="14429" xr:uid="{00000000-0005-0000-0000-0000676E0000}"/>
    <cellStyle name="Normal 6 4 3 2 2 2 2 6 2" xfId="36113" xr:uid="{00000000-0005-0000-0000-0000686E0000}"/>
    <cellStyle name="Normal 6 4 3 2 2 2 2 7" xfId="25517" xr:uid="{00000000-0005-0000-0000-0000696E0000}"/>
    <cellStyle name="Normal 6 4 3 2 2 2 3" xfId="14430" xr:uid="{00000000-0005-0000-0000-00006A6E0000}"/>
    <cellStyle name="Normal 6 4 3 2 2 2 3 2" xfId="14431" xr:uid="{00000000-0005-0000-0000-00006B6E0000}"/>
    <cellStyle name="Normal 6 4 3 2 2 2 3 2 2" xfId="14432" xr:uid="{00000000-0005-0000-0000-00006C6E0000}"/>
    <cellStyle name="Normal 6 4 3 2 2 2 3 2 2 2" xfId="41392" xr:uid="{00000000-0005-0000-0000-00006D6E0000}"/>
    <cellStyle name="Normal 6 4 3 2 2 2 3 2 3" xfId="31374" xr:uid="{00000000-0005-0000-0000-00006E6E0000}"/>
    <cellStyle name="Normal 6 4 3 2 2 2 3 3" xfId="14433" xr:uid="{00000000-0005-0000-0000-00006F6E0000}"/>
    <cellStyle name="Normal 6 4 3 2 2 2 3 3 2" xfId="14434" xr:uid="{00000000-0005-0000-0000-0000706E0000}"/>
    <cellStyle name="Normal 6 4 3 2 2 2 3 3 2 2" xfId="41393" xr:uid="{00000000-0005-0000-0000-0000716E0000}"/>
    <cellStyle name="Normal 6 4 3 2 2 2 3 3 3" xfId="31375" xr:uid="{00000000-0005-0000-0000-0000726E0000}"/>
    <cellStyle name="Normal 6 4 3 2 2 2 3 4" xfId="14435" xr:uid="{00000000-0005-0000-0000-0000736E0000}"/>
    <cellStyle name="Normal 6 4 3 2 2 2 3 4 2" xfId="36116" xr:uid="{00000000-0005-0000-0000-0000746E0000}"/>
    <cellStyle name="Normal 6 4 3 2 2 2 3 5" xfId="25520" xr:uid="{00000000-0005-0000-0000-0000756E0000}"/>
    <cellStyle name="Normal 6 4 3 2 2 2 4" xfId="14436" xr:uid="{00000000-0005-0000-0000-0000766E0000}"/>
    <cellStyle name="Normal 6 4 3 2 2 2 4 2" xfId="14437" xr:uid="{00000000-0005-0000-0000-0000776E0000}"/>
    <cellStyle name="Normal 6 4 3 2 2 2 4 2 2" xfId="14438" xr:uid="{00000000-0005-0000-0000-0000786E0000}"/>
    <cellStyle name="Normal 6 4 3 2 2 2 4 2 2 2" xfId="41394" xr:uid="{00000000-0005-0000-0000-0000796E0000}"/>
    <cellStyle name="Normal 6 4 3 2 2 2 4 2 3" xfId="31376" xr:uid="{00000000-0005-0000-0000-00007A6E0000}"/>
    <cellStyle name="Normal 6 4 3 2 2 2 4 3" xfId="14439" xr:uid="{00000000-0005-0000-0000-00007B6E0000}"/>
    <cellStyle name="Normal 6 4 3 2 2 2 4 3 2" xfId="14440" xr:uid="{00000000-0005-0000-0000-00007C6E0000}"/>
    <cellStyle name="Normal 6 4 3 2 2 2 4 3 2 2" xfId="41395" xr:uid="{00000000-0005-0000-0000-00007D6E0000}"/>
    <cellStyle name="Normal 6 4 3 2 2 2 4 3 3" xfId="31377" xr:uid="{00000000-0005-0000-0000-00007E6E0000}"/>
    <cellStyle name="Normal 6 4 3 2 2 2 4 4" xfId="14441" xr:uid="{00000000-0005-0000-0000-00007F6E0000}"/>
    <cellStyle name="Normal 6 4 3 2 2 2 4 4 2" xfId="36117" xr:uid="{00000000-0005-0000-0000-0000806E0000}"/>
    <cellStyle name="Normal 6 4 3 2 2 2 4 5" xfId="25521" xr:uid="{00000000-0005-0000-0000-0000816E0000}"/>
    <cellStyle name="Normal 6 4 3 2 2 2 5" xfId="14442" xr:uid="{00000000-0005-0000-0000-0000826E0000}"/>
    <cellStyle name="Normal 6 4 3 2 2 2 5 2" xfId="14443" xr:uid="{00000000-0005-0000-0000-0000836E0000}"/>
    <cellStyle name="Normal 6 4 3 2 2 2 5 2 2" xfId="41396" xr:uid="{00000000-0005-0000-0000-0000846E0000}"/>
    <cellStyle name="Normal 6 4 3 2 2 2 5 3" xfId="31378" xr:uid="{00000000-0005-0000-0000-0000856E0000}"/>
    <cellStyle name="Normal 6 4 3 2 2 2 6" xfId="14444" xr:uid="{00000000-0005-0000-0000-0000866E0000}"/>
    <cellStyle name="Normal 6 4 3 2 2 2 6 2" xfId="14445" xr:uid="{00000000-0005-0000-0000-0000876E0000}"/>
    <cellStyle name="Normal 6 4 3 2 2 2 6 2 2" xfId="41397" xr:uid="{00000000-0005-0000-0000-0000886E0000}"/>
    <cellStyle name="Normal 6 4 3 2 2 2 6 3" xfId="31379" xr:uid="{00000000-0005-0000-0000-0000896E0000}"/>
    <cellStyle name="Normal 6 4 3 2 2 2 7" xfId="14446" xr:uid="{00000000-0005-0000-0000-00008A6E0000}"/>
    <cellStyle name="Normal 6 4 3 2 2 2 7 2" xfId="36112" xr:uid="{00000000-0005-0000-0000-00008B6E0000}"/>
    <cellStyle name="Normal 6 4 3 2 2 2 8" xfId="25516" xr:uid="{00000000-0005-0000-0000-00008C6E0000}"/>
    <cellStyle name="Normal 6 4 3 2 2 3" xfId="14447" xr:uid="{00000000-0005-0000-0000-00008D6E0000}"/>
    <cellStyle name="Normal 6 4 3 2 2 3 2" xfId="14448" xr:uid="{00000000-0005-0000-0000-00008E6E0000}"/>
    <cellStyle name="Normal 6 4 3 2 2 3 2 2" xfId="14449" xr:uid="{00000000-0005-0000-0000-00008F6E0000}"/>
    <cellStyle name="Normal 6 4 3 2 2 3 2 2 2" xfId="14450" xr:uid="{00000000-0005-0000-0000-0000906E0000}"/>
    <cellStyle name="Normal 6 4 3 2 2 3 2 2 2 2" xfId="14451" xr:uid="{00000000-0005-0000-0000-0000916E0000}"/>
    <cellStyle name="Normal 6 4 3 2 2 3 2 2 2 2 2" xfId="41398" xr:uid="{00000000-0005-0000-0000-0000926E0000}"/>
    <cellStyle name="Normal 6 4 3 2 2 3 2 2 2 3" xfId="31380" xr:uid="{00000000-0005-0000-0000-0000936E0000}"/>
    <cellStyle name="Normal 6 4 3 2 2 3 2 2 3" xfId="14452" xr:uid="{00000000-0005-0000-0000-0000946E0000}"/>
    <cellStyle name="Normal 6 4 3 2 2 3 2 2 3 2" xfId="14453" xr:uid="{00000000-0005-0000-0000-0000956E0000}"/>
    <cellStyle name="Normal 6 4 3 2 2 3 2 2 3 2 2" xfId="41399" xr:uid="{00000000-0005-0000-0000-0000966E0000}"/>
    <cellStyle name="Normal 6 4 3 2 2 3 2 2 3 3" xfId="31381" xr:uid="{00000000-0005-0000-0000-0000976E0000}"/>
    <cellStyle name="Normal 6 4 3 2 2 3 2 2 4" xfId="14454" xr:uid="{00000000-0005-0000-0000-0000986E0000}"/>
    <cellStyle name="Normal 6 4 3 2 2 3 2 2 4 2" xfId="36120" xr:uid="{00000000-0005-0000-0000-0000996E0000}"/>
    <cellStyle name="Normal 6 4 3 2 2 3 2 2 5" xfId="25524" xr:uid="{00000000-0005-0000-0000-00009A6E0000}"/>
    <cellStyle name="Normal 6 4 3 2 2 3 2 3" xfId="14455" xr:uid="{00000000-0005-0000-0000-00009B6E0000}"/>
    <cellStyle name="Normal 6 4 3 2 2 3 2 3 2" xfId="14456" xr:uid="{00000000-0005-0000-0000-00009C6E0000}"/>
    <cellStyle name="Normal 6 4 3 2 2 3 2 3 2 2" xfId="14457" xr:uid="{00000000-0005-0000-0000-00009D6E0000}"/>
    <cellStyle name="Normal 6 4 3 2 2 3 2 3 2 2 2" xfId="41400" xr:uid="{00000000-0005-0000-0000-00009E6E0000}"/>
    <cellStyle name="Normal 6 4 3 2 2 3 2 3 2 3" xfId="31382" xr:uid="{00000000-0005-0000-0000-00009F6E0000}"/>
    <cellStyle name="Normal 6 4 3 2 2 3 2 3 3" xfId="14458" xr:uid="{00000000-0005-0000-0000-0000A06E0000}"/>
    <cellStyle name="Normal 6 4 3 2 2 3 2 3 3 2" xfId="14459" xr:uid="{00000000-0005-0000-0000-0000A16E0000}"/>
    <cellStyle name="Normal 6 4 3 2 2 3 2 3 3 2 2" xfId="41401" xr:uid="{00000000-0005-0000-0000-0000A26E0000}"/>
    <cellStyle name="Normal 6 4 3 2 2 3 2 3 3 3" xfId="31383" xr:uid="{00000000-0005-0000-0000-0000A36E0000}"/>
    <cellStyle name="Normal 6 4 3 2 2 3 2 3 4" xfId="14460" xr:uid="{00000000-0005-0000-0000-0000A46E0000}"/>
    <cellStyle name="Normal 6 4 3 2 2 3 2 3 4 2" xfId="36121" xr:uid="{00000000-0005-0000-0000-0000A56E0000}"/>
    <cellStyle name="Normal 6 4 3 2 2 3 2 3 5" xfId="25525" xr:uid="{00000000-0005-0000-0000-0000A66E0000}"/>
    <cellStyle name="Normal 6 4 3 2 2 3 2 4" xfId="14461" xr:uid="{00000000-0005-0000-0000-0000A76E0000}"/>
    <cellStyle name="Normal 6 4 3 2 2 3 2 4 2" xfId="14462" xr:uid="{00000000-0005-0000-0000-0000A86E0000}"/>
    <cellStyle name="Normal 6 4 3 2 2 3 2 4 2 2" xfId="41402" xr:uid="{00000000-0005-0000-0000-0000A96E0000}"/>
    <cellStyle name="Normal 6 4 3 2 2 3 2 4 3" xfId="31384" xr:uid="{00000000-0005-0000-0000-0000AA6E0000}"/>
    <cellStyle name="Normal 6 4 3 2 2 3 2 5" xfId="14463" xr:uid="{00000000-0005-0000-0000-0000AB6E0000}"/>
    <cellStyle name="Normal 6 4 3 2 2 3 2 5 2" xfId="14464" xr:uid="{00000000-0005-0000-0000-0000AC6E0000}"/>
    <cellStyle name="Normal 6 4 3 2 2 3 2 5 2 2" xfId="41403" xr:uid="{00000000-0005-0000-0000-0000AD6E0000}"/>
    <cellStyle name="Normal 6 4 3 2 2 3 2 5 3" xfId="31385" xr:uid="{00000000-0005-0000-0000-0000AE6E0000}"/>
    <cellStyle name="Normal 6 4 3 2 2 3 2 6" xfId="14465" xr:uid="{00000000-0005-0000-0000-0000AF6E0000}"/>
    <cellStyle name="Normal 6 4 3 2 2 3 2 6 2" xfId="36119" xr:uid="{00000000-0005-0000-0000-0000B06E0000}"/>
    <cellStyle name="Normal 6 4 3 2 2 3 2 7" xfId="25523" xr:uid="{00000000-0005-0000-0000-0000B16E0000}"/>
    <cellStyle name="Normal 6 4 3 2 2 3 3" xfId="14466" xr:uid="{00000000-0005-0000-0000-0000B26E0000}"/>
    <cellStyle name="Normal 6 4 3 2 2 3 3 2" xfId="14467" xr:uid="{00000000-0005-0000-0000-0000B36E0000}"/>
    <cellStyle name="Normal 6 4 3 2 2 3 3 2 2" xfId="14468" xr:uid="{00000000-0005-0000-0000-0000B46E0000}"/>
    <cellStyle name="Normal 6 4 3 2 2 3 3 2 2 2" xfId="41404" xr:uid="{00000000-0005-0000-0000-0000B56E0000}"/>
    <cellStyle name="Normal 6 4 3 2 2 3 3 2 3" xfId="31386" xr:uid="{00000000-0005-0000-0000-0000B66E0000}"/>
    <cellStyle name="Normal 6 4 3 2 2 3 3 3" xfId="14469" xr:uid="{00000000-0005-0000-0000-0000B76E0000}"/>
    <cellStyle name="Normal 6 4 3 2 2 3 3 3 2" xfId="14470" xr:uid="{00000000-0005-0000-0000-0000B86E0000}"/>
    <cellStyle name="Normal 6 4 3 2 2 3 3 3 2 2" xfId="41405" xr:uid="{00000000-0005-0000-0000-0000B96E0000}"/>
    <cellStyle name="Normal 6 4 3 2 2 3 3 3 3" xfId="31387" xr:uid="{00000000-0005-0000-0000-0000BA6E0000}"/>
    <cellStyle name="Normal 6 4 3 2 2 3 3 4" xfId="14471" xr:uid="{00000000-0005-0000-0000-0000BB6E0000}"/>
    <cellStyle name="Normal 6 4 3 2 2 3 3 4 2" xfId="36122" xr:uid="{00000000-0005-0000-0000-0000BC6E0000}"/>
    <cellStyle name="Normal 6 4 3 2 2 3 3 5" xfId="25526" xr:uid="{00000000-0005-0000-0000-0000BD6E0000}"/>
    <cellStyle name="Normal 6 4 3 2 2 3 4" xfId="14472" xr:uid="{00000000-0005-0000-0000-0000BE6E0000}"/>
    <cellStyle name="Normal 6 4 3 2 2 3 4 2" xfId="14473" xr:uid="{00000000-0005-0000-0000-0000BF6E0000}"/>
    <cellStyle name="Normal 6 4 3 2 2 3 4 2 2" xfId="14474" xr:uid="{00000000-0005-0000-0000-0000C06E0000}"/>
    <cellStyle name="Normal 6 4 3 2 2 3 4 2 2 2" xfId="41406" xr:uid="{00000000-0005-0000-0000-0000C16E0000}"/>
    <cellStyle name="Normal 6 4 3 2 2 3 4 2 3" xfId="31388" xr:uid="{00000000-0005-0000-0000-0000C26E0000}"/>
    <cellStyle name="Normal 6 4 3 2 2 3 4 3" xfId="14475" xr:uid="{00000000-0005-0000-0000-0000C36E0000}"/>
    <cellStyle name="Normal 6 4 3 2 2 3 4 3 2" xfId="14476" xr:uid="{00000000-0005-0000-0000-0000C46E0000}"/>
    <cellStyle name="Normal 6 4 3 2 2 3 4 3 2 2" xfId="41407" xr:uid="{00000000-0005-0000-0000-0000C56E0000}"/>
    <cellStyle name="Normal 6 4 3 2 2 3 4 3 3" xfId="31389" xr:uid="{00000000-0005-0000-0000-0000C66E0000}"/>
    <cellStyle name="Normal 6 4 3 2 2 3 4 4" xfId="14477" xr:uid="{00000000-0005-0000-0000-0000C76E0000}"/>
    <cellStyle name="Normal 6 4 3 2 2 3 4 4 2" xfId="36123" xr:uid="{00000000-0005-0000-0000-0000C86E0000}"/>
    <cellStyle name="Normal 6 4 3 2 2 3 4 5" xfId="25527" xr:uid="{00000000-0005-0000-0000-0000C96E0000}"/>
    <cellStyle name="Normal 6 4 3 2 2 3 5" xfId="14478" xr:uid="{00000000-0005-0000-0000-0000CA6E0000}"/>
    <cellStyle name="Normal 6 4 3 2 2 3 5 2" xfId="14479" xr:uid="{00000000-0005-0000-0000-0000CB6E0000}"/>
    <cellStyle name="Normal 6 4 3 2 2 3 5 2 2" xfId="41408" xr:uid="{00000000-0005-0000-0000-0000CC6E0000}"/>
    <cellStyle name="Normal 6 4 3 2 2 3 5 3" xfId="31390" xr:uid="{00000000-0005-0000-0000-0000CD6E0000}"/>
    <cellStyle name="Normal 6 4 3 2 2 3 6" xfId="14480" xr:uid="{00000000-0005-0000-0000-0000CE6E0000}"/>
    <cellStyle name="Normal 6 4 3 2 2 3 6 2" xfId="14481" xr:uid="{00000000-0005-0000-0000-0000CF6E0000}"/>
    <cellStyle name="Normal 6 4 3 2 2 3 6 2 2" xfId="41409" xr:uid="{00000000-0005-0000-0000-0000D06E0000}"/>
    <cellStyle name="Normal 6 4 3 2 2 3 6 3" xfId="31391" xr:uid="{00000000-0005-0000-0000-0000D16E0000}"/>
    <cellStyle name="Normal 6 4 3 2 2 3 7" xfId="14482" xr:uid="{00000000-0005-0000-0000-0000D26E0000}"/>
    <cellStyle name="Normal 6 4 3 2 2 3 7 2" xfId="36118" xr:uid="{00000000-0005-0000-0000-0000D36E0000}"/>
    <cellStyle name="Normal 6 4 3 2 2 3 8" xfId="25522" xr:uid="{00000000-0005-0000-0000-0000D46E0000}"/>
    <cellStyle name="Normal 6 4 3 2 2 4" xfId="14483" xr:uid="{00000000-0005-0000-0000-0000D56E0000}"/>
    <cellStyle name="Normal 6 4 3 2 2 4 2" xfId="14484" xr:uid="{00000000-0005-0000-0000-0000D66E0000}"/>
    <cellStyle name="Normal 6 4 3 2 2 4 2 2" xfId="14485" xr:uid="{00000000-0005-0000-0000-0000D76E0000}"/>
    <cellStyle name="Normal 6 4 3 2 2 4 2 2 2" xfId="14486" xr:uid="{00000000-0005-0000-0000-0000D86E0000}"/>
    <cellStyle name="Normal 6 4 3 2 2 4 2 2 2 2" xfId="41410" xr:uid="{00000000-0005-0000-0000-0000D96E0000}"/>
    <cellStyle name="Normal 6 4 3 2 2 4 2 2 3" xfId="31392" xr:uid="{00000000-0005-0000-0000-0000DA6E0000}"/>
    <cellStyle name="Normal 6 4 3 2 2 4 2 3" xfId="14487" xr:uid="{00000000-0005-0000-0000-0000DB6E0000}"/>
    <cellStyle name="Normal 6 4 3 2 2 4 2 3 2" xfId="14488" xr:uid="{00000000-0005-0000-0000-0000DC6E0000}"/>
    <cellStyle name="Normal 6 4 3 2 2 4 2 3 2 2" xfId="41411" xr:uid="{00000000-0005-0000-0000-0000DD6E0000}"/>
    <cellStyle name="Normal 6 4 3 2 2 4 2 3 3" xfId="31393" xr:uid="{00000000-0005-0000-0000-0000DE6E0000}"/>
    <cellStyle name="Normal 6 4 3 2 2 4 2 4" xfId="14489" xr:uid="{00000000-0005-0000-0000-0000DF6E0000}"/>
    <cellStyle name="Normal 6 4 3 2 2 4 2 4 2" xfId="36125" xr:uid="{00000000-0005-0000-0000-0000E06E0000}"/>
    <cellStyle name="Normal 6 4 3 2 2 4 2 5" xfId="25529" xr:uid="{00000000-0005-0000-0000-0000E16E0000}"/>
    <cellStyle name="Normal 6 4 3 2 2 4 3" xfId="14490" xr:uid="{00000000-0005-0000-0000-0000E26E0000}"/>
    <cellStyle name="Normal 6 4 3 2 2 4 3 2" xfId="14491" xr:uid="{00000000-0005-0000-0000-0000E36E0000}"/>
    <cellStyle name="Normal 6 4 3 2 2 4 3 2 2" xfId="14492" xr:uid="{00000000-0005-0000-0000-0000E46E0000}"/>
    <cellStyle name="Normal 6 4 3 2 2 4 3 2 2 2" xfId="41412" xr:uid="{00000000-0005-0000-0000-0000E56E0000}"/>
    <cellStyle name="Normal 6 4 3 2 2 4 3 2 3" xfId="31394" xr:uid="{00000000-0005-0000-0000-0000E66E0000}"/>
    <cellStyle name="Normal 6 4 3 2 2 4 3 3" xfId="14493" xr:uid="{00000000-0005-0000-0000-0000E76E0000}"/>
    <cellStyle name="Normal 6 4 3 2 2 4 3 3 2" xfId="14494" xr:uid="{00000000-0005-0000-0000-0000E86E0000}"/>
    <cellStyle name="Normal 6 4 3 2 2 4 3 3 2 2" xfId="41413" xr:uid="{00000000-0005-0000-0000-0000E96E0000}"/>
    <cellStyle name="Normal 6 4 3 2 2 4 3 3 3" xfId="31395" xr:uid="{00000000-0005-0000-0000-0000EA6E0000}"/>
    <cellStyle name="Normal 6 4 3 2 2 4 3 4" xfId="14495" xr:uid="{00000000-0005-0000-0000-0000EB6E0000}"/>
    <cellStyle name="Normal 6 4 3 2 2 4 3 4 2" xfId="36126" xr:uid="{00000000-0005-0000-0000-0000EC6E0000}"/>
    <cellStyle name="Normal 6 4 3 2 2 4 3 5" xfId="25530" xr:uid="{00000000-0005-0000-0000-0000ED6E0000}"/>
    <cellStyle name="Normal 6 4 3 2 2 4 4" xfId="14496" xr:uid="{00000000-0005-0000-0000-0000EE6E0000}"/>
    <cellStyle name="Normal 6 4 3 2 2 4 4 2" xfId="14497" xr:uid="{00000000-0005-0000-0000-0000EF6E0000}"/>
    <cellStyle name="Normal 6 4 3 2 2 4 4 2 2" xfId="41414" xr:uid="{00000000-0005-0000-0000-0000F06E0000}"/>
    <cellStyle name="Normal 6 4 3 2 2 4 4 3" xfId="31396" xr:uid="{00000000-0005-0000-0000-0000F16E0000}"/>
    <cellStyle name="Normal 6 4 3 2 2 4 5" xfId="14498" xr:uid="{00000000-0005-0000-0000-0000F26E0000}"/>
    <cellStyle name="Normal 6 4 3 2 2 4 5 2" xfId="14499" xr:uid="{00000000-0005-0000-0000-0000F36E0000}"/>
    <cellStyle name="Normal 6 4 3 2 2 4 5 2 2" xfId="41415" xr:uid="{00000000-0005-0000-0000-0000F46E0000}"/>
    <cellStyle name="Normal 6 4 3 2 2 4 5 3" xfId="31397" xr:uid="{00000000-0005-0000-0000-0000F56E0000}"/>
    <cellStyle name="Normal 6 4 3 2 2 4 6" xfId="14500" xr:uid="{00000000-0005-0000-0000-0000F66E0000}"/>
    <cellStyle name="Normal 6 4 3 2 2 4 6 2" xfId="36124" xr:uid="{00000000-0005-0000-0000-0000F76E0000}"/>
    <cellStyle name="Normal 6 4 3 2 2 4 7" xfId="25528" xr:uid="{00000000-0005-0000-0000-0000F86E0000}"/>
    <cellStyle name="Normal 6 4 3 2 2 5" xfId="14501" xr:uid="{00000000-0005-0000-0000-0000F96E0000}"/>
    <cellStyle name="Normal 6 4 3 2 2 5 2" xfId="14502" xr:uid="{00000000-0005-0000-0000-0000FA6E0000}"/>
    <cellStyle name="Normal 6 4 3 2 2 5 2 2" xfId="14503" xr:uid="{00000000-0005-0000-0000-0000FB6E0000}"/>
    <cellStyle name="Normal 6 4 3 2 2 5 2 2 2" xfId="41416" xr:uid="{00000000-0005-0000-0000-0000FC6E0000}"/>
    <cellStyle name="Normal 6 4 3 2 2 5 2 3" xfId="31398" xr:uid="{00000000-0005-0000-0000-0000FD6E0000}"/>
    <cellStyle name="Normal 6 4 3 2 2 5 3" xfId="14504" xr:uid="{00000000-0005-0000-0000-0000FE6E0000}"/>
    <cellStyle name="Normal 6 4 3 2 2 5 3 2" xfId="14505" xr:uid="{00000000-0005-0000-0000-0000FF6E0000}"/>
    <cellStyle name="Normal 6 4 3 2 2 5 3 2 2" xfId="41417" xr:uid="{00000000-0005-0000-0000-0000006F0000}"/>
    <cellStyle name="Normal 6 4 3 2 2 5 3 3" xfId="31399" xr:uid="{00000000-0005-0000-0000-0000016F0000}"/>
    <cellStyle name="Normal 6 4 3 2 2 5 4" xfId="14506" xr:uid="{00000000-0005-0000-0000-0000026F0000}"/>
    <cellStyle name="Normal 6 4 3 2 2 5 4 2" xfId="36127" xr:uid="{00000000-0005-0000-0000-0000036F0000}"/>
    <cellStyle name="Normal 6 4 3 2 2 5 5" xfId="25531" xr:uid="{00000000-0005-0000-0000-0000046F0000}"/>
    <cellStyle name="Normal 6 4 3 2 2 6" xfId="14507" xr:uid="{00000000-0005-0000-0000-0000056F0000}"/>
    <cellStyle name="Normal 6 4 3 2 2 6 2" xfId="14508" xr:uid="{00000000-0005-0000-0000-0000066F0000}"/>
    <cellStyle name="Normal 6 4 3 2 2 6 2 2" xfId="14509" xr:uid="{00000000-0005-0000-0000-0000076F0000}"/>
    <cellStyle name="Normal 6 4 3 2 2 6 2 2 2" xfId="41418" xr:uid="{00000000-0005-0000-0000-0000086F0000}"/>
    <cellStyle name="Normal 6 4 3 2 2 6 2 3" xfId="31400" xr:uid="{00000000-0005-0000-0000-0000096F0000}"/>
    <cellStyle name="Normal 6 4 3 2 2 6 3" xfId="14510" xr:uid="{00000000-0005-0000-0000-00000A6F0000}"/>
    <cellStyle name="Normal 6 4 3 2 2 6 3 2" xfId="14511" xr:uid="{00000000-0005-0000-0000-00000B6F0000}"/>
    <cellStyle name="Normal 6 4 3 2 2 6 3 2 2" xfId="41419" xr:uid="{00000000-0005-0000-0000-00000C6F0000}"/>
    <cellStyle name="Normal 6 4 3 2 2 6 3 3" xfId="31401" xr:uid="{00000000-0005-0000-0000-00000D6F0000}"/>
    <cellStyle name="Normal 6 4 3 2 2 6 4" xfId="14512" xr:uid="{00000000-0005-0000-0000-00000E6F0000}"/>
    <cellStyle name="Normal 6 4 3 2 2 6 4 2" xfId="36128" xr:uid="{00000000-0005-0000-0000-00000F6F0000}"/>
    <cellStyle name="Normal 6 4 3 2 2 6 5" xfId="25532" xr:uid="{00000000-0005-0000-0000-0000106F0000}"/>
    <cellStyle name="Normal 6 4 3 2 2 7" xfId="14513" xr:uid="{00000000-0005-0000-0000-0000116F0000}"/>
    <cellStyle name="Normal 6 4 3 2 2 7 2" xfId="14514" xr:uid="{00000000-0005-0000-0000-0000126F0000}"/>
    <cellStyle name="Normal 6 4 3 2 2 7 2 2" xfId="41420" xr:uid="{00000000-0005-0000-0000-0000136F0000}"/>
    <cellStyle name="Normal 6 4 3 2 2 7 3" xfId="31402" xr:uid="{00000000-0005-0000-0000-0000146F0000}"/>
    <cellStyle name="Normal 6 4 3 2 2 8" xfId="14515" xr:uid="{00000000-0005-0000-0000-0000156F0000}"/>
    <cellStyle name="Normal 6 4 3 2 2 8 2" xfId="14516" xr:uid="{00000000-0005-0000-0000-0000166F0000}"/>
    <cellStyle name="Normal 6 4 3 2 2 8 2 2" xfId="41421" xr:uid="{00000000-0005-0000-0000-0000176F0000}"/>
    <cellStyle name="Normal 6 4 3 2 2 8 3" xfId="31403" xr:uid="{00000000-0005-0000-0000-0000186F0000}"/>
    <cellStyle name="Normal 6 4 3 2 2 9" xfId="14517" xr:uid="{00000000-0005-0000-0000-0000196F0000}"/>
    <cellStyle name="Normal 6 4 3 2 2 9 2" xfId="36111" xr:uid="{00000000-0005-0000-0000-00001A6F0000}"/>
    <cellStyle name="Normal 6 4 3 2 3" xfId="14518" xr:uid="{00000000-0005-0000-0000-00001B6F0000}"/>
    <cellStyle name="Normal 6 4 3 2 3 2" xfId="14519" xr:uid="{00000000-0005-0000-0000-00001C6F0000}"/>
    <cellStyle name="Normal 6 4 3 2 3 2 2" xfId="14520" xr:uid="{00000000-0005-0000-0000-00001D6F0000}"/>
    <cellStyle name="Normal 6 4 3 2 3 2 2 2" xfId="14521" xr:uid="{00000000-0005-0000-0000-00001E6F0000}"/>
    <cellStyle name="Normal 6 4 3 2 3 2 2 2 2" xfId="14522" xr:uid="{00000000-0005-0000-0000-00001F6F0000}"/>
    <cellStyle name="Normal 6 4 3 2 3 2 2 2 2 2" xfId="41422" xr:uid="{00000000-0005-0000-0000-0000206F0000}"/>
    <cellStyle name="Normal 6 4 3 2 3 2 2 2 3" xfId="31404" xr:uid="{00000000-0005-0000-0000-0000216F0000}"/>
    <cellStyle name="Normal 6 4 3 2 3 2 2 3" xfId="14523" xr:uid="{00000000-0005-0000-0000-0000226F0000}"/>
    <cellStyle name="Normal 6 4 3 2 3 2 2 3 2" xfId="14524" xr:uid="{00000000-0005-0000-0000-0000236F0000}"/>
    <cellStyle name="Normal 6 4 3 2 3 2 2 3 2 2" xfId="41423" xr:uid="{00000000-0005-0000-0000-0000246F0000}"/>
    <cellStyle name="Normal 6 4 3 2 3 2 2 3 3" xfId="31405" xr:uid="{00000000-0005-0000-0000-0000256F0000}"/>
    <cellStyle name="Normal 6 4 3 2 3 2 2 4" xfId="14525" xr:uid="{00000000-0005-0000-0000-0000266F0000}"/>
    <cellStyle name="Normal 6 4 3 2 3 2 2 4 2" xfId="36131" xr:uid="{00000000-0005-0000-0000-0000276F0000}"/>
    <cellStyle name="Normal 6 4 3 2 3 2 2 5" xfId="25535" xr:uid="{00000000-0005-0000-0000-0000286F0000}"/>
    <cellStyle name="Normal 6 4 3 2 3 2 3" xfId="14526" xr:uid="{00000000-0005-0000-0000-0000296F0000}"/>
    <cellStyle name="Normal 6 4 3 2 3 2 3 2" xfId="14527" xr:uid="{00000000-0005-0000-0000-00002A6F0000}"/>
    <cellStyle name="Normal 6 4 3 2 3 2 3 2 2" xfId="14528" xr:uid="{00000000-0005-0000-0000-00002B6F0000}"/>
    <cellStyle name="Normal 6 4 3 2 3 2 3 2 2 2" xfId="41424" xr:uid="{00000000-0005-0000-0000-00002C6F0000}"/>
    <cellStyle name="Normal 6 4 3 2 3 2 3 2 3" xfId="31406" xr:uid="{00000000-0005-0000-0000-00002D6F0000}"/>
    <cellStyle name="Normal 6 4 3 2 3 2 3 3" xfId="14529" xr:uid="{00000000-0005-0000-0000-00002E6F0000}"/>
    <cellStyle name="Normal 6 4 3 2 3 2 3 3 2" xfId="14530" xr:uid="{00000000-0005-0000-0000-00002F6F0000}"/>
    <cellStyle name="Normal 6 4 3 2 3 2 3 3 2 2" xfId="41425" xr:uid="{00000000-0005-0000-0000-0000306F0000}"/>
    <cellStyle name="Normal 6 4 3 2 3 2 3 3 3" xfId="31407" xr:uid="{00000000-0005-0000-0000-0000316F0000}"/>
    <cellStyle name="Normal 6 4 3 2 3 2 3 4" xfId="14531" xr:uid="{00000000-0005-0000-0000-0000326F0000}"/>
    <cellStyle name="Normal 6 4 3 2 3 2 3 4 2" xfId="36132" xr:uid="{00000000-0005-0000-0000-0000336F0000}"/>
    <cellStyle name="Normal 6 4 3 2 3 2 3 5" xfId="25536" xr:uid="{00000000-0005-0000-0000-0000346F0000}"/>
    <cellStyle name="Normal 6 4 3 2 3 2 4" xfId="14532" xr:uid="{00000000-0005-0000-0000-0000356F0000}"/>
    <cellStyle name="Normal 6 4 3 2 3 2 4 2" xfId="14533" xr:uid="{00000000-0005-0000-0000-0000366F0000}"/>
    <cellStyle name="Normal 6 4 3 2 3 2 4 2 2" xfId="41426" xr:uid="{00000000-0005-0000-0000-0000376F0000}"/>
    <cellStyle name="Normal 6 4 3 2 3 2 4 3" xfId="31408" xr:uid="{00000000-0005-0000-0000-0000386F0000}"/>
    <cellStyle name="Normal 6 4 3 2 3 2 5" xfId="14534" xr:uid="{00000000-0005-0000-0000-0000396F0000}"/>
    <cellStyle name="Normal 6 4 3 2 3 2 5 2" xfId="14535" xr:uid="{00000000-0005-0000-0000-00003A6F0000}"/>
    <cellStyle name="Normal 6 4 3 2 3 2 5 2 2" xfId="41427" xr:uid="{00000000-0005-0000-0000-00003B6F0000}"/>
    <cellStyle name="Normal 6 4 3 2 3 2 5 3" xfId="31409" xr:uid="{00000000-0005-0000-0000-00003C6F0000}"/>
    <cellStyle name="Normal 6 4 3 2 3 2 6" xfId="14536" xr:uid="{00000000-0005-0000-0000-00003D6F0000}"/>
    <cellStyle name="Normal 6 4 3 2 3 2 6 2" xfId="36130" xr:uid="{00000000-0005-0000-0000-00003E6F0000}"/>
    <cellStyle name="Normal 6 4 3 2 3 2 7" xfId="25534" xr:uid="{00000000-0005-0000-0000-00003F6F0000}"/>
    <cellStyle name="Normal 6 4 3 2 3 3" xfId="14537" xr:uid="{00000000-0005-0000-0000-0000406F0000}"/>
    <cellStyle name="Normal 6 4 3 2 3 3 2" xfId="14538" xr:uid="{00000000-0005-0000-0000-0000416F0000}"/>
    <cellStyle name="Normal 6 4 3 2 3 3 2 2" xfId="14539" xr:uid="{00000000-0005-0000-0000-0000426F0000}"/>
    <cellStyle name="Normal 6 4 3 2 3 3 2 2 2" xfId="41428" xr:uid="{00000000-0005-0000-0000-0000436F0000}"/>
    <cellStyle name="Normal 6 4 3 2 3 3 2 3" xfId="31410" xr:uid="{00000000-0005-0000-0000-0000446F0000}"/>
    <cellStyle name="Normal 6 4 3 2 3 3 3" xfId="14540" xr:uid="{00000000-0005-0000-0000-0000456F0000}"/>
    <cellStyle name="Normal 6 4 3 2 3 3 3 2" xfId="14541" xr:uid="{00000000-0005-0000-0000-0000466F0000}"/>
    <cellStyle name="Normal 6 4 3 2 3 3 3 2 2" xfId="41429" xr:uid="{00000000-0005-0000-0000-0000476F0000}"/>
    <cellStyle name="Normal 6 4 3 2 3 3 3 3" xfId="31411" xr:uid="{00000000-0005-0000-0000-0000486F0000}"/>
    <cellStyle name="Normal 6 4 3 2 3 3 4" xfId="14542" xr:uid="{00000000-0005-0000-0000-0000496F0000}"/>
    <cellStyle name="Normal 6 4 3 2 3 3 4 2" xfId="36133" xr:uid="{00000000-0005-0000-0000-00004A6F0000}"/>
    <cellStyle name="Normal 6 4 3 2 3 3 5" xfId="25537" xr:uid="{00000000-0005-0000-0000-00004B6F0000}"/>
    <cellStyle name="Normal 6 4 3 2 3 4" xfId="14543" xr:uid="{00000000-0005-0000-0000-00004C6F0000}"/>
    <cellStyle name="Normal 6 4 3 2 3 4 2" xfId="14544" xr:uid="{00000000-0005-0000-0000-00004D6F0000}"/>
    <cellStyle name="Normal 6 4 3 2 3 4 2 2" xfId="14545" xr:uid="{00000000-0005-0000-0000-00004E6F0000}"/>
    <cellStyle name="Normal 6 4 3 2 3 4 2 2 2" xfId="41430" xr:uid="{00000000-0005-0000-0000-00004F6F0000}"/>
    <cellStyle name="Normal 6 4 3 2 3 4 2 3" xfId="31412" xr:uid="{00000000-0005-0000-0000-0000506F0000}"/>
    <cellStyle name="Normal 6 4 3 2 3 4 3" xfId="14546" xr:uid="{00000000-0005-0000-0000-0000516F0000}"/>
    <cellStyle name="Normal 6 4 3 2 3 4 3 2" xfId="14547" xr:uid="{00000000-0005-0000-0000-0000526F0000}"/>
    <cellStyle name="Normal 6 4 3 2 3 4 3 2 2" xfId="41431" xr:uid="{00000000-0005-0000-0000-0000536F0000}"/>
    <cellStyle name="Normal 6 4 3 2 3 4 3 3" xfId="31413" xr:uid="{00000000-0005-0000-0000-0000546F0000}"/>
    <cellStyle name="Normal 6 4 3 2 3 4 4" xfId="14548" xr:uid="{00000000-0005-0000-0000-0000556F0000}"/>
    <cellStyle name="Normal 6 4 3 2 3 4 4 2" xfId="36134" xr:uid="{00000000-0005-0000-0000-0000566F0000}"/>
    <cellStyle name="Normal 6 4 3 2 3 4 5" xfId="25538" xr:uid="{00000000-0005-0000-0000-0000576F0000}"/>
    <cellStyle name="Normal 6 4 3 2 3 5" xfId="14549" xr:uid="{00000000-0005-0000-0000-0000586F0000}"/>
    <cellStyle name="Normal 6 4 3 2 3 5 2" xfId="14550" xr:uid="{00000000-0005-0000-0000-0000596F0000}"/>
    <cellStyle name="Normal 6 4 3 2 3 5 2 2" xfId="41432" xr:uid="{00000000-0005-0000-0000-00005A6F0000}"/>
    <cellStyle name="Normal 6 4 3 2 3 5 3" xfId="31414" xr:uid="{00000000-0005-0000-0000-00005B6F0000}"/>
    <cellStyle name="Normal 6 4 3 2 3 6" xfId="14551" xr:uid="{00000000-0005-0000-0000-00005C6F0000}"/>
    <cellStyle name="Normal 6 4 3 2 3 6 2" xfId="14552" xr:uid="{00000000-0005-0000-0000-00005D6F0000}"/>
    <cellStyle name="Normal 6 4 3 2 3 6 2 2" xfId="41433" xr:uid="{00000000-0005-0000-0000-00005E6F0000}"/>
    <cellStyle name="Normal 6 4 3 2 3 6 3" xfId="31415" xr:uid="{00000000-0005-0000-0000-00005F6F0000}"/>
    <cellStyle name="Normal 6 4 3 2 3 7" xfId="14553" xr:uid="{00000000-0005-0000-0000-0000606F0000}"/>
    <cellStyle name="Normal 6 4 3 2 3 7 2" xfId="36129" xr:uid="{00000000-0005-0000-0000-0000616F0000}"/>
    <cellStyle name="Normal 6 4 3 2 3 8" xfId="25533" xr:uid="{00000000-0005-0000-0000-0000626F0000}"/>
    <cellStyle name="Normal 6 4 3 2 4" xfId="14554" xr:uid="{00000000-0005-0000-0000-0000636F0000}"/>
    <cellStyle name="Normal 6 4 3 2 4 2" xfId="14555" xr:uid="{00000000-0005-0000-0000-0000646F0000}"/>
    <cellStyle name="Normal 6 4 3 2 4 2 2" xfId="14556" xr:uid="{00000000-0005-0000-0000-0000656F0000}"/>
    <cellStyle name="Normal 6 4 3 2 4 2 2 2" xfId="14557" xr:uid="{00000000-0005-0000-0000-0000666F0000}"/>
    <cellStyle name="Normal 6 4 3 2 4 2 2 2 2" xfId="14558" xr:uid="{00000000-0005-0000-0000-0000676F0000}"/>
    <cellStyle name="Normal 6 4 3 2 4 2 2 2 2 2" xfId="41434" xr:uid="{00000000-0005-0000-0000-0000686F0000}"/>
    <cellStyle name="Normal 6 4 3 2 4 2 2 2 3" xfId="31416" xr:uid="{00000000-0005-0000-0000-0000696F0000}"/>
    <cellStyle name="Normal 6 4 3 2 4 2 2 3" xfId="14559" xr:uid="{00000000-0005-0000-0000-00006A6F0000}"/>
    <cellStyle name="Normal 6 4 3 2 4 2 2 3 2" xfId="14560" xr:uid="{00000000-0005-0000-0000-00006B6F0000}"/>
    <cellStyle name="Normal 6 4 3 2 4 2 2 3 2 2" xfId="41435" xr:uid="{00000000-0005-0000-0000-00006C6F0000}"/>
    <cellStyle name="Normal 6 4 3 2 4 2 2 3 3" xfId="31417" xr:uid="{00000000-0005-0000-0000-00006D6F0000}"/>
    <cellStyle name="Normal 6 4 3 2 4 2 2 4" xfId="14561" xr:uid="{00000000-0005-0000-0000-00006E6F0000}"/>
    <cellStyle name="Normal 6 4 3 2 4 2 2 4 2" xfId="36137" xr:uid="{00000000-0005-0000-0000-00006F6F0000}"/>
    <cellStyle name="Normal 6 4 3 2 4 2 2 5" xfId="25541" xr:uid="{00000000-0005-0000-0000-0000706F0000}"/>
    <cellStyle name="Normal 6 4 3 2 4 2 3" xfId="14562" xr:uid="{00000000-0005-0000-0000-0000716F0000}"/>
    <cellStyle name="Normal 6 4 3 2 4 2 3 2" xfId="14563" xr:uid="{00000000-0005-0000-0000-0000726F0000}"/>
    <cellStyle name="Normal 6 4 3 2 4 2 3 2 2" xfId="14564" xr:uid="{00000000-0005-0000-0000-0000736F0000}"/>
    <cellStyle name="Normal 6 4 3 2 4 2 3 2 2 2" xfId="41436" xr:uid="{00000000-0005-0000-0000-0000746F0000}"/>
    <cellStyle name="Normal 6 4 3 2 4 2 3 2 3" xfId="31418" xr:uid="{00000000-0005-0000-0000-0000756F0000}"/>
    <cellStyle name="Normal 6 4 3 2 4 2 3 3" xfId="14565" xr:uid="{00000000-0005-0000-0000-0000766F0000}"/>
    <cellStyle name="Normal 6 4 3 2 4 2 3 3 2" xfId="14566" xr:uid="{00000000-0005-0000-0000-0000776F0000}"/>
    <cellStyle name="Normal 6 4 3 2 4 2 3 3 2 2" xfId="41437" xr:uid="{00000000-0005-0000-0000-0000786F0000}"/>
    <cellStyle name="Normal 6 4 3 2 4 2 3 3 3" xfId="31419" xr:uid="{00000000-0005-0000-0000-0000796F0000}"/>
    <cellStyle name="Normal 6 4 3 2 4 2 3 4" xfId="14567" xr:uid="{00000000-0005-0000-0000-00007A6F0000}"/>
    <cellStyle name="Normal 6 4 3 2 4 2 3 4 2" xfId="36138" xr:uid="{00000000-0005-0000-0000-00007B6F0000}"/>
    <cellStyle name="Normal 6 4 3 2 4 2 3 5" xfId="25542" xr:uid="{00000000-0005-0000-0000-00007C6F0000}"/>
    <cellStyle name="Normal 6 4 3 2 4 2 4" xfId="14568" xr:uid="{00000000-0005-0000-0000-00007D6F0000}"/>
    <cellStyle name="Normal 6 4 3 2 4 2 4 2" xfId="14569" xr:uid="{00000000-0005-0000-0000-00007E6F0000}"/>
    <cellStyle name="Normal 6 4 3 2 4 2 4 2 2" xfId="41438" xr:uid="{00000000-0005-0000-0000-00007F6F0000}"/>
    <cellStyle name="Normal 6 4 3 2 4 2 4 3" xfId="31420" xr:uid="{00000000-0005-0000-0000-0000806F0000}"/>
    <cellStyle name="Normal 6 4 3 2 4 2 5" xfId="14570" xr:uid="{00000000-0005-0000-0000-0000816F0000}"/>
    <cellStyle name="Normal 6 4 3 2 4 2 5 2" xfId="14571" xr:uid="{00000000-0005-0000-0000-0000826F0000}"/>
    <cellStyle name="Normal 6 4 3 2 4 2 5 2 2" xfId="41439" xr:uid="{00000000-0005-0000-0000-0000836F0000}"/>
    <cellStyle name="Normal 6 4 3 2 4 2 5 3" xfId="31421" xr:uid="{00000000-0005-0000-0000-0000846F0000}"/>
    <cellStyle name="Normal 6 4 3 2 4 2 6" xfId="14572" xr:uid="{00000000-0005-0000-0000-0000856F0000}"/>
    <cellStyle name="Normal 6 4 3 2 4 2 6 2" xfId="36136" xr:uid="{00000000-0005-0000-0000-0000866F0000}"/>
    <cellStyle name="Normal 6 4 3 2 4 2 7" xfId="25540" xr:uid="{00000000-0005-0000-0000-0000876F0000}"/>
    <cellStyle name="Normal 6 4 3 2 4 3" xfId="14573" xr:uid="{00000000-0005-0000-0000-0000886F0000}"/>
    <cellStyle name="Normal 6 4 3 2 4 3 2" xfId="14574" xr:uid="{00000000-0005-0000-0000-0000896F0000}"/>
    <cellStyle name="Normal 6 4 3 2 4 3 2 2" xfId="14575" xr:uid="{00000000-0005-0000-0000-00008A6F0000}"/>
    <cellStyle name="Normal 6 4 3 2 4 3 2 2 2" xfId="41440" xr:uid="{00000000-0005-0000-0000-00008B6F0000}"/>
    <cellStyle name="Normal 6 4 3 2 4 3 2 3" xfId="31422" xr:uid="{00000000-0005-0000-0000-00008C6F0000}"/>
    <cellStyle name="Normal 6 4 3 2 4 3 3" xfId="14576" xr:uid="{00000000-0005-0000-0000-00008D6F0000}"/>
    <cellStyle name="Normal 6 4 3 2 4 3 3 2" xfId="14577" xr:uid="{00000000-0005-0000-0000-00008E6F0000}"/>
    <cellStyle name="Normal 6 4 3 2 4 3 3 2 2" xfId="41441" xr:uid="{00000000-0005-0000-0000-00008F6F0000}"/>
    <cellStyle name="Normal 6 4 3 2 4 3 3 3" xfId="31423" xr:uid="{00000000-0005-0000-0000-0000906F0000}"/>
    <cellStyle name="Normal 6 4 3 2 4 3 4" xfId="14578" xr:uid="{00000000-0005-0000-0000-0000916F0000}"/>
    <cellStyle name="Normal 6 4 3 2 4 3 4 2" xfId="36139" xr:uid="{00000000-0005-0000-0000-0000926F0000}"/>
    <cellStyle name="Normal 6 4 3 2 4 3 5" xfId="25543" xr:uid="{00000000-0005-0000-0000-0000936F0000}"/>
    <cellStyle name="Normal 6 4 3 2 4 4" xfId="14579" xr:uid="{00000000-0005-0000-0000-0000946F0000}"/>
    <cellStyle name="Normal 6 4 3 2 4 4 2" xfId="14580" xr:uid="{00000000-0005-0000-0000-0000956F0000}"/>
    <cellStyle name="Normal 6 4 3 2 4 4 2 2" xfId="14581" xr:uid="{00000000-0005-0000-0000-0000966F0000}"/>
    <cellStyle name="Normal 6 4 3 2 4 4 2 2 2" xfId="41442" xr:uid="{00000000-0005-0000-0000-0000976F0000}"/>
    <cellStyle name="Normal 6 4 3 2 4 4 2 3" xfId="31424" xr:uid="{00000000-0005-0000-0000-0000986F0000}"/>
    <cellStyle name="Normal 6 4 3 2 4 4 3" xfId="14582" xr:uid="{00000000-0005-0000-0000-0000996F0000}"/>
    <cellStyle name="Normal 6 4 3 2 4 4 3 2" xfId="14583" xr:uid="{00000000-0005-0000-0000-00009A6F0000}"/>
    <cellStyle name="Normal 6 4 3 2 4 4 3 2 2" xfId="41443" xr:uid="{00000000-0005-0000-0000-00009B6F0000}"/>
    <cellStyle name="Normal 6 4 3 2 4 4 3 3" xfId="31425" xr:uid="{00000000-0005-0000-0000-00009C6F0000}"/>
    <cellStyle name="Normal 6 4 3 2 4 4 4" xfId="14584" xr:uid="{00000000-0005-0000-0000-00009D6F0000}"/>
    <cellStyle name="Normal 6 4 3 2 4 4 4 2" xfId="36140" xr:uid="{00000000-0005-0000-0000-00009E6F0000}"/>
    <cellStyle name="Normal 6 4 3 2 4 4 5" xfId="25544" xr:uid="{00000000-0005-0000-0000-00009F6F0000}"/>
    <cellStyle name="Normal 6 4 3 2 4 5" xfId="14585" xr:uid="{00000000-0005-0000-0000-0000A06F0000}"/>
    <cellStyle name="Normal 6 4 3 2 4 5 2" xfId="14586" xr:uid="{00000000-0005-0000-0000-0000A16F0000}"/>
    <cellStyle name="Normal 6 4 3 2 4 5 2 2" xfId="41444" xr:uid="{00000000-0005-0000-0000-0000A26F0000}"/>
    <cellStyle name="Normal 6 4 3 2 4 5 3" xfId="31426" xr:uid="{00000000-0005-0000-0000-0000A36F0000}"/>
    <cellStyle name="Normal 6 4 3 2 4 6" xfId="14587" xr:uid="{00000000-0005-0000-0000-0000A46F0000}"/>
    <cellStyle name="Normal 6 4 3 2 4 6 2" xfId="14588" xr:uid="{00000000-0005-0000-0000-0000A56F0000}"/>
    <cellStyle name="Normal 6 4 3 2 4 6 2 2" xfId="41445" xr:uid="{00000000-0005-0000-0000-0000A66F0000}"/>
    <cellStyle name="Normal 6 4 3 2 4 6 3" xfId="31427" xr:uid="{00000000-0005-0000-0000-0000A76F0000}"/>
    <cellStyle name="Normal 6 4 3 2 4 7" xfId="14589" xr:uid="{00000000-0005-0000-0000-0000A86F0000}"/>
    <cellStyle name="Normal 6 4 3 2 4 7 2" xfId="36135" xr:uid="{00000000-0005-0000-0000-0000A96F0000}"/>
    <cellStyle name="Normal 6 4 3 2 4 8" xfId="25539" xr:uid="{00000000-0005-0000-0000-0000AA6F0000}"/>
    <cellStyle name="Normal 6 4 3 2 5" xfId="14590" xr:uid="{00000000-0005-0000-0000-0000AB6F0000}"/>
    <cellStyle name="Normal 6 4 3 2 5 2" xfId="14591" xr:uid="{00000000-0005-0000-0000-0000AC6F0000}"/>
    <cellStyle name="Normal 6 4 3 2 5 2 2" xfId="14592" xr:uid="{00000000-0005-0000-0000-0000AD6F0000}"/>
    <cellStyle name="Normal 6 4 3 2 5 2 2 2" xfId="14593" xr:uid="{00000000-0005-0000-0000-0000AE6F0000}"/>
    <cellStyle name="Normal 6 4 3 2 5 2 2 2 2" xfId="14594" xr:uid="{00000000-0005-0000-0000-0000AF6F0000}"/>
    <cellStyle name="Normal 6 4 3 2 5 2 2 2 2 2" xfId="41446" xr:uid="{00000000-0005-0000-0000-0000B06F0000}"/>
    <cellStyle name="Normal 6 4 3 2 5 2 2 2 3" xfId="31428" xr:uid="{00000000-0005-0000-0000-0000B16F0000}"/>
    <cellStyle name="Normal 6 4 3 2 5 2 2 3" xfId="14595" xr:uid="{00000000-0005-0000-0000-0000B26F0000}"/>
    <cellStyle name="Normal 6 4 3 2 5 2 2 3 2" xfId="14596" xr:uid="{00000000-0005-0000-0000-0000B36F0000}"/>
    <cellStyle name="Normal 6 4 3 2 5 2 2 3 2 2" xfId="41447" xr:uid="{00000000-0005-0000-0000-0000B46F0000}"/>
    <cellStyle name="Normal 6 4 3 2 5 2 2 3 3" xfId="31429" xr:uid="{00000000-0005-0000-0000-0000B56F0000}"/>
    <cellStyle name="Normal 6 4 3 2 5 2 2 4" xfId="14597" xr:uid="{00000000-0005-0000-0000-0000B66F0000}"/>
    <cellStyle name="Normal 6 4 3 2 5 2 2 4 2" xfId="36143" xr:uid="{00000000-0005-0000-0000-0000B76F0000}"/>
    <cellStyle name="Normal 6 4 3 2 5 2 2 5" xfId="25547" xr:uid="{00000000-0005-0000-0000-0000B86F0000}"/>
    <cellStyle name="Normal 6 4 3 2 5 2 3" xfId="14598" xr:uid="{00000000-0005-0000-0000-0000B96F0000}"/>
    <cellStyle name="Normal 6 4 3 2 5 2 3 2" xfId="14599" xr:uid="{00000000-0005-0000-0000-0000BA6F0000}"/>
    <cellStyle name="Normal 6 4 3 2 5 2 3 2 2" xfId="14600" xr:uid="{00000000-0005-0000-0000-0000BB6F0000}"/>
    <cellStyle name="Normal 6 4 3 2 5 2 3 2 2 2" xfId="41448" xr:uid="{00000000-0005-0000-0000-0000BC6F0000}"/>
    <cellStyle name="Normal 6 4 3 2 5 2 3 2 3" xfId="31430" xr:uid="{00000000-0005-0000-0000-0000BD6F0000}"/>
    <cellStyle name="Normal 6 4 3 2 5 2 3 3" xfId="14601" xr:uid="{00000000-0005-0000-0000-0000BE6F0000}"/>
    <cellStyle name="Normal 6 4 3 2 5 2 3 3 2" xfId="14602" xr:uid="{00000000-0005-0000-0000-0000BF6F0000}"/>
    <cellStyle name="Normal 6 4 3 2 5 2 3 3 2 2" xfId="41449" xr:uid="{00000000-0005-0000-0000-0000C06F0000}"/>
    <cellStyle name="Normal 6 4 3 2 5 2 3 3 3" xfId="31431" xr:uid="{00000000-0005-0000-0000-0000C16F0000}"/>
    <cellStyle name="Normal 6 4 3 2 5 2 3 4" xfId="14603" xr:uid="{00000000-0005-0000-0000-0000C26F0000}"/>
    <cellStyle name="Normal 6 4 3 2 5 2 3 4 2" xfId="36144" xr:uid="{00000000-0005-0000-0000-0000C36F0000}"/>
    <cellStyle name="Normal 6 4 3 2 5 2 3 5" xfId="25548" xr:uid="{00000000-0005-0000-0000-0000C46F0000}"/>
    <cellStyle name="Normal 6 4 3 2 5 2 4" xfId="14604" xr:uid="{00000000-0005-0000-0000-0000C56F0000}"/>
    <cellStyle name="Normal 6 4 3 2 5 2 4 2" xfId="14605" xr:uid="{00000000-0005-0000-0000-0000C66F0000}"/>
    <cellStyle name="Normal 6 4 3 2 5 2 4 2 2" xfId="41450" xr:uid="{00000000-0005-0000-0000-0000C76F0000}"/>
    <cellStyle name="Normal 6 4 3 2 5 2 4 3" xfId="31432" xr:uid="{00000000-0005-0000-0000-0000C86F0000}"/>
    <cellStyle name="Normal 6 4 3 2 5 2 5" xfId="14606" xr:uid="{00000000-0005-0000-0000-0000C96F0000}"/>
    <cellStyle name="Normal 6 4 3 2 5 2 5 2" xfId="14607" xr:uid="{00000000-0005-0000-0000-0000CA6F0000}"/>
    <cellStyle name="Normal 6 4 3 2 5 2 5 2 2" xfId="41451" xr:uid="{00000000-0005-0000-0000-0000CB6F0000}"/>
    <cellStyle name="Normal 6 4 3 2 5 2 5 3" xfId="31433" xr:uid="{00000000-0005-0000-0000-0000CC6F0000}"/>
    <cellStyle name="Normal 6 4 3 2 5 2 6" xfId="14608" xr:uid="{00000000-0005-0000-0000-0000CD6F0000}"/>
    <cellStyle name="Normal 6 4 3 2 5 2 6 2" xfId="36142" xr:uid="{00000000-0005-0000-0000-0000CE6F0000}"/>
    <cellStyle name="Normal 6 4 3 2 5 2 7" xfId="25546" xr:uid="{00000000-0005-0000-0000-0000CF6F0000}"/>
    <cellStyle name="Normal 6 4 3 2 5 3" xfId="14609" xr:uid="{00000000-0005-0000-0000-0000D06F0000}"/>
    <cellStyle name="Normal 6 4 3 2 5 3 2" xfId="14610" xr:uid="{00000000-0005-0000-0000-0000D16F0000}"/>
    <cellStyle name="Normal 6 4 3 2 5 3 2 2" xfId="14611" xr:uid="{00000000-0005-0000-0000-0000D26F0000}"/>
    <cellStyle name="Normal 6 4 3 2 5 3 2 2 2" xfId="41452" xr:uid="{00000000-0005-0000-0000-0000D36F0000}"/>
    <cellStyle name="Normal 6 4 3 2 5 3 2 3" xfId="31434" xr:uid="{00000000-0005-0000-0000-0000D46F0000}"/>
    <cellStyle name="Normal 6 4 3 2 5 3 3" xfId="14612" xr:uid="{00000000-0005-0000-0000-0000D56F0000}"/>
    <cellStyle name="Normal 6 4 3 2 5 3 3 2" xfId="14613" xr:uid="{00000000-0005-0000-0000-0000D66F0000}"/>
    <cellStyle name="Normal 6 4 3 2 5 3 3 2 2" xfId="41453" xr:uid="{00000000-0005-0000-0000-0000D76F0000}"/>
    <cellStyle name="Normal 6 4 3 2 5 3 3 3" xfId="31435" xr:uid="{00000000-0005-0000-0000-0000D86F0000}"/>
    <cellStyle name="Normal 6 4 3 2 5 3 4" xfId="14614" xr:uid="{00000000-0005-0000-0000-0000D96F0000}"/>
    <cellStyle name="Normal 6 4 3 2 5 3 4 2" xfId="36145" xr:uid="{00000000-0005-0000-0000-0000DA6F0000}"/>
    <cellStyle name="Normal 6 4 3 2 5 3 5" xfId="25549" xr:uid="{00000000-0005-0000-0000-0000DB6F0000}"/>
    <cellStyle name="Normal 6 4 3 2 5 4" xfId="14615" xr:uid="{00000000-0005-0000-0000-0000DC6F0000}"/>
    <cellStyle name="Normal 6 4 3 2 5 4 2" xfId="14616" xr:uid="{00000000-0005-0000-0000-0000DD6F0000}"/>
    <cellStyle name="Normal 6 4 3 2 5 4 2 2" xfId="14617" xr:uid="{00000000-0005-0000-0000-0000DE6F0000}"/>
    <cellStyle name="Normal 6 4 3 2 5 4 2 2 2" xfId="41454" xr:uid="{00000000-0005-0000-0000-0000DF6F0000}"/>
    <cellStyle name="Normal 6 4 3 2 5 4 2 3" xfId="31436" xr:uid="{00000000-0005-0000-0000-0000E06F0000}"/>
    <cellStyle name="Normal 6 4 3 2 5 4 3" xfId="14618" xr:uid="{00000000-0005-0000-0000-0000E16F0000}"/>
    <cellStyle name="Normal 6 4 3 2 5 4 3 2" xfId="14619" xr:uid="{00000000-0005-0000-0000-0000E26F0000}"/>
    <cellStyle name="Normal 6 4 3 2 5 4 3 2 2" xfId="41455" xr:uid="{00000000-0005-0000-0000-0000E36F0000}"/>
    <cellStyle name="Normal 6 4 3 2 5 4 3 3" xfId="31437" xr:uid="{00000000-0005-0000-0000-0000E46F0000}"/>
    <cellStyle name="Normal 6 4 3 2 5 4 4" xfId="14620" xr:uid="{00000000-0005-0000-0000-0000E56F0000}"/>
    <cellStyle name="Normal 6 4 3 2 5 4 4 2" xfId="36146" xr:uid="{00000000-0005-0000-0000-0000E66F0000}"/>
    <cellStyle name="Normal 6 4 3 2 5 4 5" xfId="25550" xr:uid="{00000000-0005-0000-0000-0000E76F0000}"/>
    <cellStyle name="Normal 6 4 3 2 5 5" xfId="14621" xr:uid="{00000000-0005-0000-0000-0000E86F0000}"/>
    <cellStyle name="Normal 6 4 3 2 5 5 2" xfId="14622" xr:uid="{00000000-0005-0000-0000-0000E96F0000}"/>
    <cellStyle name="Normal 6 4 3 2 5 5 2 2" xfId="41456" xr:uid="{00000000-0005-0000-0000-0000EA6F0000}"/>
    <cellStyle name="Normal 6 4 3 2 5 5 3" xfId="31438" xr:uid="{00000000-0005-0000-0000-0000EB6F0000}"/>
    <cellStyle name="Normal 6 4 3 2 5 6" xfId="14623" xr:uid="{00000000-0005-0000-0000-0000EC6F0000}"/>
    <cellStyle name="Normal 6 4 3 2 5 6 2" xfId="14624" xr:uid="{00000000-0005-0000-0000-0000ED6F0000}"/>
    <cellStyle name="Normal 6 4 3 2 5 6 2 2" xfId="41457" xr:uid="{00000000-0005-0000-0000-0000EE6F0000}"/>
    <cellStyle name="Normal 6 4 3 2 5 6 3" xfId="31439" xr:uid="{00000000-0005-0000-0000-0000EF6F0000}"/>
    <cellStyle name="Normal 6 4 3 2 5 7" xfId="14625" xr:uid="{00000000-0005-0000-0000-0000F06F0000}"/>
    <cellStyle name="Normal 6 4 3 2 5 7 2" xfId="36141" xr:uid="{00000000-0005-0000-0000-0000F16F0000}"/>
    <cellStyle name="Normal 6 4 3 2 5 8" xfId="25545" xr:uid="{00000000-0005-0000-0000-0000F26F0000}"/>
    <cellStyle name="Normal 6 4 3 2 6" xfId="14626" xr:uid="{00000000-0005-0000-0000-0000F36F0000}"/>
    <cellStyle name="Normal 6 4 3 2 6 2" xfId="14627" xr:uid="{00000000-0005-0000-0000-0000F46F0000}"/>
    <cellStyle name="Normal 6 4 3 2 6 2 2" xfId="14628" xr:uid="{00000000-0005-0000-0000-0000F56F0000}"/>
    <cellStyle name="Normal 6 4 3 2 6 2 2 2" xfId="14629" xr:uid="{00000000-0005-0000-0000-0000F66F0000}"/>
    <cellStyle name="Normal 6 4 3 2 6 2 2 2 2" xfId="41458" xr:uid="{00000000-0005-0000-0000-0000F76F0000}"/>
    <cellStyle name="Normal 6 4 3 2 6 2 2 3" xfId="31440" xr:uid="{00000000-0005-0000-0000-0000F86F0000}"/>
    <cellStyle name="Normal 6 4 3 2 6 2 3" xfId="14630" xr:uid="{00000000-0005-0000-0000-0000F96F0000}"/>
    <cellStyle name="Normal 6 4 3 2 6 2 3 2" xfId="14631" xr:uid="{00000000-0005-0000-0000-0000FA6F0000}"/>
    <cellStyle name="Normal 6 4 3 2 6 2 3 2 2" xfId="41459" xr:uid="{00000000-0005-0000-0000-0000FB6F0000}"/>
    <cellStyle name="Normal 6 4 3 2 6 2 3 3" xfId="31441" xr:uid="{00000000-0005-0000-0000-0000FC6F0000}"/>
    <cellStyle name="Normal 6 4 3 2 6 2 4" xfId="14632" xr:uid="{00000000-0005-0000-0000-0000FD6F0000}"/>
    <cellStyle name="Normal 6 4 3 2 6 2 4 2" xfId="36148" xr:uid="{00000000-0005-0000-0000-0000FE6F0000}"/>
    <cellStyle name="Normal 6 4 3 2 6 2 5" xfId="25552" xr:uid="{00000000-0005-0000-0000-0000FF6F0000}"/>
    <cellStyle name="Normal 6 4 3 2 6 3" xfId="14633" xr:uid="{00000000-0005-0000-0000-000000700000}"/>
    <cellStyle name="Normal 6 4 3 2 6 3 2" xfId="14634" xr:uid="{00000000-0005-0000-0000-000001700000}"/>
    <cellStyle name="Normal 6 4 3 2 6 3 2 2" xfId="14635" xr:uid="{00000000-0005-0000-0000-000002700000}"/>
    <cellStyle name="Normal 6 4 3 2 6 3 2 2 2" xfId="41460" xr:uid="{00000000-0005-0000-0000-000003700000}"/>
    <cellStyle name="Normal 6 4 3 2 6 3 2 3" xfId="31442" xr:uid="{00000000-0005-0000-0000-000004700000}"/>
    <cellStyle name="Normal 6 4 3 2 6 3 3" xfId="14636" xr:uid="{00000000-0005-0000-0000-000005700000}"/>
    <cellStyle name="Normal 6 4 3 2 6 3 3 2" xfId="14637" xr:uid="{00000000-0005-0000-0000-000006700000}"/>
    <cellStyle name="Normal 6 4 3 2 6 3 3 2 2" xfId="41461" xr:uid="{00000000-0005-0000-0000-000007700000}"/>
    <cellStyle name="Normal 6 4 3 2 6 3 3 3" xfId="31443" xr:uid="{00000000-0005-0000-0000-000008700000}"/>
    <cellStyle name="Normal 6 4 3 2 6 3 4" xfId="14638" xr:uid="{00000000-0005-0000-0000-000009700000}"/>
    <cellStyle name="Normal 6 4 3 2 6 3 4 2" xfId="36149" xr:uid="{00000000-0005-0000-0000-00000A700000}"/>
    <cellStyle name="Normal 6 4 3 2 6 3 5" xfId="25553" xr:uid="{00000000-0005-0000-0000-00000B700000}"/>
    <cellStyle name="Normal 6 4 3 2 6 4" xfId="14639" xr:uid="{00000000-0005-0000-0000-00000C700000}"/>
    <cellStyle name="Normal 6 4 3 2 6 4 2" xfId="14640" xr:uid="{00000000-0005-0000-0000-00000D700000}"/>
    <cellStyle name="Normal 6 4 3 2 6 4 2 2" xfId="41462" xr:uid="{00000000-0005-0000-0000-00000E700000}"/>
    <cellStyle name="Normal 6 4 3 2 6 4 3" xfId="31444" xr:uid="{00000000-0005-0000-0000-00000F700000}"/>
    <cellStyle name="Normal 6 4 3 2 6 5" xfId="14641" xr:uid="{00000000-0005-0000-0000-000010700000}"/>
    <cellStyle name="Normal 6 4 3 2 6 5 2" xfId="14642" xr:uid="{00000000-0005-0000-0000-000011700000}"/>
    <cellStyle name="Normal 6 4 3 2 6 5 2 2" xfId="41463" xr:uid="{00000000-0005-0000-0000-000012700000}"/>
    <cellStyle name="Normal 6 4 3 2 6 5 3" xfId="31445" xr:uid="{00000000-0005-0000-0000-000013700000}"/>
    <cellStyle name="Normal 6 4 3 2 6 6" xfId="14643" xr:uid="{00000000-0005-0000-0000-000014700000}"/>
    <cellStyle name="Normal 6 4 3 2 6 6 2" xfId="36147" xr:uid="{00000000-0005-0000-0000-000015700000}"/>
    <cellStyle name="Normal 6 4 3 2 6 7" xfId="25551" xr:uid="{00000000-0005-0000-0000-000016700000}"/>
    <cellStyle name="Normal 6 4 3 2 7" xfId="14644" xr:uid="{00000000-0005-0000-0000-000017700000}"/>
    <cellStyle name="Normal 6 4 3 2 7 2" xfId="14645" xr:uid="{00000000-0005-0000-0000-000018700000}"/>
    <cellStyle name="Normal 6 4 3 2 7 2 2" xfId="14646" xr:uid="{00000000-0005-0000-0000-000019700000}"/>
    <cellStyle name="Normal 6 4 3 2 7 2 2 2" xfId="41464" xr:uid="{00000000-0005-0000-0000-00001A700000}"/>
    <cellStyle name="Normal 6 4 3 2 7 2 3" xfId="31446" xr:uid="{00000000-0005-0000-0000-00001B700000}"/>
    <cellStyle name="Normal 6 4 3 2 7 3" xfId="14647" xr:uid="{00000000-0005-0000-0000-00001C700000}"/>
    <cellStyle name="Normal 6 4 3 2 7 3 2" xfId="14648" xr:uid="{00000000-0005-0000-0000-00001D700000}"/>
    <cellStyle name="Normal 6 4 3 2 7 3 2 2" xfId="41465" xr:uid="{00000000-0005-0000-0000-00001E700000}"/>
    <cellStyle name="Normal 6 4 3 2 7 3 3" xfId="31447" xr:uid="{00000000-0005-0000-0000-00001F700000}"/>
    <cellStyle name="Normal 6 4 3 2 7 4" xfId="14649" xr:uid="{00000000-0005-0000-0000-000020700000}"/>
    <cellStyle name="Normal 6 4 3 2 7 4 2" xfId="36150" xr:uid="{00000000-0005-0000-0000-000021700000}"/>
    <cellStyle name="Normal 6 4 3 2 7 5" xfId="25554" xr:uid="{00000000-0005-0000-0000-000022700000}"/>
    <cellStyle name="Normal 6 4 3 2 8" xfId="14650" xr:uid="{00000000-0005-0000-0000-000023700000}"/>
    <cellStyle name="Normal 6 4 3 2 8 2" xfId="14651" xr:uid="{00000000-0005-0000-0000-000024700000}"/>
    <cellStyle name="Normal 6 4 3 2 8 2 2" xfId="14652" xr:uid="{00000000-0005-0000-0000-000025700000}"/>
    <cellStyle name="Normal 6 4 3 2 8 2 2 2" xfId="41466" xr:uid="{00000000-0005-0000-0000-000026700000}"/>
    <cellStyle name="Normal 6 4 3 2 8 2 3" xfId="31448" xr:uid="{00000000-0005-0000-0000-000027700000}"/>
    <cellStyle name="Normal 6 4 3 2 8 3" xfId="14653" xr:uid="{00000000-0005-0000-0000-000028700000}"/>
    <cellStyle name="Normal 6 4 3 2 8 3 2" xfId="14654" xr:uid="{00000000-0005-0000-0000-000029700000}"/>
    <cellStyle name="Normal 6 4 3 2 8 3 2 2" xfId="41467" xr:uid="{00000000-0005-0000-0000-00002A700000}"/>
    <cellStyle name="Normal 6 4 3 2 8 3 3" xfId="31449" xr:uid="{00000000-0005-0000-0000-00002B700000}"/>
    <cellStyle name="Normal 6 4 3 2 8 4" xfId="14655" xr:uid="{00000000-0005-0000-0000-00002C700000}"/>
    <cellStyle name="Normal 6 4 3 2 8 4 2" xfId="36151" xr:uid="{00000000-0005-0000-0000-00002D700000}"/>
    <cellStyle name="Normal 6 4 3 2 8 5" xfId="25555" xr:uid="{00000000-0005-0000-0000-00002E700000}"/>
    <cellStyle name="Normal 6 4 3 2 9" xfId="14656" xr:uid="{00000000-0005-0000-0000-00002F700000}"/>
    <cellStyle name="Normal 6 4 3 2 9 2" xfId="14657" xr:uid="{00000000-0005-0000-0000-000030700000}"/>
    <cellStyle name="Normal 6 4 3 2 9 2 2" xfId="41468" xr:uid="{00000000-0005-0000-0000-000031700000}"/>
    <cellStyle name="Normal 6 4 3 2 9 3" xfId="31450" xr:uid="{00000000-0005-0000-0000-000032700000}"/>
    <cellStyle name="Normal 6 4 3 3" xfId="14658" xr:uid="{00000000-0005-0000-0000-000033700000}"/>
    <cellStyle name="Normal 6 4 3 3 10" xfId="25556" xr:uid="{00000000-0005-0000-0000-000034700000}"/>
    <cellStyle name="Normal 6 4 3 3 2" xfId="14659" xr:uid="{00000000-0005-0000-0000-000035700000}"/>
    <cellStyle name="Normal 6 4 3 3 2 2" xfId="14660" xr:uid="{00000000-0005-0000-0000-000036700000}"/>
    <cellStyle name="Normal 6 4 3 3 2 2 2" xfId="14661" xr:uid="{00000000-0005-0000-0000-000037700000}"/>
    <cellStyle name="Normal 6 4 3 3 2 2 2 2" xfId="14662" xr:uid="{00000000-0005-0000-0000-000038700000}"/>
    <cellStyle name="Normal 6 4 3 3 2 2 2 2 2" xfId="14663" xr:uid="{00000000-0005-0000-0000-000039700000}"/>
    <cellStyle name="Normal 6 4 3 3 2 2 2 2 2 2" xfId="41469" xr:uid="{00000000-0005-0000-0000-00003A700000}"/>
    <cellStyle name="Normal 6 4 3 3 2 2 2 2 3" xfId="31451" xr:uid="{00000000-0005-0000-0000-00003B700000}"/>
    <cellStyle name="Normal 6 4 3 3 2 2 2 3" xfId="14664" xr:uid="{00000000-0005-0000-0000-00003C700000}"/>
    <cellStyle name="Normal 6 4 3 3 2 2 2 3 2" xfId="14665" xr:uid="{00000000-0005-0000-0000-00003D700000}"/>
    <cellStyle name="Normal 6 4 3 3 2 2 2 3 2 2" xfId="41470" xr:uid="{00000000-0005-0000-0000-00003E700000}"/>
    <cellStyle name="Normal 6 4 3 3 2 2 2 3 3" xfId="31452" xr:uid="{00000000-0005-0000-0000-00003F700000}"/>
    <cellStyle name="Normal 6 4 3 3 2 2 2 4" xfId="14666" xr:uid="{00000000-0005-0000-0000-000040700000}"/>
    <cellStyle name="Normal 6 4 3 3 2 2 2 4 2" xfId="36155" xr:uid="{00000000-0005-0000-0000-000041700000}"/>
    <cellStyle name="Normal 6 4 3 3 2 2 2 5" xfId="25559" xr:uid="{00000000-0005-0000-0000-000042700000}"/>
    <cellStyle name="Normal 6 4 3 3 2 2 3" xfId="14667" xr:uid="{00000000-0005-0000-0000-000043700000}"/>
    <cellStyle name="Normal 6 4 3 3 2 2 3 2" xfId="14668" xr:uid="{00000000-0005-0000-0000-000044700000}"/>
    <cellStyle name="Normal 6 4 3 3 2 2 3 2 2" xfId="14669" xr:uid="{00000000-0005-0000-0000-000045700000}"/>
    <cellStyle name="Normal 6 4 3 3 2 2 3 2 2 2" xfId="41471" xr:uid="{00000000-0005-0000-0000-000046700000}"/>
    <cellStyle name="Normal 6 4 3 3 2 2 3 2 3" xfId="31453" xr:uid="{00000000-0005-0000-0000-000047700000}"/>
    <cellStyle name="Normal 6 4 3 3 2 2 3 3" xfId="14670" xr:uid="{00000000-0005-0000-0000-000048700000}"/>
    <cellStyle name="Normal 6 4 3 3 2 2 3 3 2" xfId="14671" xr:uid="{00000000-0005-0000-0000-000049700000}"/>
    <cellStyle name="Normal 6 4 3 3 2 2 3 3 2 2" xfId="41472" xr:uid="{00000000-0005-0000-0000-00004A700000}"/>
    <cellStyle name="Normal 6 4 3 3 2 2 3 3 3" xfId="31454" xr:uid="{00000000-0005-0000-0000-00004B700000}"/>
    <cellStyle name="Normal 6 4 3 3 2 2 3 4" xfId="14672" xr:uid="{00000000-0005-0000-0000-00004C700000}"/>
    <cellStyle name="Normal 6 4 3 3 2 2 3 4 2" xfId="36156" xr:uid="{00000000-0005-0000-0000-00004D700000}"/>
    <cellStyle name="Normal 6 4 3 3 2 2 3 5" xfId="25560" xr:uid="{00000000-0005-0000-0000-00004E700000}"/>
    <cellStyle name="Normal 6 4 3 3 2 2 4" xfId="14673" xr:uid="{00000000-0005-0000-0000-00004F700000}"/>
    <cellStyle name="Normal 6 4 3 3 2 2 4 2" xfId="14674" xr:uid="{00000000-0005-0000-0000-000050700000}"/>
    <cellStyle name="Normal 6 4 3 3 2 2 4 2 2" xfId="41473" xr:uid="{00000000-0005-0000-0000-000051700000}"/>
    <cellStyle name="Normal 6 4 3 3 2 2 4 3" xfId="31455" xr:uid="{00000000-0005-0000-0000-000052700000}"/>
    <cellStyle name="Normal 6 4 3 3 2 2 5" xfId="14675" xr:uid="{00000000-0005-0000-0000-000053700000}"/>
    <cellStyle name="Normal 6 4 3 3 2 2 5 2" xfId="14676" xr:uid="{00000000-0005-0000-0000-000054700000}"/>
    <cellStyle name="Normal 6 4 3 3 2 2 5 2 2" xfId="41474" xr:uid="{00000000-0005-0000-0000-000055700000}"/>
    <cellStyle name="Normal 6 4 3 3 2 2 5 3" xfId="31456" xr:uid="{00000000-0005-0000-0000-000056700000}"/>
    <cellStyle name="Normal 6 4 3 3 2 2 6" xfId="14677" xr:uid="{00000000-0005-0000-0000-000057700000}"/>
    <cellStyle name="Normal 6 4 3 3 2 2 6 2" xfId="36154" xr:uid="{00000000-0005-0000-0000-000058700000}"/>
    <cellStyle name="Normal 6 4 3 3 2 2 7" xfId="25558" xr:uid="{00000000-0005-0000-0000-000059700000}"/>
    <cellStyle name="Normal 6 4 3 3 2 3" xfId="14678" xr:uid="{00000000-0005-0000-0000-00005A700000}"/>
    <cellStyle name="Normal 6 4 3 3 2 3 2" xfId="14679" xr:uid="{00000000-0005-0000-0000-00005B700000}"/>
    <cellStyle name="Normal 6 4 3 3 2 3 2 2" xfId="14680" xr:uid="{00000000-0005-0000-0000-00005C700000}"/>
    <cellStyle name="Normal 6 4 3 3 2 3 2 2 2" xfId="41475" xr:uid="{00000000-0005-0000-0000-00005D700000}"/>
    <cellStyle name="Normal 6 4 3 3 2 3 2 3" xfId="31457" xr:uid="{00000000-0005-0000-0000-00005E700000}"/>
    <cellStyle name="Normal 6 4 3 3 2 3 3" xfId="14681" xr:uid="{00000000-0005-0000-0000-00005F700000}"/>
    <cellStyle name="Normal 6 4 3 3 2 3 3 2" xfId="14682" xr:uid="{00000000-0005-0000-0000-000060700000}"/>
    <cellStyle name="Normal 6 4 3 3 2 3 3 2 2" xfId="41476" xr:uid="{00000000-0005-0000-0000-000061700000}"/>
    <cellStyle name="Normal 6 4 3 3 2 3 3 3" xfId="31458" xr:uid="{00000000-0005-0000-0000-000062700000}"/>
    <cellStyle name="Normal 6 4 3 3 2 3 4" xfId="14683" xr:uid="{00000000-0005-0000-0000-000063700000}"/>
    <cellStyle name="Normal 6 4 3 3 2 3 4 2" xfId="36157" xr:uid="{00000000-0005-0000-0000-000064700000}"/>
    <cellStyle name="Normal 6 4 3 3 2 3 5" xfId="25561" xr:uid="{00000000-0005-0000-0000-000065700000}"/>
    <cellStyle name="Normal 6 4 3 3 2 4" xfId="14684" xr:uid="{00000000-0005-0000-0000-000066700000}"/>
    <cellStyle name="Normal 6 4 3 3 2 4 2" xfId="14685" xr:uid="{00000000-0005-0000-0000-000067700000}"/>
    <cellStyle name="Normal 6 4 3 3 2 4 2 2" xfId="14686" xr:uid="{00000000-0005-0000-0000-000068700000}"/>
    <cellStyle name="Normal 6 4 3 3 2 4 2 2 2" xfId="41477" xr:uid="{00000000-0005-0000-0000-000069700000}"/>
    <cellStyle name="Normal 6 4 3 3 2 4 2 3" xfId="31459" xr:uid="{00000000-0005-0000-0000-00006A700000}"/>
    <cellStyle name="Normal 6 4 3 3 2 4 3" xfId="14687" xr:uid="{00000000-0005-0000-0000-00006B700000}"/>
    <cellStyle name="Normal 6 4 3 3 2 4 3 2" xfId="14688" xr:uid="{00000000-0005-0000-0000-00006C700000}"/>
    <cellStyle name="Normal 6 4 3 3 2 4 3 2 2" xfId="41478" xr:uid="{00000000-0005-0000-0000-00006D700000}"/>
    <cellStyle name="Normal 6 4 3 3 2 4 3 3" xfId="31460" xr:uid="{00000000-0005-0000-0000-00006E700000}"/>
    <cellStyle name="Normal 6 4 3 3 2 4 4" xfId="14689" xr:uid="{00000000-0005-0000-0000-00006F700000}"/>
    <cellStyle name="Normal 6 4 3 3 2 4 4 2" xfId="36158" xr:uid="{00000000-0005-0000-0000-000070700000}"/>
    <cellStyle name="Normal 6 4 3 3 2 4 5" xfId="25562" xr:uid="{00000000-0005-0000-0000-000071700000}"/>
    <cellStyle name="Normal 6 4 3 3 2 5" xfId="14690" xr:uid="{00000000-0005-0000-0000-000072700000}"/>
    <cellStyle name="Normal 6 4 3 3 2 5 2" xfId="14691" xr:uid="{00000000-0005-0000-0000-000073700000}"/>
    <cellStyle name="Normal 6 4 3 3 2 5 2 2" xfId="41479" xr:uid="{00000000-0005-0000-0000-000074700000}"/>
    <cellStyle name="Normal 6 4 3 3 2 5 3" xfId="31461" xr:uid="{00000000-0005-0000-0000-000075700000}"/>
    <cellStyle name="Normal 6 4 3 3 2 6" xfId="14692" xr:uid="{00000000-0005-0000-0000-000076700000}"/>
    <cellStyle name="Normal 6 4 3 3 2 6 2" xfId="14693" xr:uid="{00000000-0005-0000-0000-000077700000}"/>
    <cellStyle name="Normal 6 4 3 3 2 6 2 2" xfId="41480" xr:uid="{00000000-0005-0000-0000-000078700000}"/>
    <cellStyle name="Normal 6 4 3 3 2 6 3" xfId="31462" xr:uid="{00000000-0005-0000-0000-000079700000}"/>
    <cellStyle name="Normal 6 4 3 3 2 7" xfId="14694" xr:uid="{00000000-0005-0000-0000-00007A700000}"/>
    <cellStyle name="Normal 6 4 3 3 2 7 2" xfId="36153" xr:uid="{00000000-0005-0000-0000-00007B700000}"/>
    <cellStyle name="Normal 6 4 3 3 2 8" xfId="25557" xr:uid="{00000000-0005-0000-0000-00007C700000}"/>
    <cellStyle name="Normal 6 4 3 3 3" xfId="14695" xr:uid="{00000000-0005-0000-0000-00007D700000}"/>
    <cellStyle name="Normal 6 4 3 3 3 2" xfId="14696" xr:uid="{00000000-0005-0000-0000-00007E700000}"/>
    <cellStyle name="Normal 6 4 3 3 3 2 2" xfId="14697" xr:uid="{00000000-0005-0000-0000-00007F700000}"/>
    <cellStyle name="Normal 6 4 3 3 3 2 2 2" xfId="14698" xr:uid="{00000000-0005-0000-0000-000080700000}"/>
    <cellStyle name="Normal 6 4 3 3 3 2 2 2 2" xfId="14699" xr:uid="{00000000-0005-0000-0000-000081700000}"/>
    <cellStyle name="Normal 6 4 3 3 3 2 2 2 2 2" xfId="41481" xr:uid="{00000000-0005-0000-0000-000082700000}"/>
    <cellStyle name="Normal 6 4 3 3 3 2 2 2 3" xfId="31463" xr:uid="{00000000-0005-0000-0000-000083700000}"/>
    <cellStyle name="Normal 6 4 3 3 3 2 2 3" xfId="14700" xr:uid="{00000000-0005-0000-0000-000084700000}"/>
    <cellStyle name="Normal 6 4 3 3 3 2 2 3 2" xfId="14701" xr:uid="{00000000-0005-0000-0000-000085700000}"/>
    <cellStyle name="Normal 6 4 3 3 3 2 2 3 2 2" xfId="41482" xr:uid="{00000000-0005-0000-0000-000086700000}"/>
    <cellStyle name="Normal 6 4 3 3 3 2 2 3 3" xfId="31464" xr:uid="{00000000-0005-0000-0000-000087700000}"/>
    <cellStyle name="Normal 6 4 3 3 3 2 2 4" xfId="14702" xr:uid="{00000000-0005-0000-0000-000088700000}"/>
    <cellStyle name="Normal 6 4 3 3 3 2 2 4 2" xfId="36161" xr:uid="{00000000-0005-0000-0000-000089700000}"/>
    <cellStyle name="Normal 6 4 3 3 3 2 2 5" xfId="25565" xr:uid="{00000000-0005-0000-0000-00008A700000}"/>
    <cellStyle name="Normal 6 4 3 3 3 2 3" xfId="14703" xr:uid="{00000000-0005-0000-0000-00008B700000}"/>
    <cellStyle name="Normal 6 4 3 3 3 2 3 2" xfId="14704" xr:uid="{00000000-0005-0000-0000-00008C700000}"/>
    <cellStyle name="Normal 6 4 3 3 3 2 3 2 2" xfId="14705" xr:uid="{00000000-0005-0000-0000-00008D700000}"/>
    <cellStyle name="Normal 6 4 3 3 3 2 3 2 2 2" xfId="41483" xr:uid="{00000000-0005-0000-0000-00008E700000}"/>
    <cellStyle name="Normal 6 4 3 3 3 2 3 2 3" xfId="31465" xr:uid="{00000000-0005-0000-0000-00008F700000}"/>
    <cellStyle name="Normal 6 4 3 3 3 2 3 3" xfId="14706" xr:uid="{00000000-0005-0000-0000-000090700000}"/>
    <cellStyle name="Normal 6 4 3 3 3 2 3 3 2" xfId="14707" xr:uid="{00000000-0005-0000-0000-000091700000}"/>
    <cellStyle name="Normal 6 4 3 3 3 2 3 3 2 2" xfId="41484" xr:uid="{00000000-0005-0000-0000-000092700000}"/>
    <cellStyle name="Normal 6 4 3 3 3 2 3 3 3" xfId="31466" xr:uid="{00000000-0005-0000-0000-000093700000}"/>
    <cellStyle name="Normal 6 4 3 3 3 2 3 4" xfId="14708" xr:uid="{00000000-0005-0000-0000-000094700000}"/>
    <cellStyle name="Normal 6 4 3 3 3 2 3 4 2" xfId="36162" xr:uid="{00000000-0005-0000-0000-000095700000}"/>
    <cellStyle name="Normal 6 4 3 3 3 2 3 5" xfId="25566" xr:uid="{00000000-0005-0000-0000-000096700000}"/>
    <cellStyle name="Normal 6 4 3 3 3 2 4" xfId="14709" xr:uid="{00000000-0005-0000-0000-000097700000}"/>
    <cellStyle name="Normal 6 4 3 3 3 2 4 2" xfId="14710" xr:uid="{00000000-0005-0000-0000-000098700000}"/>
    <cellStyle name="Normal 6 4 3 3 3 2 4 2 2" xfId="41485" xr:uid="{00000000-0005-0000-0000-000099700000}"/>
    <cellStyle name="Normal 6 4 3 3 3 2 4 3" xfId="31467" xr:uid="{00000000-0005-0000-0000-00009A700000}"/>
    <cellStyle name="Normal 6 4 3 3 3 2 5" xfId="14711" xr:uid="{00000000-0005-0000-0000-00009B700000}"/>
    <cellStyle name="Normal 6 4 3 3 3 2 5 2" xfId="14712" xr:uid="{00000000-0005-0000-0000-00009C700000}"/>
    <cellStyle name="Normal 6 4 3 3 3 2 5 2 2" xfId="41486" xr:uid="{00000000-0005-0000-0000-00009D700000}"/>
    <cellStyle name="Normal 6 4 3 3 3 2 5 3" xfId="31468" xr:uid="{00000000-0005-0000-0000-00009E700000}"/>
    <cellStyle name="Normal 6 4 3 3 3 2 6" xfId="14713" xr:uid="{00000000-0005-0000-0000-00009F700000}"/>
    <cellStyle name="Normal 6 4 3 3 3 2 6 2" xfId="36160" xr:uid="{00000000-0005-0000-0000-0000A0700000}"/>
    <cellStyle name="Normal 6 4 3 3 3 2 7" xfId="25564" xr:uid="{00000000-0005-0000-0000-0000A1700000}"/>
    <cellStyle name="Normal 6 4 3 3 3 3" xfId="14714" xr:uid="{00000000-0005-0000-0000-0000A2700000}"/>
    <cellStyle name="Normal 6 4 3 3 3 3 2" xfId="14715" xr:uid="{00000000-0005-0000-0000-0000A3700000}"/>
    <cellStyle name="Normal 6 4 3 3 3 3 2 2" xfId="14716" xr:uid="{00000000-0005-0000-0000-0000A4700000}"/>
    <cellStyle name="Normal 6 4 3 3 3 3 2 2 2" xfId="41487" xr:uid="{00000000-0005-0000-0000-0000A5700000}"/>
    <cellStyle name="Normal 6 4 3 3 3 3 2 3" xfId="31469" xr:uid="{00000000-0005-0000-0000-0000A6700000}"/>
    <cellStyle name="Normal 6 4 3 3 3 3 3" xfId="14717" xr:uid="{00000000-0005-0000-0000-0000A7700000}"/>
    <cellStyle name="Normal 6 4 3 3 3 3 3 2" xfId="14718" xr:uid="{00000000-0005-0000-0000-0000A8700000}"/>
    <cellStyle name="Normal 6 4 3 3 3 3 3 2 2" xfId="41488" xr:uid="{00000000-0005-0000-0000-0000A9700000}"/>
    <cellStyle name="Normal 6 4 3 3 3 3 3 3" xfId="31470" xr:uid="{00000000-0005-0000-0000-0000AA700000}"/>
    <cellStyle name="Normal 6 4 3 3 3 3 4" xfId="14719" xr:uid="{00000000-0005-0000-0000-0000AB700000}"/>
    <cellStyle name="Normal 6 4 3 3 3 3 4 2" xfId="36163" xr:uid="{00000000-0005-0000-0000-0000AC700000}"/>
    <cellStyle name="Normal 6 4 3 3 3 3 5" xfId="25567" xr:uid="{00000000-0005-0000-0000-0000AD700000}"/>
    <cellStyle name="Normal 6 4 3 3 3 4" xfId="14720" xr:uid="{00000000-0005-0000-0000-0000AE700000}"/>
    <cellStyle name="Normal 6 4 3 3 3 4 2" xfId="14721" xr:uid="{00000000-0005-0000-0000-0000AF700000}"/>
    <cellStyle name="Normal 6 4 3 3 3 4 2 2" xfId="14722" xr:uid="{00000000-0005-0000-0000-0000B0700000}"/>
    <cellStyle name="Normal 6 4 3 3 3 4 2 2 2" xfId="41489" xr:uid="{00000000-0005-0000-0000-0000B1700000}"/>
    <cellStyle name="Normal 6 4 3 3 3 4 2 3" xfId="31471" xr:uid="{00000000-0005-0000-0000-0000B2700000}"/>
    <cellStyle name="Normal 6 4 3 3 3 4 3" xfId="14723" xr:uid="{00000000-0005-0000-0000-0000B3700000}"/>
    <cellStyle name="Normal 6 4 3 3 3 4 3 2" xfId="14724" xr:uid="{00000000-0005-0000-0000-0000B4700000}"/>
    <cellStyle name="Normal 6 4 3 3 3 4 3 2 2" xfId="41490" xr:uid="{00000000-0005-0000-0000-0000B5700000}"/>
    <cellStyle name="Normal 6 4 3 3 3 4 3 3" xfId="31472" xr:uid="{00000000-0005-0000-0000-0000B6700000}"/>
    <cellStyle name="Normal 6 4 3 3 3 4 4" xfId="14725" xr:uid="{00000000-0005-0000-0000-0000B7700000}"/>
    <cellStyle name="Normal 6 4 3 3 3 4 4 2" xfId="36164" xr:uid="{00000000-0005-0000-0000-0000B8700000}"/>
    <cellStyle name="Normal 6 4 3 3 3 4 5" xfId="25568" xr:uid="{00000000-0005-0000-0000-0000B9700000}"/>
    <cellStyle name="Normal 6 4 3 3 3 5" xfId="14726" xr:uid="{00000000-0005-0000-0000-0000BA700000}"/>
    <cellStyle name="Normal 6 4 3 3 3 5 2" xfId="14727" xr:uid="{00000000-0005-0000-0000-0000BB700000}"/>
    <cellStyle name="Normal 6 4 3 3 3 5 2 2" xfId="41491" xr:uid="{00000000-0005-0000-0000-0000BC700000}"/>
    <cellStyle name="Normal 6 4 3 3 3 5 3" xfId="31473" xr:uid="{00000000-0005-0000-0000-0000BD700000}"/>
    <cellStyle name="Normal 6 4 3 3 3 6" xfId="14728" xr:uid="{00000000-0005-0000-0000-0000BE700000}"/>
    <cellStyle name="Normal 6 4 3 3 3 6 2" xfId="14729" xr:uid="{00000000-0005-0000-0000-0000BF700000}"/>
    <cellStyle name="Normal 6 4 3 3 3 6 2 2" xfId="41492" xr:uid="{00000000-0005-0000-0000-0000C0700000}"/>
    <cellStyle name="Normal 6 4 3 3 3 6 3" xfId="31474" xr:uid="{00000000-0005-0000-0000-0000C1700000}"/>
    <cellStyle name="Normal 6 4 3 3 3 7" xfId="14730" xr:uid="{00000000-0005-0000-0000-0000C2700000}"/>
    <cellStyle name="Normal 6 4 3 3 3 7 2" xfId="36159" xr:uid="{00000000-0005-0000-0000-0000C3700000}"/>
    <cellStyle name="Normal 6 4 3 3 3 8" xfId="25563" xr:uid="{00000000-0005-0000-0000-0000C4700000}"/>
    <cellStyle name="Normal 6 4 3 3 4" xfId="14731" xr:uid="{00000000-0005-0000-0000-0000C5700000}"/>
    <cellStyle name="Normal 6 4 3 3 4 2" xfId="14732" xr:uid="{00000000-0005-0000-0000-0000C6700000}"/>
    <cellStyle name="Normal 6 4 3 3 4 2 2" xfId="14733" xr:uid="{00000000-0005-0000-0000-0000C7700000}"/>
    <cellStyle name="Normal 6 4 3 3 4 2 2 2" xfId="14734" xr:uid="{00000000-0005-0000-0000-0000C8700000}"/>
    <cellStyle name="Normal 6 4 3 3 4 2 2 2 2" xfId="41493" xr:uid="{00000000-0005-0000-0000-0000C9700000}"/>
    <cellStyle name="Normal 6 4 3 3 4 2 2 3" xfId="31475" xr:uid="{00000000-0005-0000-0000-0000CA700000}"/>
    <cellStyle name="Normal 6 4 3 3 4 2 3" xfId="14735" xr:uid="{00000000-0005-0000-0000-0000CB700000}"/>
    <cellStyle name="Normal 6 4 3 3 4 2 3 2" xfId="14736" xr:uid="{00000000-0005-0000-0000-0000CC700000}"/>
    <cellStyle name="Normal 6 4 3 3 4 2 3 2 2" xfId="41494" xr:uid="{00000000-0005-0000-0000-0000CD700000}"/>
    <cellStyle name="Normal 6 4 3 3 4 2 3 3" xfId="31476" xr:uid="{00000000-0005-0000-0000-0000CE700000}"/>
    <cellStyle name="Normal 6 4 3 3 4 2 4" xfId="14737" xr:uid="{00000000-0005-0000-0000-0000CF700000}"/>
    <cellStyle name="Normal 6 4 3 3 4 2 4 2" xfId="36166" xr:uid="{00000000-0005-0000-0000-0000D0700000}"/>
    <cellStyle name="Normal 6 4 3 3 4 2 5" xfId="25570" xr:uid="{00000000-0005-0000-0000-0000D1700000}"/>
    <cellStyle name="Normal 6 4 3 3 4 3" xfId="14738" xr:uid="{00000000-0005-0000-0000-0000D2700000}"/>
    <cellStyle name="Normal 6 4 3 3 4 3 2" xfId="14739" xr:uid="{00000000-0005-0000-0000-0000D3700000}"/>
    <cellStyle name="Normal 6 4 3 3 4 3 2 2" xfId="14740" xr:uid="{00000000-0005-0000-0000-0000D4700000}"/>
    <cellStyle name="Normal 6 4 3 3 4 3 2 2 2" xfId="41495" xr:uid="{00000000-0005-0000-0000-0000D5700000}"/>
    <cellStyle name="Normal 6 4 3 3 4 3 2 3" xfId="31477" xr:uid="{00000000-0005-0000-0000-0000D6700000}"/>
    <cellStyle name="Normal 6 4 3 3 4 3 3" xfId="14741" xr:uid="{00000000-0005-0000-0000-0000D7700000}"/>
    <cellStyle name="Normal 6 4 3 3 4 3 3 2" xfId="14742" xr:uid="{00000000-0005-0000-0000-0000D8700000}"/>
    <cellStyle name="Normal 6 4 3 3 4 3 3 2 2" xfId="41496" xr:uid="{00000000-0005-0000-0000-0000D9700000}"/>
    <cellStyle name="Normal 6 4 3 3 4 3 3 3" xfId="31478" xr:uid="{00000000-0005-0000-0000-0000DA700000}"/>
    <cellStyle name="Normal 6 4 3 3 4 3 4" xfId="14743" xr:uid="{00000000-0005-0000-0000-0000DB700000}"/>
    <cellStyle name="Normal 6 4 3 3 4 3 4 2" xfId="36167" xr:uid="{00000000-0005-0000-0000-0000DC700000}"/>
    <cellStyle name="Normal 6 4 3 3 4 3 5" xfId="25571" xr:uid="{00000000-0005-0000-0000-0000DD700000}"/>
    <cellStyle name="Normal 6 4 3 3 4 4" xfId="14744" xr:uid="{00000000-0005-0000-0000-0000DE700000}"/>
    <cellStyle name="Normal 6 4 3 3 4 4 2" xfId="14745" xr:uid="{00000000-0005-0000-0000-0000DF700000}"/>
    <cellStyle name="Normal 6 4 3 3 4 4 2 2" xfId="41497" xr:uid="{00000000-0005-0000-0000-0000E0700000}"/>
    <cellStyle name="Normal 6 4 3 3 4 4 3" xfId="31479" xr:uid="{00000000-0005-0000-0000-0000E1700000}"/>
    <cellStyle name="Normal 6 4 3 3 4 5" xfId="14746" xr:uid="{00000000-0005-0000-0000-0000E2700000}"/>
    <cellStyle name="Normal 6 4 3 3 4 5 2" xfId="14747" xr:uid="{00000000-0005-0000-0000-0000E3700000}"/>
    <cellStyle name="Normal 6 4 3 3 4 5 2 2" xfId="41498" xr:uid="{00000000-0005-0000-0000-0000E4700000}"/>
    <cellStyle name="Normal 6 4 3 3 4 5 3" xfId="31480" xr:uid="{00000000-0005-0000-0000-0000E5700000}"/>
    <cellStyle name="Normal 6 4 3 3 4 6" xfId="14748" xr:uid="{00000000-0005-0000-0000-0000E6700000}"/>
    <cellStyle name="Normal 6 4 3 3 4 6 2" xfId="36165" xr:uid="{00000000-0005-0000-0000-0000E7700000}"/>
    <cellStyle name="Normal 6 4 3 3 4 7" xfId="25569" xr:uid="{00000000-0005-0000-0000-0000E8700000}"/>
    <cellStyle name="Normal 6 4 3 3 5" xfId="14749" xr:uid="{00000000-0005-0000-0000-0000E9700000}"/>
    <cellStyle name="Normal 6 4 3 3 5 2" xfId="14750" xr:uid="{00000000-0005-0000-0000-0000EA700000}"/>
    <cellStyle name="Normal 6 4 3 3 5 2 2" xfId="14751" xr:uid="{00000000-0005-0000-0000-0000EB700000}"/>
    <cellStyle name="Normal 6 4 3 3 5 2 2 2" xfId="41499" xr:uid="{00000000-0005-0000-0000-0000EC700000}"/>
    <cellStyle name="Normal 6 4 3 3 5 2 3" xfId="31481" xr:uid="{00000000-0005-0000-0000-0000ED700000}"/>
    <cellStyle name="Normal 6 4 3 3 5 3" xfId="14752" xr:uid="{00000000-0005-0000-0000-0000EE700000}"/>
    <cellStyle name="Normal 6 4 3 3 5 3 2" xfId="14753" xr:uid="{00000000-0005-0000-0000-0000EF700000}"/>
    <cellStyle name="Normal 6 4 3 3 5 3 2 2" xfId="41500" xr:uid="{00000000-0005-0000-0000-0000F0700000}"/>
    <cellStyle name="Normal 6 4 3 3 5 3 3" xfId="31482" xr:uid="{00000000-0005-0000-0000-0000F1700000}"/>
    <cellStyle name="Normal 6 4 3 3 5 4" xfId="14754" xr:uid="{00000000-0005-0000-0000-0000F2700000}"/>
    <cellStyle name="Normal 6 4 3 3 5 4 2" xfId="36168" xr:uid="{00000000-0005-0000-0000-0000F3700000}"/>
    <cellStyle name="Normal 6 4 3 3 5 5" xfId="25572" xr:uid="{00000000-0005-0000-0000-0000F4700000}"/>
    <cellStyle name="Normal 6 4 3 3 6" xfId="14755" xr:uid="{00000000-0005-0000-0000-0000F5700000}"/>
    <cellStyle name="Normal 6 4 3 3 6 2" xfId="14756" xr:uid="{00000000-0005-0000-0000-0000F6700000}"/>
    <cellStyle name="Normal 6 4 3 3 6 2 2" xfId="14757" xr:uid="{00000000-0005-0000-0000-0000F7700000}"/>
    <cellStyle name="Normal 6 4 3 3 6 2 2 2" xfId="41501" xr:uid="{00000000-0005-0000-0000-0000F8700000}"/>
    <cellStyle name="Normal 6 4 3 3 6 2 3" xfId="31483" xr:uid="{00000000-0005-0000-0000-0000F9700000}"/>
    <cellStyle name="Normal 6 4 3 3 6 3" xfId="14758" xr:uid="{00000000-0005-0000-0000-0000FA700000}"/>
    <cellStyle name="Normal 6 4 3 3 6 3 2" xfId="14759" xr:uid="{00000000-0005-0000-0000-0000FB700000}"/>
    <cellStyle name="Normal 6 4 3 3 6 3 2 2" xfId="41502" xr:uid="{00000000-0005-0000-0000-0000FC700000}"/>
    <cellStyle name="Normal 6 4 3 3 6 3 3" xfId="31484" xr:uid="{00000000-0005-0000-0000-0000FD700000}"/>
    <cellStyle name="Normal 6 4 3 3 6 4" xfId="14760" xr:uid="{00000000-0005-0000-0000-0000FE700000}"/>
    <cellStyle name="Normal 6 4 3 3 6 4 2" xfId="36169" xr:uid="{00000000-0005-0000-0000-0000FF700000}"/>
    <cellStyle name="Normal 6 4 3 3 6 5" xfId="25573" xr:uid="{00000000-0005-0000-0000-000000710000}"/>
    <cellStyle name="Normal 6 4 3 3 7" xfId="14761" xr:uid="{00000000-0005-0000-0000-000001710000}"/>
    <cellStyle name="Normal 6 4 3 3 7 2" xfId="14762" xr:uid="{00000000-0005-0000-0000-000002710000}"/>
    <cellStyle name="Normal 6 4 3 3 7 2 2" xfId="41503" xr:uid="{00000000-0005-0000-0000-000003710000}"/>
    <cellStyle name="Normal 6 4 3 3 7 3" xfId="31485" xr:uid="{00000000-0005-0000-0000-000004710000}"/>
    <cellStyle name="Normal 6 4 3 3 8" xfId="14763" xr:uid="{00000000-0005-0000-0000-000005710000}"/>
    <cellStyle name="Normal 6 4 3 3 8 2" xfId="14764" xr:uid="{00000000-0005-0000-0000-000006710000}"/>
    <cellStyle name="Normal 6 4 3 3 8 2 2" xfId="41504" xr:uid="{00000000-0005-0000-0000-000007710000}"/>
    <cellStyle name="Normal 6 4 3 3 8 3" xfId="31486" xr:uid="{00000000-0005-0000-0000-000008710000}"/>
    <cellStyle name="Normal 6 4 3 3 9" xfId="14765" xr:uid="{00000000-0005-0000-0000-000009710000}"/>
    <cellStyle name="Normal 6 4 3 3 9 2" xfId="36152" xr:uid="{00000000-0005-0000-0000-00000A710000}"/>
    <cellStyle name="Normal 6 4 3 4" xfId="14766" xr:uid="{00000000-0005-0000-0000-00000B710000}"/>
    <cellStyle name="Normal 6 4 3 4 2" xfId="14767" xr:uid="{00000000-0005-0000-0000-00000C710000}"/>
    <cellStyle name="Normal 6 4 3 4 2 2" xfId="14768" xr:uid="{00000000-0005-0000-0000-00000D710000}"/>
    <cellStyle name="Normal 6 4 3 4 2 2 2" xfId="14769" xr:uid="{00000000-0005-0000-0000-00000E710000}"/>
    <cellStyle name="Normal 6 4 3 4 2 2 2 2" xfId="14770" xr:uid="{00000000-0005-0000-0000-00000F710000}"/>
    <cellStyle name="Normal 6 4 3 4 2 2 2 2 2" xfId="41505" xr:uid="{00000000-0005-0000-0000-000010710000}"/>
    <cellStyle name="Normal 6 4 3 4 2 2 2 3" xfId="31487" xr:uid="{00000000-0005-0000-0000-000011710000}"/>
    <cellStyle name="Normal 6 4 3 4 2 2 3" xfId="14771" xr:uid="{00000000-0005-0000-0000-000012710000}"/>
    <cellStyle name="Normal 6 4 3 4 2 2 3 2" xfId="14772" xr:uid="{00000000-0005-0000-0000-000013710000}"/>
    <cellStyle name="Normal 6 4 3 4 2 2 3 2 2" xfId="41506" xr:uid="{00000000-0005-0000-0000-000014710000}"/>
    <cellStyle name="Normal 6 4 3 4 2 2 3 3" xfId="31488" xr:uid="{00000000-0005-0000-0000-000015710000}"/>
    <cellStyle name="Normal 6 4 3 4 2 2 4" xfId="14773" xr:uid="{00000000-0005-0000-0000-000016710000}"/>
    <cellStyle name="Normal 6 4 3 4 2 2 4 2" xfId="36172" xr:uid="{00000000-0005-0000-0000-000017710000}"/>
    <cellStyle name="Normal 6 4 3 4 2 2 5" xfId="25576" xr:uid="{00000000-0005-0000-0000-000018710000}"/>
    <cellStyle name="Normal 6 4 3 4 2 3" xfId="14774" xr:uid="{00000000-0005-0000-0000-000019710000}"/>
    <cellStyle name="Normal 6 4 3 4 2 3 2" xfId="14775" xr:uid="{00000000-0005-0000-0000-00001A710000}"/>
    <cellStyle name="Normal 6 4 3 4 2 3 2 2" xfId="14776" xr:uid="{00000000-0005-0000-0000-00001B710000}"/>
    <cellStyle name="Normal 6 4 3 4 2 3 2 2 2" xfId="41507" xr:uid="{00000000-0005-0000-0000-00001C710000}"/>
    <cellStyle name="Normal 6 4 3 4 2 3 2 3" xfId="31489" xr:uid="{00000000-0005-0000-0000-00001D710000}"/>
    <cellStyle name="Normal 6 4 3 4 2 3 3" xfId="14777" xr:uid="{00000000-0005-0000-0000-00001E710000}"/>
    <cellStyle name="Normal 6 4 3 4 2 3 3 2" xfId="14778" xr:uid="{00000000-0005-0000-0000-00001F710000}"/>
    <cellStyle name="Normal 6 4 3 4 2 3 3 2 2" xfId="41508" xr:uid="{00000000-0005-0000-0000-000020710000}"/>
    <cellStyle name="Normal 6 4 3 4 2 3 3 3" xfId="31490" xr:uid="{00000000-0005-0000-0000-000021710000}"/>
    <cellStyle name="Normal 6 4 3 4 2 3 4" xfId="14779" xr:uid="{00000000-0005-0000-0000-000022710000}"/>
    <cellStyle name="Normal 6 4 3 4 2 3 4 2" xfId="36173" xr:uid="{00000000-0005-0000-0000-000023710000}"/>
    <cellStyle name="Normal 6 4 3 4 2 3 5" xfId="25577" xr:uid="{00000000-0005-0000-0000-000024710000}"/>
    <cellStyle name="Normal 6 4 3 4 2 4" xfId="14780" xr:uid="{00000000-0005-0000-0000-000025710000}"/>
    <cellStyle name="Normal 6 4 3 4 2 4 2" xfId="14781" xr:uid="{00000000-0005-0000-0000-000026710000}"/>
    <cellStyle name="Normal 6 4 3 4 2 4 2 2" xfId="41509" xr:uid="{00000000-0005-0000-0000-000027710000}"/>
    <cellStyle name="Normal 6 4 3 4 2 4 3" xfId="31491" xr:uid="{00000000-0005-0000-0000-000028710000}"/>
    <cellStyle name="Normal 6 4 3 4 2 5" xfId="14782" xr:uid="{00000000-0005-0000-0000-000029710000}"/>
    <cellStyle name="Normal 6 4 3 4 2 5 2" xfId="14783" xr:uid="{00000000-0005-0000-0000-00002A710000}"/>
    <cellStyle name="Normal 6 4 3 4 2 5 2 2" xfId="41510" xr:uid="{00000000-0005-0000-0000-00002B710000}"/>
    <cellStyle name="Normal 6 4 3 4 2 5 3" xfId="31492" xr:uid="{00000000-0005-0000-0000-00002C710000}"/>
    <cellStyle name="Normal 6 4 3 4 2 6" xfId="14784" xr:uid="{00000000-0005-0000-0000-00002D710000}"/>
    <cellStyle name="Normal 6 4 3 4 2 6 2" xfId="36171" xr:uid="{00000000-0005-0000-0000-00002E710000}"/>
    <cellStyle name="Normal 6 4 3 4 2 7" xfId="25575" xr:uid="{00000000-0005-0000-0000-00002F710000}"/>
    <cellStyle name="Normal 6 4 3 4 3" xfId="14785" xr:uid="{00000000-0005-0000-0000-000030710000}"/>
    <cellStyle name="Normal 6 4 3 4 3 2" xfId="14786" xr:uid="{00000000-0005-0000-0000-000031710000}"/>
    <cellStyle name="Normal 6 4 3 4 3 2 2" xfId="14787" xr:uid="{00000000-0005-0000-0000-000032710000}"/>
    <cellStyle name="Normal 6 4 3 4 3 2 2 2" xfId="41511" xr:uid="{00000000-0005-0000-0000-000033710000}"/>
    <cellStyle name="Normal 6 4 3 4 3 2 3" xfId="31493" xr:uid="{00000000-0005-0000-0000-000034710000}"/>
    <cellStyle name="Normal 6 4 3 4 3 3" xfId="14788" xr:uid="{00000000-0005-0000-0000-000035710000}"/>
    <cellStyle name="Normal 6 4 3 4 3 3 2" xfId="14789" xr:uid="{00000000-0005-0000-0000-000036710000}"/>
    <cellStyle name="Normal 6 4 3 4 3 3 2 2" xfId="41512" xr:uid="{00000000-0005-0000-0000-000037710000}"/>
    <cellStyle name="Normal 6 4 3 4 3 3 3" xfId="31494" xr:uid="{00000000-0005-0000-0000-000038710000}"/>
    <cellStyle name="Normal 6 4 3 4 3 4" xfId="14790" xr:uid="{00000000-0005-0000-0000-000039710000}"/>
    <cellStyle name="Normal 6 4 3 4 3 4 2" xfId="36174" xr:uid="{00000000-0005-0000-0000-00003A710000}"/>
    <cellStyle name="Normal 6 4 3 4 3 5" xfId="25578" xr:uid="{00000000-0005-0000-0000-00003B710000}"/>
    <cellStyle name="Normal 6 4 3 4 4" xfId="14791" xr:uid="{00000000-0005-0000-0000-00003C710000}"/>
    <cellStyle name="Normal 6 4 3 4 4 2" xfId="14792" xr:uid="{00000000-0005-0000-0000-00003D710000}"/>
    <cellStyle name="Normal 6 4 3 4 4 2 2" xfId="14793" xr:uid="{00000000-0005-0000-0000-00003E710000}"/>
    <cellStyle name="Normal 6 4 3 4 4 2 2 2" xfId="41513" xr:uid="{00000000-0005-0000-0000-00003F710000}"/>
    <cellStyle name="Normal 6 4 3 4 4 2 3" xfId="31495" xr:uid="{00000000-0005-0000-0000-000040710000}"/>
    <cellStyle name="Normal 6 4 3 4 4 3" xfId="14794" xr:uid="{00000000-0005-0000-0000-000041710000}"/>
    <cellStyle name="Normal 6 4 3 4 4 3 2" xfId="14795" xr:uid="{00000000-0005-0000-0000-000042710000}"/>
    <cellStyle name="Normal 6 4 3 4 4 3 2 2" xfId="41514" xr:uid="{00000000-0005-0000-0000-000043710000}"/>
    <cellStyle name="Normal 6 4 3 4 4 3 3" xfId="31496" xr:uid="{00000000-0005-0000-0000-000044710000}"/>
    <cellStyle name="Normal 6 4 3 4 4 4" xfId="14796" xr:uid="{00000000-0005-0000-0000-000045710000}"/>
    <cellStyle name="Normal 6 4 3 4 4 4 2" xfId="36175" xr:uid="{00000000-0005-0000-0000-000046710000}"/>
    <cellStyle name="Normal 6 4 3 4 4 5" xfId="25579" xr:uid="{00000000-0005-0000-0000-000047710000}"/>
    <cellStyle name="Normal 6 4 3 4 5" xfId="14797" xr:uid="{00000000-0005-0000-0000-000048710000}"/>
    <cellStyle name="Normal 6 4 3 4 5 2" xfId="14798" xr:uid="{00000000-0005-0000-0000-000049710000}"/>
    <cellStyle name="Normal 6 4 3 4 5 2 2" xfId="41515" xr:uid="{00000000-0005-0000-0000-00004A710000}"/>
    <cellStyle name="Normal 6 4 3 4 5 3" xfId="31497" xr:uid="{00000000-0005-0000-0000-00004B710000}"/>
    <cellStyle name="Normal 6 4 3 4 6" xfId="14799" xr:uid="{00000000-0005-0000-0000-00004C710000}"/>
    <cellStyle name="Normal 6 4 3 4 6 2" xfId="14800" xr:uid="{00000000-0005-0000-0000-00004D710000}"/>
    <cellStyle name="Normal 6 4 3 4 6 2 2" xfId="41516" xr:uid="{00000000-0005-0000-0000-00004E710000}"/>
    <cellStyle name="Normal 6 4 3 4 6 3" xfId="31498" xr:uid="{00000000-0005-0000-0000-00004F710000}"/>
    <cellStyle name="Normal 6 4 3 4 7" xfId="14801" xr:uid="{00000000-0005-0000-0000-000050710000}"/>
    <cellStyle name="Normal 6 4 3 4 7 2" xfId="36170" xr:uid="{00000000-0005-0000-0000-000051710000}"/>
    <cellStyle name="Normal 6 4 3 4 8" xfId="25574" xr:uid="{00000000-0005-0000-0000-000052710000}"/>
    <cellStyle name="Normal 6 4 3 5" xfId="14802" xr:uid="{00000000-0005-0000-0000-000053710000}"/>
    <cellStyle name="Normal 6 4 3 5 2" xfId="14803" xr:uid="{00000000-0005-0000-0000-000054710000}"/>
    <cellStyle name="Normal 6 4 3 5 2 2" xfId="14804" xr:uid="{00000000-0005-0000-0000-000055710000}"/>
    <cellStyle name="Normal 6 4 3 5 2 2 2" xfId="14805" xr:uid="{00000000-0005-0000-0000-000056710000}"/>
    <cellStyle name="Normal 6 4 3 5 2 2 2 2" xfId="14806" xr:uid="{00000000-0005-0000-0000-000057710000}"/>
    <cellStyle name="Normal 6 4 3 5 2 2 2 2 2" xfId="41517" xr:uid="{00000000-0005-0000-0000-000058710000}"/>
    <cellStyle name="Normal 6 4 3 5 2 2 2 3" xfId="31499" xr:uid="{00000000-0005-0000-0000-000059710000}"/>
    <cellStyle name="Normal 6 4 3 5 2 2 3" xfId="14807" xr:uid="{00000000-0005-0000-0000-00005A710000}"/>
    <cellStyle name="Normal 6 4 3 5 2 2 3 2" xfId="14808" xr:uid="{00000000-0005-0000-0000-00005B710000}"/>
    <cellStyle name="Normal 6 4 3 5 2 2 3 2 2" xfId="41518" xr:uid="{00000000-0005-0000-0000-00005C710000}"/>
    <cellStyle name="Normal 6 4 3 5 2 2 3 3" xfId="31500" xr:uid="{00000000-0005-0000-0000-00005D710000}"/>
    <cellStyle name="Normal 6 4 3 5 2 2 4" xfId="14809" xr:uid="{00000000-0005-0000-0000-00005E710000}"/>
    <cellStyle name="Normal 6 4 3 5 2 2 4 2" xfId="36178" xr:uid="{00000000-0005-0000-0000-00005F710000}"/>
    <cellStyle name="Normal 6 4 3 5 2 2 5" xfId="25582" xr:uid="{00000000-0005-0000-0000-000060710000}"/>
    <cellStyle name="Normal 6 4 3 5 2 3" xfId="14810" xr:uid="{00000000-0005-0000-0000-000061710000}"/>
    <cellStyle name="Normal 6 4 3 5 2 3 2" xfId="14811" xr:uid="{00000000-0005-0000-0000-000062710000}"/>
    <cellStyle name="Normal 6 4 3 5 2 3 2 2" xfId="14812" xr:uid="{00000000-0005-0000-0000-000063710000}"/>
    <cellStyle name="Normal 6 4 3 5 2 3 2 2 2" xfId="41519" xr:uid="{00000000-0005-0000-0000-000064710000}"/>
    <cellStyle name="Normal 6 4 3 5 2 3 2 3" xfId="31501" xr:uid="{00000000-0005-0000-0000-000065710000}"/>
    <cellStyle name="Normal 6 4 3 5 2 3 3" xfId="14813" xr:uid="{00000000-0005-0000-0000-000066710000}"/>
    <cellStyle name="Normal 6 4 3 5 2 3 3 2" xfId="14814" xr:uid="{00000000-0005-0000-0000-000067710000}"/>
    <cellStyle name="Normal 6 4 3 5 2 3 3 2 2" xfId="41520" xr:uid="{00000000-0005-0000-0000-000068710000}"/>
    <cellStyle name="Normal 6 4 3 5 2 3 3 3" xfId="31502" xr:uid="{00000000-0005-0000-0000-000069710000}"/>
    <cellStyle name="Normal 6 4 3 5 2 3 4" xfId="14815" xr:uid="{00000000-0005-0000-0000-00006A710000}"/>
    <cellStyle name="Normal 6 4 3 5 2 3 4 2" xfId="36179" xr:uid="{00000000-0005-0000-0000-00006B710000}"/>
    <cellStyle name="Normal 6 4 3 5 2 3 5" xfId="25583" xr:uid="{00000000-0005-0000-0000-00006C710000}"/>
    <cellStyle name="Normal 6 4 3 5 2 4" xfId="14816" xr:uid="{00000000-0005-0000-0000-00006D710000}"/>
    <cellStyle name="Normal 6 4 3 5 2 4 2" xfId="14817" xr:uid="{00000000-0005-0000-0000-00006E710000}"/>
    <cellStyle name="Normal 6 4 3 5 2 4 2 2" xfId="41521" xr:uid="{00000000-0005-0000-0000-00006F710000}"/>
    <cellStyle name="Normal 6 4 3 5 2 4 3" xfId="31503" xr:uid="{00000000-0005-0000-0000-000070710000}"/>
    <cellStyle name="Normal 6 4 3 5 2 5" xfId="14818" xr:uid="{00000000-0005-0000-0000-000071710000}"/>
    <cellStyle name="Normal 6 4 3 5 2 5 2" xfId="14819" xr:uid="{00000000-0005-0000-0000-000072710000}"/>
    <cellStyle name="Normal 6 4 3 5 2 5 2 2" xfId="41522" xr:uid="{00000000-0005-0000-0000-000073710000}"/>
    <cellStyle name="Normal 6 4 3 5 2 5 3" xfId="31504" xr:uid="{00000000-0005-0000-0000-000074710000}"/>
    <cellStyle name="Normal 6 4 3 5 2 6" xfId="14820" xr:uid="{00000000-0005-0000-0000-000075710000}"/>
    <cellStyle name="Normal 6 4 3 5 2 6 2" xfId="36177" xr:uid="{00000000-0005-0000-0000-000076710000}"/>
    <cellStyle name="Normal 6 4 3 5 2 7" xfId="25581" xr:uid="{00000000-0005-0000-0000-000077710000}"/>
    <cellStyle name="Normal 6 4 3 5 3" xfId="14821" xr:uid="{00000000-0005-0000-0000-000078710000}"/>
    <cellStyle name="Normal 6 4 3 5 3 2" xfId="14822" xr:uid="{00000000-0005-0000-0000-000079710000}"/>
    <cellStyle name="Normal 6 4 3 5 3 2 2" xfId="14823" xr:uid="{00000000-0005-0000-0000-00007A710000}"/>
    <cellStyle name="Normal 6 4 3 5 3 2 2 2" xfId="41523" xr:uid="{00000000-0005-0000-0000-00007B710000}"/>
    <cellStyle name="Normal 6 4 3 5 3 2 3" xfId="31505" xr:uid="{00000000-0005-0000-0000-00007C710000}"/>
    <cellStyle name="Normal 6 4 3 5 3 3" xfId="14824" xr:uid="{00000000-0005-0000-0000-00007D710000}"/>
    <cellStyle name="Normal 6 4 3 5 3 3 2" xfId="14825" xr:uid="{00000000-0005-0000-0000-00007E710000}"/>
    <cellStyle name="Normal 6 4 3 5 3 3 2 2" xfId="41524" xr:uid="{00000000-0005-0000-0000-00007F710000}"/>
    <cellStyle name="Normal 6 4 3 5 3 3 3" xfId="31506" xr:uid="{00000000-0005-0000-0000-000080710000}"/>
    <cellStyle name="Normal 6 4 3 5 3 4" xfId="14826" xr:uid="{00000000-0005-0000-0000-000081710000}"/>
    <cellStyle name="Normal 6 4 3 5 3 4 2" xfId="36180" xr:uid="{00000000-0005-0000-0000-000082710000}"/>
    <cellStyle name="Normal 6 4 3 5 3 5" xfId="25584" xr:uid="{00000000-0005-0000-0000-000083710000}"/>
    <cellStyle name="Normal 6 4 3 5 4" xfId="14827" xr:uid="{00000000-0005-0000-0000-000084710000}"/>
    <cellStyle name="Normal 6 4 3 5 4 2" xfId="14828" xr:uid="{00000000-0005-0000-0000-000085710000}"/>
    <cellStyle name="Normal 6 4 3 5 4 2 2" xfId="14829" xr:uid="{00000000-0005-0000-0000-000086710000}"/>
    <cellStyle name="Normal 6 4 3 5 4 2 2 2" xfId="41525" xr:uid="{00000000-0005-0000-0000-000087710000}"/>
    <cellStyle name="Normal 6 4 3 5 4 2 3" xfId="31507" xr:uid="{00000000-0005-0000-0000-000088710000}"/>
    <cellStyle name="Normal 6 4 3 5 4 3" xfId="14830" xr:uid="{00000000-0005-0000-0000-000089710000}"/>
    <cellStyle name="Normal 6 4 3 5 4 3 2" xfId="14831" xr:uid="{00000000-0005-0000-0000-00008A710000}"/>
    <cellStyle name="Normal 6 4 3 5 4 3 2 2" xfId="41526" xr:uid="{00000000-0005-0000-0000-00008B710000}"/>
    <cellStyle name="Normal 6 4 3 5 4 3 3" xfId="31508" xr:uid="{00000000-0005-0000-0000-00008C710000}"/>
    <cellStyle name="Normal 6 4 3 5 4 4" xfId="14832" xr:uid="{00000000-0005-0000-0000-00008D710000}"/>
    <cellStyle name="Normal 6 4 3 5 4 4 2" xfId="36181" xr:uid="{00000000-0005-0000-0000-00008E710000}"/>
    <cellStyle name="Normal 6 4 3 5 4 5" xfId="25585" xr:uid="{00000000-0005-0000-0000-00008F710000}"/>
    <cellStyle name="Normal 6 4 3 5 5" xfId="14833" xr:uid="{00000000-0005-0000-0000-000090710000}"/>
    <cellStyle name="Normal 6 4 3 5 5 2" xfId="14834" xr:uid="{00000000-0005-0000-0000-000091710000}"/>
    <cellStyle name="Normal 6 4 3 5 5 2 2" xfId="41527" xr:uid="{00000000-0005-0000-0000-000092710000}"/>
    <cellStyle name="Normal 6 4 3 5 5 3" xfId="31509" xr:uid="{00000000-0005-0000-0000-000093710000}"/>
    <cellStyle name="Normal 6 4 3 5 6" xfId="14835" xr:uid="{00000000-0005-0000-0000-000094710000}"/>
    <cellStyle name="Normal 6 4 3 5 6 2" xfId="14836" xr:uid="{00000000-0005-0000-0000-000095710000}"/>
    <cellStyle name="Normal 6 4 3 5 6 2 2" xfId="41528" xr:uid="{00000000-0005-0000-0000-000096710000}"/>
    <cellStyle name="Normal 6 4 3 5 6 3" xfId="31510" xr:uid="{00000000-0005-0000-0000-000097710000}"/>
    <cellStyle name="Normal 6 4 3 5 7" xfId="14837" xr:uid="{00000000-0005-0000-0000-000098710000}"/>
    <cellStyle name="Normal 6 4 3 5 7 2" xfId="36176" xr:uid="{00000000-0005-0000-0000-000099710000}"/>
    <cellStyle name="Normal 6 4 3 5 8" xfId="25580" xr:uid="{00000000-0005-0000-0000-00009A710000}"/>
    <cellStyle name="Normal 6 4 3 6" xfId="14838" xr:uid="{00000000-0005-0000-0000-00009B710000}"/>
    <cellStyle name="Normal 6 4 3 6 2" xfId="14839" xr:uid="{00000000-0005-0000-0000-00009C710000}"/>
    <cellStyle name="Normal 6 4 3 6 2 2" xfId="14840" xr:uid="{00000000-0005-0000-0000-00009D710000}"/>
    <cellStyle name="Normal 6 4 3 6 2 2 2" xfId="14841" xr:uid="{00000000-0005-0000-0000-00009E710000}"/>
    <cellStyle name="Normal 6 4 3 6 2 2 2 2" xfId="14842" xr:uid="{00000000-0005-0000-0000-00009F710000}"/>
    <cellStyle name="Normal 6 4 3 6 2 2 2 2 2" xfId="41529" xr:uid="{00000000-0005-0000-0000-0000A0710000}"/>
    <cellStyle name="Normal 6 4 3 6 2 2 2 3" xfId="31511" xr:uid="{00000000-0005-0000-0000-0000A1710000}"/>
    <cellStyle name="Normal 6 4 3 6 2 2 3" xfId="14843" xr:uid="{00000000-0005-0000-0000-0000A2710000}"/>
    <cellStyle name="Normal 6 4 3 6 2 2 3 2" xfId="14844" xr:uid="{00000000-0005-0000-0000-0000A3710000}"/>
    <cellStyle name="Normal 6 4 3 6 2 2 3 2 2" xfId="41530" xr:uid="{00000000-0005-0000-0000-0000A4710000}"/>
    <cellStyle name="Normal 6 4 3 6 2 2 3 3" xfId="31512" xr:uid="{00000000-0005-0000-0000-0000A5710000}"/>
    <cellStyle name="Normal 6 4 3 6 2 2 4" xfId="14845" xr:uid="{00000000-0005-0000-0000-0000A6710000}"/>
    <cellStyle name="Normal 6 4 3 6 2 2 4 2" xfId="36184" xr:uid="{00000000-0005-0000-0000-0000A7710000}"/>
    <cellStyle name="Normal 6 4 3 6 2 2 5" xfId="25588" xr:uid="{00000000-0005-0000-0000-0000A8710000}"/>
    <cellStyle name="Normal 6 4 3 6 2 3" xfId="14846" xr:uid="{00000000-0005-0000-0000-0000A9710000}"/>
    <cellStyle name="Normal 6 4 3 6 2 3 2" xfId="14847" xr:uid="{00000000-0005-0000-0000-0000AA710000}"/>
    <cellStyle name="Normal 6 4 3 6 2 3 2 2" xfId="14848" xr:uid="{00000000-0005-0000-0000-0000AB710000}"/>
    <cellStyle name="Normal 6 4 3 6 2 3 2 2 2" xfId="41531" xr:uid="{00000000-0005-0000-0000-0000AC710000}"/>
    <cellStyle name="Normal 6 4 3 6 2 3 2 3" xfId="31513" xr:uid="{00000000-0005-0000-0000-0000AD710000}"/>
    <cellStyle name="Normal 6 4 3 6 2 3 3" xfId="14849" xr:uid="{00000000-0005-0000-0000-0000AE710000}"/>
    <cellStyle name="Normal 6 4 3 6 2 3 3 2" xfId="14850" xr:uid="{00000000-0005-0000-0000-0000AF710000}"/>
    <cellStyle name="Normal 6 4 3 6 2 3 3 2 2" xfId="41532" xr:uid="{00000000-0005-0000-0000-0000B0710000}"/>
    <cellStyle name="Normal 6 4 3 6 2 3 3 3" xfId="31514" xr:uid="{00000000-0005-0000-0000-0000B1710000}"/>
    <cellStyle name="Normal 6 4 3 6 2 3 4" xfId="14851" xr:uid="{00000000-0005-0000-0000-0000B2710000}"/>
    <cellStyle name="Normal 6 4 3 6 2 3 4 2" xfId="36185" xr:uid="{00000000-0005-0000-0000-0000B3710000}"/>
    <cellStyle name="Normal 6 4 3 6 2 3 5" xfId="25589" xr:uid="{00000000-0005-0000-0000-0000B4710000}"/>
    <cellStyle name="Normal 6 4 3 6 2 4" xfId="14852" xr:uid="{00000000-0005-0000-0000-0000B5710000}"/>
    <cellStyle name="Normal 6 4 3 6 2 4 2" xfId="14853" xr:uid="{00000000-0005-0000-0000-0000B6710000}"/>
    <cellStyle name="Normal 6 4 3 6 2 4 2 2" xfId="41533" xr:uid="{00000000-0005-0000-0000-0000B7710000}"/>
    <cellStyle name="Normal 6 4 3 6 2 4 3" xfId="31515" xr:uid="{00000000-0005-0000-0000-0000B8710000}"/>
    <cellStyle name="Normal 6 4 3 6 2 5" xfId="14854" xr:uid="{00000000-0005-0000-0000-0000B9710000}"/>
    <cellStyle name="Normal 6 4 3 6 2 5 2" xfId="14855" xr:uid="{00000000-0005-0000-0000-0000BA710000}"/>
    <cellStyle name="Normal 6 4 3 6 2 5 2 2" xfId="41534" xr:uid="{00000000-0005-0000-0000-0000BB710000}"/>
    <cellStyle name="Normal 6 4 3 6 2 5 3" xfId="31516" xr:uid="{00000000-0005-0000-0000-0000BC710000}"/>
    <cellStyle name="Normal 6 4 3 6 2 6" xfId="14856" xr:uid="{00000000-0005-0000-0000-0000BD710000}"/>
    <cellStyle name="Normal 6 4 3 6 2 6 2" xfId="36183" xr:uid="{00000000-0005-0000-0000-0000BE710000}"/>
    <cellStyle name="Normal 6 4 3 6 2 7" xfId="25587" xr:uid="{00000000-0005-0000-0000-0000BF710000}"/>
    <cellStyle name="Normal 6 4 3 6 3" xfId="14857" xr:uid="{00000000-0005-0000-0000-0000C0710000}"/>
    <cellStyle name="Normal 6 4 3 6 3 2" xfId="14858" xr:uid="{00000000-0005-0000-0000-0000C1710000}"/>
    <cellStyle name="Normal 6 4 3 6 3 2 2" xfId="14859" xr:uid="{00000000-0005-0000-0000-0000C2710000}"/>
    <cellStyle name="Normal 6 4 3 6 3 2 2 2" xfId="41535" xr:uid="{00000000-0005-0000-0000-0000C3710000}"/>
    <cellStyle name="Normal 6 4 3 6 3 2 3" xfId="31517" xr:uid="{00000000-0005-0000-0000-0000C4710000}"/>
    <cellStyle name="Normal 6 4 3 6 3 3" xfId="14860" xr:uid="{00000000-0005-0000-0000-0000C5710000}"/>
    <cellStyle name="Normal 6 4 3 6 3 3 2" xfId="14861" xr:uid="{00000000-0005-0000-0000-0000C6710000}"/>
    <cellStyle name="Normal 6 4 3 6 3 3 2 2" xfId="41536" xr:uid="{00000000-0005-0000-0000-0000C7710000}"/>
    <cellStyle name="Normal 6 4 3 6 3 3 3" xfId="31518" xr:uid="{00000000-0005-0000-0000-0000C8710000}"/>
    <cellStyle name="Normal 6 4 3 6 3 4" xfId="14862" xr:uid="{00000000-0005-0000-0000-0000C9710000}"/>
    <cellStyle name="Normal 6 4 3 6 3 4 2" xfId="36186" xr:uid="{00000000-0005-0000-0000-0000CA710000}"/>
    <cellStyle name="Normal 6 4 3 6 3 5" xfId="25590" xr:uid="{00000000-0005-0000-0000-0000CB710000}"/>
    <cellStyle name="Normal 6 4 3 6 4" xfId="14863" xr:uid="{00000000-0005-0000-0000-0000CC710000}"/>
    <cellStyle name="Normal 6 4 3 6 4 2" xfId="14864" xr:uid="{00000000-0005-0000-0000-0000CD710000}"/>
    <cellStyle name="Normal 6 4 3 6 4 2 2" xfId="14865" xr:uid="{00000000-0005-0000-0000-0000CE710000}"/>
    <cellStyle name="Normal 6 4 3 6 4 2 2 2" xfId="41537" xr:uid="{00000000-0005-0000-0000-0000CF710000}"/>
    <cellStyle name="Normal 6 4 3 6 4 2 3" xfId="31519" xr:uid="{00000000-0005-0000-0000-0000D0710000}"/>
    <cellStyle name="Normal 6 4 3 6 4 3" xfId="14866" xr:uid="{00000000-0005-0000-0000-0000D1710000}"/>
    <cellStyle name="Normal 6 4 3 6 4 3 2" xfId="14867" xr:uid="{00000000-0005-0000-0000-0000D2710000}"/>
    <cellStyle name="Normal 6 4 3 6 4 3 2 2" xfId="41538" xr:uid="{00000000-0005-0000-0000-0000D3710000}"/>
    <cellStyle name="Normal 6 4 3 6 4 3 3" xfId="31520" xr:uid="{00000000-0005-0000-0000-0000D4710000}"/>
    <cellStyle name="Normal 6 4 3 6 4 4" xfId="14868" xr:uid="{00000000-0005-0000-0000-0000D5710000}"/>
    <cellStyle name="Normal 6 4 3 6 4 4 2" xfId="36187" xr:uid="{00000000-0005-0000-0000-0000D6710000}"/>
    <cellStyle name="Normal 6 4 3 6 4 5" xfId="25591" xr:uid="{00000000-0005-0000-0000-0000D7710000}"/>
    <cellStyle name="Normal 6 4 3 6 5" xfId="14869" xr:uid="{00000000-0005-0000-0000-0000D8710000}"/>
    <cellStyle name="Normal 6 4 3 6 5 2" xfId="14870" xr:uid="{00000000-0005-0000-0000-0000D9710000}"/>
    <cellStyle name="Normal 6 4 3 6 5 2 2" xfId="41539" xr:uid="{00000000-0005-0000-0000-0000DA710000}"/>
    <cellStyle name="Normal 6 4 3 6 5 3" xfId="31521" xr:uid="{00000000-0005-0000-0000-0000DB710000}"/>
    <cellStyle name="Normal 6 4 3 6 6" xfId="14871" xr:uid="{00000000-0005-0000-0000-0000DC710000}"/>
    <cellStyle name="Normal 6 4 3 6 6 2" xfId="14872" xr:uid="{00000000-0005-0000-0000-0000DD710000}"/>
    <cellStyle name="Normal 6 4 3 6 6 2 2" xfId="41540" xr:uid="{00000000-0005-0000-0000-0000DE710000}"/>
    <cellStyle name="Normal 6 4 3 6 6 3" xfId="31522" xr:uid="{00000000-0005-0000-0000-0000DF710000}"/>
    <cellStyle name="Normal 6 4 3 6 7" xfId="14873" xr:uid="{00000000-0005-0000-0000-0000E0710000}"/>
    <cellStyle name="Normal 6 4 3 6 7 2" xfId="36182" xr:uid="{00000000-0005-0000-0000-0000E1710000}"/>
    <cellStyle name="Normal 6 4 3 6 8" xfId="25586" xr:uid="{00000000-0005-0000-0000-0000E2710000}"/>
    <cellStyle name="Normal 6 4 3 7" xfId="14874" xr:uid="{00000000-0005-0000-0000-0000E3710000}"/>
    <cellStyle name="Normal 6 4 3 7 2" xfId="14875" xr:uid="{00000000-0005-0000-0000-0000E4710000}"/>
    <cellStyle name="Normal 6 4 3 7 2 2" xfId="14876" xr:uid="{00000000-0005-0000-0000-0000E5710000}"/>
    <cellStyle name="Normal 6 4 3 7 2 2 2" xfId="14877" xr:uid="{00000000-0005-0000-0000-0000E6710000}"/>
    <cellStyle name="Normal 6 4 3 7 2 2 2 2" xfId="41541" xr:uid="{00000000-0005-0000-0000-0000E7710000}"/>
    <cellStyle name="Normal 6 4 3 7 2 2 3" xfId="31523" xr:uid="{00000000-0005-0000-0000-0000E8710000}"/>
    <cellStyle name="Normal 6 4 3 7 2 3" xfId="14878" xr:uid="{00000000-0005-0000-0000-0000E9710000}"/>
    <cellStyle name="Normal 6 4 3 7 2 3 2" xfId="14879" xr:uid="{00000000-0005-0000-0000-0000EA710000}"/>
    <cellStyle name="Normal 6 4 3 7 2 3 2 2" xfId="41542" xr:uid="{00000000-0005-0000-0000-0000EB710000}"/>
    <cellStyle name="Normal 6 4 3 7 2 3 3" xfId="31524" xr:uid="{00000000-0005-0000-0000-0000EC710000}"/>
    <cellStyle name="Normal 6 4 3 7 2 4" xfId="14880" xr:uid="{00000000-0005-0000-0000-0000ED710000}"/>
    <cellStyle name="Normal 6 4 3 7 2 4 2" xfId="36189" xr:uid="{00000000-0005-0000-0000-0000EE710000}"/>
    <cellStyle name="Normal 6 4 3 7 2 5" xfId="25593" xr:uid="{00000000-0005-0000-0000-0000EF710000}"/>
    <cellStyle name="Normal 6 4 3 7 3" xfId="14881" xr:uid="{00000000-0005-0000-0000-0000F0710000}"/>
    <cellStyle name="Normal 6 4 3 7 3 2" xfId="14882" xr:uid="{00000000-0005-0000-0000-0000F1710000}"/>
    <cellStyle name="Normal 6 4 3 7 3 2 2" xfId="14883" xr:uid="{00000000-0005-0000-0000-0000F2710000}"/>
    <cellStyle name="Normal 6 4 3 7 3 2 2 2" xfId="41543" xr:uid="{00000000-0005-0000-0000-0000F3710000}"/>
    <cellStyle name="Normal 6 4 3 7 3 2 3" xfId="31525" xr:uid="{00000000-0005-0000-0000-0000F4710000}"/>
    <cellStyle name="Normal 6 4 3 7 3 3" xfId="14884" xr:uid="{00000000-0005-0000-0000-0000F5710000}"/>
    <cellStyle name="Normal 6 4 3 7 3 3 2" xfId="14885" xr:uid="{00000000-0005-0000-0000-0000F6710000}"/>
    <cellStyle name="Normal 6 4 3 7 3 3 2 2" xfId="41544" xr:uid="{00000000-0005-0000-0000-0000F7710000}"/>
    <cellStyle name="Normal 6 4 3 7 3 3 3" xfId="31526" xr:uid="{00000000-0005-0000-0000-0000F8710000}"/>
    <cellStyle name="Normal 6 4 3 7 3 4" xfId="14886" xr:uid="{00000000-0005-0000-0000-0000F9710000}"/>
    <cellStyle name="Normal 6 4 3 7 3 4 2" xfId="36190" xr:uid="{00000000-0005-0000-0000-0000FA710000}"/>
    <cellStyle name="Normal 6 4 3 7 3 5" xfId="25594" xr:uid="{00000000-0005-0000-0000-0000FB710000}"/>
    <cellStyle name="Normal 6 4 3 7 4" xfId="14887" xr:uid="{00000000-0005-0000-0000-0000FC710000}"/>
    <cellStyle name="Normal 6 4 3 7 4 2" xfId="14888" xr:uid="{00000000-0005-0000-0000-0000FD710000}"/>
    <cellStyle name="Normal 6 4 3 7 4 2 2" xfId="41545" xr:uid="{00000000-0005-0000-0000-0000FE710000}"/>
    <cellStyle name="Normal 6 4 3 7 4 3" xfId="31527" xr:uid="{00000000-0005-0000-0000-0000FF710000}"/>
    <cellStyle name="Normal 6 4 3 7 5" xfId="14889" xr:uid="{00000000-0005-0000-0000-000000720000}"/>
    <cellStyle name="Normal 6 4 3 7 5 2" xfId="14890" xr:uid="{00000000-0005-0000-0000-000001720000}"/>
    <cellStyle name="Normal 6 4 3 7 5 2 2" xfId="41546" xr:uid="{00000000-0005-0000-0000-000002720000}"/>
    <cellStyle name="Normal 6 4 3 7 5 3" xfId="31528" xr:uid="{00000000-0005-0000-0000-000003720000}"/>
    <cellStyle name="Normal 6 4 3 7 6" xfId="14891" xr:uid="{00000000-0005-0000-0000-000004720000}"/>
    <cellStyle name="Normal 6 4 3 7 6 2" xfId="36188" xr:uid="{00000000-0005-0000-0000-000005720000}"/>
    <cellStyle name="Normal 6 4 3 7 7" xfId="25592" xr:uid="{00000000-0005-0000-0000-000006720000}"/>
    <cellStyle name="Normal 6 4 3 8" xfId="14892" xr:uid="{00000000-0005-0000-0000-000007720000}"/>
    <cellStyle name="Normal 6 4 3 8 2" xfId="14893" xr:uid="{00000000-0005-0000-0000-000008720000}"/>
    <cellStyle name="Normal 6 4 3 8 2 2" xfId="14894" xr:uid="{00000000-0005-0000-0000-000009720000}"/>
    <cellStyle name="Normal 6 4 3 8 2 2 2" xfId="41547" xr:uid="{00000000-0005-0000-0000-00000A720000}"/>
    <cellStyle name="Normal 6 4 3 8 2 3" xfId="31529" xr:uid="{00000000-0005-0000-0000-00000B720000}"/>
    <cellStyle name="Normal 6 4 3 8 3" xfId="14895" xr:uid="{00000000-0005-0000-0000-00000C720000}"/>
    <cellStyle name="Normal 6 4 3 8 3 2" xfId="14896" xr:uid="{00000000-0005-0000-0000-00000D720000}"/>
    <cellStyle name="Normal 6 4 3 8 3 2 2" xfId="41548" xr:uid="{00000000-0005-0000-0000-00000E720000}"/>
    <cellStyle name="Normal 6 4 3 8 3 3" xfId="31530" xr:uid="{00000000-0005-0000-0000-00000F720000}"/>
    <cellStyle name="Normal 6 4 3 8 4" xfId="14897" xr:uid="{00000000-0005-0000-0000-000010720000}"/>
    <cellStyle name="Normal 6 4 3 8 4 2" xfId="36191" xr:uid="{00000000-0005-0000-0000-000011720000}"/>
    <cellStyle name="Normal 6 4 3 8 5" xfId="25595" xr:uid="{00000000-0005-0000-0000-000012720000}"/>
    <cellStyle name="Normal 6 4 3 9" xfId="14898" xr:uid="{00000000-0005-0000-0000-000013720000}"/>
    <cellStyle name="Normal 6 4 3 9 2" xfId="14899" xr:uid="{00000000-0005-0000-0000-000014720000}"/>
    <cellStyle name="Normal 6 4 3 9 2 2" xfId="14900" xr:uid="{00000000-0005-0000-0000-000015720000}"/>
    <cellStyle name="Normal 6 4 3 9 2 2 2" xfId="41549" xr:uid="{00000000-0005-0000-0000-000016720000}"/>
    <cellStyle name="Normal 6 4 3 9 2 3" xfId="31531" xr:uid="{00000000-0005-0000-0000-000017720000}"/>
    <cellStyle name="Normal 6 4 3 9 3" xfId="14901" xr:uid="{00000000-0005-0000-0000-000018720000}"/>
    <cellStyle name="Normal 6 4 3 9 3 2" xfId="14902" xr:uid="{00000000-0005-0000-0000-000019720000}"/>
    <cellStyle name="Normal 6 4 3 9 3 2 2" xfId="41550" xr:uid="{00000000-0005-0000-0000-00001A720000}"/>
    <cellStyle name="Normal 6 4 3 9 3 3" xfId="31532" xr:uid="{00000000-0005-0000-0000-00001B720000}"/>
    <cellStyle name="Normal 6 4 3 9 4" xfId="14903" xr:uid="{00000000-0005-0000-0000-00001C720000}"/>
    <cellStyle name="Normal 6 4 3 9 4 2" xfId="36192" xr:uid="{00000000-0005-0000-0000-00001D720000}"/>
    <cellStyle name="Normal 6 4 3 9 5" xfId="25596" xr:uid="{00000000-0005-0000-0000-00001E720000}"/>
    <cellStyle name="Normal 6 4 4" xfId="14904" xr:uid="{00000000-0005-0000-0000-00001F720000}"/>
    <cellStyle name="Normal 6 4 4 10" xfId="14905" xr:uid="{00000000-0005-0000-0000-000020720000}"/>
    <cellStyle name="Normal 6 4 4 10 2" xfId="14906" xr:uid="{00000000-0005-0000-0000-000021720000}"/>
    <cellStyle name="Normal 6 4 4 10 2 2" xfId="41551" xr:uid="{00000000-0005-0000-0000-000022720000}"/>
    <cellStyle name="Normal 6 4 4 10 3" xfId="31533" xr:uid="{00000000-0005-0000-0000-000023720000}"/>
    <cellStyle name="Normal 6 4 4 11" xfId="14907" xr:uid="{00000000-0005-0000-0000-000024720000}"/>
    <cellStyle name="Normal 6 4 4 11 2" xfId="14908" xr:uid="{00000000-0005-0000-0000-000025720000}"/>
    <cellStyle name="Normal 6 4 4 11 2 2" xfId="41552" xr:uid="{00000000-0005-0000-0000-000026720000}"/>
    <cellStyle name="Normal 6 4 4 11 3" xfId="31534" xr:uid="{00000000-0005-0000-0000-000027720000}"/>
    <cellStyle name="Normal 6 4 4 12" xfId="14909" xr:uid="{00000000-0005-0000-0000-000028720000}"/>
    <cellStyle name="Normal 6 4 4 12 2" xfId="36193" xr:uid="{00000000-0005-0000-0000-000029720000}"/>
    <cellStyle name="Normal 6 4 4 13" xfId="25597" xr:uid="{00000000-0005-0000-0000-00002A720000}"/>
    <cellStyle name="Normal 6 4 4 2" xfId="14910" xr:uid="{00000000-0005-0000-0000-00002B720000}"/>
    <cellStyle name="Normal 6 4 4 2 10" xfId="14911" xr:uid="{00000000-0005-0000-0000-00002C720000}"/>
    <cellStyle name="Normal 6 4 4 2 10 2" xfId="14912" xr:uid="{00000000-0005-0000-0000-00002D720000}"/>
    <cellStyle name="Normal 6 4 4 2 10 2 2" xfId="41553" xr:uid="{00000000-0005-0000-0000-00002E720000}"/>
    <cellStyle name="Normal 6 4 4 2 10 3" xfId="31535" xr:uid="{00000000-0005-0000-0000-00002F720000}"/>
    <cellStyle name="Normal 6 4 4 2 11" xfId="14913" xr:uid="{00000000-0005-0000-0000-000030720000}"/>
    <cellStyle name="Normal 6 4 4 2 11 2" xfId="36194" xr:uid="{00000000-0005-0000-0000-000031720000}"/>
    <cellStyle name="Normal 6 4 4 2 12" xfId="25598" xr:uid="{00000000-0005-0000-0000-000032720000}"/>
    <cellStyle name="Normal 6 4 4 2 2" xfId="14914" xr:uid="{00000000-0005-0000-0000-000033720000}"/>
    <cellStyle name="Normal 6 4 4 2 2 10" xfId="25599" xr:uid="{00000000-0005-0000-0000-000034720000}"/>
    <cellStyle name="Normal 6 4 4 2 2 2" xfId="14915" xr:uid="{00000000-0005-0000-0000-000035720000}"/>
    <cellStyle name="Normal 6 4 4 2 2 2 2" xfId="14916" xr:uid="{00000000-0005-0000-0000-000036720000}"/>
    <cellStyle name="Normal 6 4 4 2 2 2 2 2" xfId="14917" xr:uid="{00000000-0005-0000-0000-000037720000}"/>
    <cellStyle name="Normal 6 4 4 2 2 2 2 2 2" xfId="14918" xr:uid="{00000000-0005-0000-0000-000038720000}"/>
    <cellStyle name="Normal 6 4 4 2 2 2 2 2 2 2" xfId="14919" xr:uid="{00000000-0005-0000-0000-000039720000}"/>
    <cellStyle name="Normal 6 4 4 2 2 2 2 2 2 2 2" xfId="41554" xr:uid="{00000000-0005-0000-0000-00003A720000}"/>
    <cellStyle name="Normal 6 4 4 2 2 2 2 2 2 3" xfId="31536" xr:uid="{00000000-0005-0000-0000-00003B720000}"/>
    <cellStyle name="Normal 6 4 4 2 2 2 2 2 3" xfId="14920" xr:uid="{00000000-0005-0000-0000-00003C720000}"/>
    <cellStyle name="Normal 6 4 4 2 2 2 2 2 3 2" xfId="14921" xr:uid="{00000000-0005-0000-0000-00003D720000}"/>
    <cellStyle name="Normal 6 4 4 2 2 2 2 2 3 2 2" xfId="41555" xr:uid="{00000000-0005-0000-0000-00003E720000}"/>
    <cellStyle name="Normal 6 4 4 2 2 2 2 2 3 3" xfId="31537" xr:uid="{00000000-0005-0000-0000-00003F720000}"/>
    <cellStyle name="Normal 6 4 4 2 2 2 2 2 4" xfId="14922" xr:uid="{00000000-0005-0000-0000-000040720000}"/>
    <cellStyle name="Normal 6 4 4 2 2 2 2 2 4 2" xfId="36198" xr:uid="{00000000-0005-0000-0000-000041720000}"/>
    <cellStyle name="Normal 6 4 4 2 2 2 2 2 5" xfId="25602" xr:uid="{00000000-0005-0000-0000-000042720000}"/>
    <cellStyle name="Normal 6 4 4 2 2 2 2 3" xfId="14923" xr:uid="{00000000-0005-0000-0000-000043720000}"/>
    <cellStyle name="Normal 6 4 4 2 2 2 2 3 2" xfId="14924" xr:uid="{00000000-0005-0000-0000-000044720000}"/>
    <cellStyle name="Normal 6 4 4 2 2 2 2 3 2 2" xfId="14925" xr:uid="{00000000-0005-0000-0000-000045720000}"/>
    <cellStyle name="Normal 6 4 4 2 2 2 2 3 2 2 2" xfId="41556" xr:uid="{00000000-0005-0000-0000-000046720000}"/>
    <cellStyle name="Normal 6 4 4 2 2 2 2 3 2 3" xfId="31538" xr:uid="{00000000-0005-0000-0000-000047720000}"/>
    <cellStyle name="Normal 6 4 4 2 2 2 2 3 3" xfId="14926" xr:uid="{00000000-0005-0000-0000-000048720000}"/>
    <cellStyle name="Normal 6 4 4 2 2 2 2 3 3 2" xfId="14927" xr:uid="{00000000-0005-0000-0000-000049720000}"/>
    <cellStyle name="Normal 6 4 4 2 2 2 2 3 3 2 2" xfId="41557" xr:uid="{00000000-0005-0000-0000-00004A720000}"/>
    <cellStyle name="Normal 6 4 4 2 2 2 2 3 3 3" xfId="31539" xr:uid="{00000000-0005-0000-0000-00004B720000}"/>
    <cellStyle name="Normal 6 4 4 2 2 2 2 3 4" xfId="14928" xr:uid="{00000000-0005-0000-0000-00004C720000}"/>
    <cellStyle name="Normal 6 4 4 2 2 2 2 3 4 2" xfId="36199" xr:uid="{00000000-0005-0000-0000-00004D720000}"/>
    <cellStyle name="Normal 6 4 4 2 2 2 2 3 5" xfId="25603" xr:uid="{00000000-0005-0000-0000-00004E720000}"/>
    <cellStyle name="Normal 6 4 4 2 2 2 2 4" xfId="14929" xr:uid="{00000000-0005-0000-0000-00004F720000}"/>
    <cellStyle name="Normal 6 4 4 2 2 2 2 4 2" xfId="14930" xr:uid="{00000000-0005-0000-0000-000050720000}"/>
    <cellStyle name="Normal 6 4 4 2 2 2 2 4 2 2" xfId="41558" xr:uid="{00000000-0005-0000-0000-000051720000}"/>
    <cellStyle name="Normal 6 4 4 2 2 2 2 4 3" xfId="31540" xr:uid="{00000000-0005-0000-0000-000052720000}"/>
    <cellStyle name="Normal 6 4 4 2 2 2 2 5" xfId="14931" xr:uid="{00000000-0005-0000-0000-000053720000}"/>
    <cellStyle name="Normal 6 4 4 2 2 2 2 5 2" xfId="14932" xr:uid="{00000000-0005-0000-0000-000054720000}"/>
    <cellStyle name="Normal 6 4 4 2 2 2 2 5 2 2" xfId="41559" xr:uid="{00000000-0005-0000-0000-000055720000}"/>
    <cellStyle name="Normal 6 4 4 2 2 2 2 5 3" xfId="31541" xr:uid="{00000000-0005-0000-0000-000056720000}"/>
    <cellStyle name="Normal 6 4 4 2 2 2 2 6" xfId="14933" xr:uid="{00000000-0005-0000-0000-000057720000}"/>
    <cellStyle name="Normal 6 4 4 2 2 2 2 6 2" xfId="36197" xr:uid="{00000000-0005-0000-0000-000058720000}"/>
    <cellStyle name="Normal 6 4 4 2 2 2 2 7" xfId="25601" xr:uid="{00000000-0005-0000-0000-000059720000}"/>
    <cellStyle name="Normal 6 4 4 2 2 2 3" xfId="14934" xr:uid="{00000000-0005-0000-0000-00005A720000}"/>
    <cellStyle name="Normal 6 4 4 2 2 2 3 2" xfId="14935" xr:uid="{00000000-0005-0000-0000-00005B720000}"/>
    <cellStyle name="Normal 6 4 4 2 2 2 3 2 2" xfId="14936" xr:uid="{00000000-0005-0000-0000-00005C720000}"/>
    <cellStyle name="Normal 6 4 4 2 2 2 3 2 2 2" xfId="41560" xr:uid="{00000000-0005-0000-0000-00005D720000}"/>
    <cellStyle name="Normal 6 4 4 2 2 2 3 2 3" xfId="31542" xr:uid="{00000000-0005-0000-0000-00005E720000}"/>
    <cellStyle name="Normal 6 4 4 2 2 2 3 3" xfId="14937" xr:uid="{00000000-0005-0000-0000-00005F720000}"/>
    <cellStyle name="Normal 6 4 4 2 2 2 3 3 2" xfId="14938" xr:uid="{00000000-0005-0000-0000-000060720000}"/>
    <cellStyle name="Normal 6 4 4 2 2 2 3 3 2 2" xfId="41561" xr:uid="{00000000-0005-0000-0000-000061720000}"/>
    <cellStyle name="Normal 6 4 4 2 2 2 3 3 3" xfId="31543" xr:uid="{00000000-0005-0000-0000-000062720000}"/>
    <cellStyle name="Normal 6 4 4 2 2 2 3 4" xfId="14939" xr:uid="{00000000-0005-0000-0000-000063720000}"/>
    <cellStyle name="Normal 6 4 4 2 2 2 3 4 2" xfId="36200" xr:uid="{00000000-0005-0000-0000-000064720000}"/>
    <cellStyle name="Normal 6 4 4 2 2 2 3 5" xfId="25604" xr:uid="{00000000-0005-0000-0000-000065720000}"/>
    <cellStyle name="Normal 6 4 4 2 2 2 4" xfId="14940" xr:uid="{00000000-0005-0000-0000-000066720000}"/>
    <cellStyle name="Normal 6 4 4 2 2 2 4 2" xfId="14941" xr:uid="{00000000-0005-0000-0000-000067720000}"/>
    <cellStyle name="Normal 6 4 4 2 2 2 4 2 2" xfId="14942" xr:uid="{00000000-0005-0000-0000-000068720000}"/>
    <cellStyle name="Normal 6 4 4 2 2 2 4 2 2 2" xfId="41562" xr:uid="{00000000-0005-0000-0000-000069720000}"/>
    <cellStyle name="Normal 6 4 4 2 2 2 4 2 3" xfId="31544" xr:uid="{00000000-0005-0000-0000-00006A720000}"/>
    <cellStyle name="Normal 6 4 4 2 2 2 4 3" xfId="14943" xr:uid="{00000000-0005-0000-0000-00006B720000}"/>
    <cellStyle name="Normal 6 4 4 2 2 2 4 3 2" xfId="14944" xr:uid="{00000000-0005-0000-0000-00006C720000}"/>
    <cellStyle name="Normal 6 4 4 2 2 2 4 3 2 2" xfId="41563" xr:uid="{00000000-0005-0000-0000-00006D720000}"/>
    <cellStyle name="Normal 6 4 4 2 2 2 4 3 3" xfId="31545" xr:uid="{00000000-0005-0000-0000-00006E720000}"/>
    <cellStyle name="Normal 6 4 4 2 2 2 4 4" xfId="14945" xr:uid="{00000000-0005-0000-0000-00006F720000}"/>
    <cellStyle name="Normal 6 4 4 2 2 2 4 4 2" xfId="36201" xr:uid="{00000000-0005-0000-0000-000070720000}"/>
    <cellStyle name="Normal 6 4 4 2 2 2 4 5" xfId="25605" xr:uid="{00000000-0005-0000-0000-000071720000}"/>
    <cellStyle name="Normal 6 4 4 2 2 2 5" xfId="14946" xr:uid="{00000000-0005-0000-0000-000072720000}"/>
    <cellStyle name="Normal 6 4 4 2 2 2 5 2" xfId="14947" xr:uid="{00000000-0005-0000-0000-000073720000}"/>
    <cellStyle name="Normal 6 4 4 2 2 2 5 2 2" xfId="41564" xr:uid="{00000000-0005-0000-0000-000074720000}"/>
    <cellStyle name="Normal 6 4 4 2 2 2 5 3" xfId="31546" xr:uid="{00000000-0005-0000-0000-000075720000}"/>
    <cellStyle name="Normal 6 4 4 2 2 2 6" xfId="14948" xr:uid="{00000000-0005-0000-0000-000076720000}"/>
    <cellStyle name="Normal 6 4 4 2 2 2 6 2" xfId="14949" xr:uid="{00000000-0005-0000-0000-000077720000}"/>
    <cellStyle name="Normal 6 4 4 2 2 2 6 2 2" xfId="41565" xr:uid="{00000000-0005-0000-0000-000078720000}"/>
    <cellStyle name="Normal 6 4 4 2 2 2 6 3" xfId="31547" xr:uid="{00000000-0005-0000-0000-000079720000}"/>
    <cellStyle name="Normal 6 4 4 2 2 2 7" xfId="14950" xr:uid="{00000000-0005-0000-0000-00007A720000}"/>
    <cellStyle name="Normal 6 4 4 2 2 2 7 2" xfId="36196" xr:uid="{00000000-0005-0000-0000-00007B720000}"/>
    <cellStyle name="Normal 6 4 4 2 2 2 8" xfId="25600" xr:uid="{00000000-0005-0000-0000-00007C720000}"/>
    <cellStyle name="Normal 6 4 4 2 2 3" xfId="14951" xr:uid="{00000000-0005-0000-0000-00007D720000}"/>
    <cellStyle name="Normal 6 4 4 2 2 3 2" xfId="14952" xr:uid="{00000000-0005-0000-0000-00007E720000}"/>
    <cellStyle name="Normal 6 4 4 2 2 3 2 2" xfId="14953" xr:uid="{00000000-0005-0000-0000-00007F720000}"/>
    <cellStyle name="Normal 6 4 4 2 2 3 2 2 2" xfId="14954" xr:uid="{00000000-0005-0000-0000-000080720000}"/>
    <cellStyle name="Normal 6 4 4 2 2 3 2 2 2 2" xfId="14955" xr:uid="{00000000-0005-0000-0000-000081720000}"/>
    <cellStyle name="Normal 6 4 4 2 2 3 2 2 2 2 2" xfId="41566" xr:uid="{00000000-0005-0000-0000-000082720000}"/>
    <cellStyle name="Normal 6 4 4 2 2 3 2 2 2 3" xfId="31548" xr:uid="{00000000-0005-0000-0000-000083720000}"/>
    <cellStyle name="Normal 6 4 4 2 2 3 2 2 3" xfId="14956" xr:uid="{00000000-0005-0000-0000-000084720000}"/>
    <cellStyle name="Normal 6 4 4 2 2 3 2 2 3 2" xfId="14957" xr:uid="{00000000-0005-0000-0000-000085720000}"/>
    <cellStyle name="Normal 6 4 4 2 2 3 2 2 3 2 2" xfId="41567" xr:uid="{00000000-0005-0000-0000-000086720000}"/>
    <cellStyle name="Normal 6 4 4 2 2 3 2 2 3 3" xfId="31549" xr:uid="{00000000-0005-0000-0000-000087720000}"/>
    <cellStyle name="Normal 6 4 4 2 2 3 2 2 4" xfId="14958" xr:uid="{00000000-0005-0000-0000-000088720000}"/>
    <cellStyle name="Normal 6 4 4 2 2 3 2 2 4 2" xfId="36204" xr:uid="{00000000-0005-0000-0000-000089720000}"/>
    <cellStyle name="Normal 6 4 4 2 2 3 2 2 5" xfId="25608" xr:uid="{00000000-0005-0000-0000-00008A720000}"/>
    <cellStyle name="Normal 6 4 4 2 2 3 2 3" xfId="14959" xr:uid="{00000000-0005-0000-0000-00008B720000}"/>
    <cellStyle name="Normal 6 4 4 2 2 3 2 3 2" xfId="14960" xr:uid="{00000000-0005-0000-0000-00008C720000}"/>
    <cellStyle name="Normal 6 4 4 2 2 3 2 3 2 2" xfId="14961" xr:uid="{00000000-0005-0000-0000-00008D720000}"/>
    <cellStyle name="Normal 6 4 4 2 2 3 2 3 2 2 2" xfId="41568" xr:uid="{00000000-0005-0000-0000-00008E720000}"/>
    <cellStyle name="Normal 6 4 4 2 2 3 2 3 2 3" xfId="31550" xr:uid="{00000000-0005-0000-0000-00008F720000}"/>
    <cellStyle name="Normal 6 4 4 2 2 3 2 3 3" xfId="14962" xr:uid="{00000000-0005-0000-0000-000090720000}"/>
    <cellStyle name="Normal 6 4 4 2 2 3 2 3 3 2" xfId="14963" xr:uid="{00000000-0005-0000-0000-000091720000}"/>
    <cellStyle name="Normal 6 4 4 2 2 3 2 3 3 2 2" xfId="41569" xr:uid="{00000000-0005-0000-0000-000092720000}"/>
    <cellStyle name="Normal 6 4 4 2 2 3 2 3 3 3" xfId="31551" xr:uid="{00000000-0005-0000-0000-000093720000}"/>
    <cellStyle name="Normal 6 4 4 2 2 3 2 3 4" xfId="14964" xr:uid="{00000000-0005-0000-0000-000094720000}"/>
    <cellStyle name="Normal 6 4 4 2 2 3 2 3 4 2" xfId="36205" xr:uid="{00000000-0005-0000-0000-000095720000}"/>
    <cellStyle name="Normal 6 4 4 2 2 3 2 3 5" xfId="25609" xr:uid="{00000000-0005-0000-0000-000096720000}"/>
    <cellStyle name="Normal 6 4 4 2 2 3 2 4" xfId="14965" xr:uid="{00000000-0005-0000-0000-000097720000}"/>
    <cellStyle name="Normal 6 4 4 2 2 3 2 4 2" xfId="14966" xr:uid="{00000000-0005-0000-0000-000098720000}"/>
    <cellStyle name="Normal 6 4 4 2 2 3 2 4 2 2" xfId="41570" xr:uid="{00000000-0005-0000-0000-000099720000}"/>
    <cellStyle name="Normal 6 4 4 2 2 3 2 4 3" xfId="31552" xr:uid="{00000000-0005-0000-0000-00009A720000}"/>
    <cellStyle name="Normal 6 4 4 2 2 3 2 5" xfId="14967" xr:uid="{00000000-0005-0000-0000-00009B720000}"/>
    <cellStyle name="Normal 6 4 4 2 2 3 2 5 2" xfId="14968" xr:uid="{00000000-0005-0000-0000-00009C720000}"/>
    <cellStyle name="Normal 6 4 4 2 2 3 2 5 2 2" xfId="41571" xr:uid="{00000000-0005-0000-0000-00009D720000}"/>
    <cellStyle name="Normal 6 4 4 2 2 3 2 5 3" xfId="31553" xr:uid="{00000000-0005-0000-0000-00009E720000}"/>
    <cellStyle name="Normal 6 4 4 2 2 3 2 6" xfId="14969" xr:uid="{00000000-0005-0000-0000-00009F720000}"/>
    <cellStyle name="Normal 6 4 4 2 2 3 2 6 2" xfId="36203" xr:uid="{00000000-0005-0000-0000-0000A0720000}"/>
    <cellStyle name="Normal 6 4 4 2 2 3 2 7" xfId="25607" xr:uid="{00000000-0005-0000-0000-0000A1720000}"/>
    <cellStyle name="Normal 6 4 4 2 2 3 3" xfId="14970" xr:uid="{00000000-0005-0000-0000-0000A2720000}"/>
    <cellStyle name="Normal 6 4 4 2 2 3 3 2" xfId="14971" xr:uid="{00000000-0005-0000-0000-0000A3720000}"/>
    <cellStyle name="Normal 6 4 4 2 2 3 3 2 2" xfId="14972" xr:uid="{00000000-0005-0000-0000-0000A4720000}"/>
    <cellStyle name="Normal 6 4 4 2 2 3 3 2 2 2" xfId="41572" xr:uid="{00000000-0005-0000-0000-0000A5720000}"/>
    <cellStyle name="Normal 6 4 4 2 2 3 3 2 3" xfId="31554" xr:uid="{00000000-0005-0000-0000-0000A6720000}"/>
    <cellStyle name="Normal 6 4 4 2 2 3 3 3" xfId="14973" xr:uid="{00000000-0005-0000-0000-0000A7720000}"/>
    <cellStyle name="Normal 6 4 4 2 2 3 3 3 2" xfId="14974" xr:uid="{00000000-0005-0000-0000-0000A8720000}"/>
    <cellStyle name="Normal 6 4 4 2 2 3 3 3 2 2" xfId="41573" xr:uid="{00000000-0005-0000-0000-0000A9720000}"/>
    <cellStyle name="Normal 6 4 4 2 2 3 3 3 3" xfId="31555" xr:uid="{00000000-0005-0000-0000-0000AA720000}"/>
    <cellStyle name="Normal 6 4 4 2 2 3 3 4" xfId="14975" xr:uid="{00000000-0005-0000-0000-0000AB720000}"/>
    <cellStyle name="Normal 6 4 4 2 2 3 3 4 2" xfId="36206" xr:uid="{00000000-0005-0000-0000-0000AC720000}"/>
    <cellStyle name="Normal 6 4 4 2 2 3 3 5" xfId="25610" xr:uid="{00000000-0005-0000-0000-0000AD720000}"/>
    <cellStyle name="Normal 6 4 4 2 2 3 4" xfId="14976" xr:uid="{00000000-0005-0000-0000-0000AE720000}"/>
    <cellStyle name="Normal 6 4 4 2 2 3 4 2" xfId="14977" xr:uid="{00000000-0005-0000-0000-0000AF720000}"/>
    <cellStyle name="Normal 6 4 4 2 2 3 4 2 2" xfId="14978" xr:uid="{00000000-0005-0000-0000-0000B0720000}"/>
    <cellStyle name="Normal 6 4 4 2 2 3 4 2 2 2" xfId="41574" xr:uid="{00000000-0005-0000-0000-0000B1720000}"/>
    <cellStyle name="Normal 6 4 4 2 2 3 4 2 3" xfId="31556" xr:uid="{00000000-0005-0000-0000-0000B2720000}"/>
    <cellStyle name="Normal 6 4 4 2 2 3 4 3" xfId="14979" xr:uid="{00000000-0005-0000-0000-0000B3720000}"/>
    <cellStyle name="Normal 6 4 4 2 2 3 4 3 2" xfId="14980" xr:uid="{00000000-0005-0000-0000-0000B4720000}"/>
    <cellStyle name="Normal 6 4 4 2 2 3 4 3 2 2" xfId="41575" xr:uid="{00000000-0005-0000-0000-0000B5720000}"/>
    <cellStyle name="Normal 6 4 4 2 2 3 4 3 3" xfId="31557" xr:uid="{00000000-0005-0000-0000-0000B6720000}"/>
    <cellStyle name="Normal 6 4 4 2 2 3 4 4" xfId="14981" xr:uid="{00000000-0005-0000-0000-0000B7720000}"/>
    <cellStyle name="Normal 6 4 4 2 2 3 4 4 2" xfId="36207" xr:uid="{00000000-0005-0000-0000-0000B8720000}"/>
    <cellStyle name="Normal 6 4 4 2 2 3 4 5" xfId="25611" xr:uid="{00000000-0005-0000-0000-0000B9720000}"/>
    <cellStyle name="Normal 6 4 4 2 2 3 5" xfId="14982" xr:uid="{00000000-0005-0000-0000-0000BA720000}"/>
    <cellStyle name="Normal 6 4 4 2 2 3 5 2" xfId="14983" xr:uid="{00000000-0005-0000-0000-0000BB720000}"/>
    <cellStyle name="Normal 6 4 4 2 2 3 5 2 2" xfId="41576" xr:uid="{00000000-0005-0000-0000-0000BC720000}"/>
    <cellStyle name="Normal 6 4 4 2 2 3 5 3" xfId="31558" xr:uid="{00000000-0005-0000-0000-0000BD720000}"/>
    <cellStyle name="Normal 6 4 4 2 2 3 6" xfId="14984" xr:uid="{00000000-0005-0000-0000-0000BE720000}"/>
    <cellStyle name="Normal 6 4 4 2 2 3 6 2" xfId="14985" xr:uid="{00000000-0005-0000-0000-0000BF720000}"/>
    <cellStyle name="Normal 6 4 4 2 2 3 6 2 2" xfId="41577" xr:uid="{00000000-0005-0000-0000-0000C0720000}"/>
    <cellStyle name="Normal 6 4 4 2 2 3 6 3" xfId="31559" xr:uid="{00000000-0005-0000-0000-0000C1720000}"/>
    <cellStyle name="Normal 6 4 4 2 2 3 7" xfId="14986" xr:uid="{00000000-0005-0000-0000-0000C2720000}"/>
    <cellStyle name="Normal 6 4 4 2 2 3 7 2" xfId="36202" xr:uid="{00000000-0005-0000-0000-0000C3720000}"/>
    <cellStyle name="Normal 6 4 4 2 2 3 8" xfId="25606" xr:uid="{00000000-0005-0000-0000-0000C4720000}"/>
    <cellStyle name="Normal 6 4 4 2 2 4" xfId="14987" xr:uid="{00000000-0005-0000-0000-0000C5720000}"/>
    <cellStyle name="Normal 6 4 4 2 2 4 2" xfId="14988" xr:uid="{00000000-0005-0000-0000-0000C6720000}"/>
    <cellStyle name="Normal 6 4 4 2 2 4 2 2" xfId="14989" xr:uid="{00000000-0005-0000-0000-0000C7720000}"/>
    <cellStyle name="Normal 6 4 4 2 2 4 2 2 2" xfId="14990" xr:uid="{00000000-0005-0000-0000-0000C8720000}"/>
    <cellStyle name="Normal 6 4 4 2 2 4 2 2 2 2" xfId="41578" xr:uid="{00000000-0005-0000-0000-0000C9720000}"/>
    <cellStyle name="Normal 6 4 4 2 2 4 2 2 3" xfId="31560" xr:uid="{00000000-0005-0000-0000-0000CA720000}"/>
    <cellStyle name="Normal 6 4 4 2 2 4 2 3" xfId="14991" xr:uid="{00000000-0005-0000-0000-0000CB720000}"/>
    <cellStyle name="Normal 6 4 4 2 2 4 2 3 2" xfId="14992" xr:uid="{00000000-0005-0000-0000-0000CC720000}"/>
    <cellStyle name="Normal 6 4 4 2 2 4 2 3 2 2" xfId="41579" xr:uid="{00000000-0005-0000-0000-0000CD720000}"/>
    <cellStyle name="Normal 6 4 4 2 2 4 2 3 3" xfId="31561" xr:uid="{00000000-0005-0000-0000-0000CE720000}"/>
    <cellStyle name="Normal 6 4 4 2 2 4 2 4" xfId="14993" xr:uid="{00000000-0005-0000-0000-0000CF720000}"/>
    <cellStyle name="Normal 6 4 4 2 2 4 2 4 2" xfId="36209" xr:uid="{00000000-0005-0000-0000-0000D0720000}"/>
    <cellStyle name="Normal 6 4 4 2 2 4 2 5" xfId="25613" xr:uid="{00000000-0005-0000-0000-0000D1720000}"/>
    <cellStyle name="Normal 6 4 4 2 2 4 3" xfId="14994" xr:uid="{00000000-0005-0000-0000-0000D2720000}"/>
    <cellStyle name="Normal 6 4 4 2 2 4 3 2" xfId="14995" xr:uid="{00000000-0005-0000-0000-0000D3720000}"/>
    <cellStyle name="Normal 6 4 4 2 2 4 3 2 2" xfId="14996" xr:uid="{00000000-0005-0000-0000-0000D4720000}"/>
    <cellStyle name="Normal 6 4 4 2 2 4 3 2 2 2" xfId="41580" xr:uid="{00000000-0005-0000-0000-0000D5720000}"/>
    <cellStyle name="Normal 6 4 4 2 2 4 3 2 3" xfId="31562" xr:uid="{00000000-0005-0000-0000-0000D6720000}"/>
    <cellStyle name="Normal 6 4 4 2 2 4 3 3" xfId="14997" xr:uid="{00000000-0005-0000-0000-0000D7720000}"/>
    <cellStyle name="Normal 6 4 4 2 2 4 3 3 2" xfId="14998" xr:uid="{00000000-0005-0000-0000-0000D8720000}"/>
    <cellStyle name="Normal 6 4 4 2 2 4 3 3 2 2" xfId="41581" xr:uid="{00000000-0005-0000-0000-0000D9720000}"/>
    <cellStyle name="Normal 6 4 4 2 2 4 3 3 3" xfId="31563" xr:uid="{00000000-0005-0000-0000-0000DA720000}"/>
    <cellStyle name="Normal 6 4 4 2 2 4 3 4" xfId="14999" xr:uid="{00000000-0005-0000-0000-0000DB720000}"/>
    <cellStyle name="Normal 6 4 4 2 2 4 3 4 2" xfId="36210" xr:uid="{00000000-0005-0000-0000-0000DC720000}"/>
    <cellStyle name="Normal 6 4 4 2 2 4 3 5" xfId="25614" xr:uid="{00000000-0005-0000-0000-0000DD720000}"/>
    <cellStyle name="Normal 6 4 4 2 2 4 4" xfId="15000" xr:uid="{00000000-0005-0000-0000-0000DE720000}"/>
    <cellStyle name="Normal 6 4 4 2 2 4 4 2" xfId="15001" xr:uid="{00000000-0005-0000-0000-0000DF720000}"/>
    <cellStyle name="Normal 6 4 4 2 2 4 4 2 2" xfId="41582" xr:uid="{00000000-0005-0000-0000-0000E0720000}"/>
    <cellStyle name="Normal 6 4 4 2 2 4 4 3" xfId="31564" xr:uid="{00000000-0005-0000-0000-0000E1720000}"/>
    <cellStyle name="Normal 6 4 4 2 2 4 5" xfId="15002" xr:uid="{00000000-0005-0000-0000-0000E2720000}"/>
    <cellStyle name="Normal 6 4 4 2 2 4 5 2" xfId="15003" xr:uid="{00000000-0005-0000-0000-0000E3720000}"/>
    <cellStyle name="Normal 6 4 4 2 2 4 5 2 2" xfId="41583" xr:uid="{00000000-0005-0000-0000-0000E4720000}"/>
    <cellStyle name="Normal 6 4 4 2 2 4 5 3" xfId="31565" xr:uid="{00000000-0005-0000-0000-0000E5720000}"/>
    <cellStyle name="Normal 6 4 4 2 2 4 6" xfId="15004" xr:uid="{00000000-0005-0000-0000-0000E6720000}"/>
    <cellStyle name="Normal 6 4 4 2 2 4 6 2" xfId="36208" xr:uid="{00000000-0005-0000-0000-0000E7720000}"/>
    <cellStyle name="Normal 6 4 4 2 2 4 7" xfId="25612" xr:uid="{00000000-0005-0000-0000-0000E8720000}"/>
    <cellStyle name="Normal 6 4 4 2 2 5" xfId="15005" xr:uid="{00000000-0005-0000-0000-0000E9720000}"/>
    <cellStyle name="Normal 6 4 4 2 2 5 2" xfId="15006" xr:uid="{00000000-0005-0000-0000-0000EA720000}"/>
    <cellStyle name="Normal 6 4 4 2 2 5 2 2" xfId="15007" xr:uid="{00000000-0005-0000-0000-0000EB720000}"/>
    <cellStyle name="Normal 6 4 4 2 2 5 2 2 2" xfId="41584" xr:uid="{00000000-0005-0000-0000-0000EC720000}"/>
    <cellStyle name="Normal 6 4 4 2 2 5 2 3" xfId="31566" xr:uid="{00000000-0005-0000-0000-0000ED720000}"/>
    <cellStyle name="Normal 6 4 4 2 2 5 3" xfId="15008" xr:uid="{00000000-0005-0000-0000-0000EE720000}"/>
    <cellStyle name="Normal 6 4 4 2 2 5 3 2" xfId="15009" xr:uid="{00000000-0005-0000-0000-0000EF720000}"/>
    <cellStyle name="Normal 6 4 4 2 2 5 3 2 2" xfId="41585" xr:uid="{00000000-0005-0000-0000-0000F0720000}"/>
    <cellStyle name="Normal 6 4 4 2 2 5 3 3" xfId="31567" xr:uid="{00000000-0005-0000-0000-0000F1720000}"/>
    <cellStyle name="Normal 6 4 4 2 2 5 4" xfId="15010" xr:uid="{00000000-0005-0000-0000-0000F2720000}"/>
    <cellStyle name="Normal 6 4 4 2 2 5 4 2" xfId="36211" xr:uid="{00000000-0005-0000-0000-0000F3720000}"/>
    <cellStyle name="Normal 6 4 4 2 2 5 5" xfId="25615" xr:uid="{00000000-0005-0000-0000-0000F4720000}"/>
    <cellStyle name="Normal 6 4 4 2 2 6" xfId="15011" xr:uid="{00000000-0005-0000-0000-0000F5720000}"/>
    <cellStyle name="Normal 6 4 4 2 2 6 2" xfId="15012" xr:uid="{00000000-0005-0000-0000-0000F6720000}"/>
    <cellStyle name="Normal 6 4 4 2 2 6 2 2" xfId="15013" xr:uid="{00000000-0005-0000-0000-0000F7720000}"/>
    <cellStyle name="Normal 6 4 4 2 2 6 2 2 2" xfId="41586" xr:uid="{00000000-0005-0000-0000-0000F8720000}"/>
    <cellStyle name="Normal 6 4 4 2 2 6 2 3" xfId="31568" xr:uid="{00000000-0005-0000-0000-0000F9720000}"/>
    <cellStyle name="Normal 6 4 4 2 2 6 3" xfId="15014" xr:uid="{00000000-0005-0000-0000-0000FA720000}"/>
    <cellStyle name="Normal 6 4 4 2 2 6 3 2" xfId="15015" xr:uid="{00000000-0005-0000-0000-0000FB720000}"/>
    <cellStyle name="Normal 6 4 4 2 2 6 3 2 2" xfId="41587" xr:uid="{00000000-0005-0000-0000-0000FC720000}"/>
    <cellStyle name="Normal 6 4 4 2 2 6 3 3" xfId="31569" xr:uid="{00000000-0005-0000-0000-0000FD720000}"/>
    <cellStyle name="Normal 6 4 4 2 2 6 4" xfId="15016" xr:uid="{00000000-0005-0000-0000-0000FE720000}"/>
    <cellStyle name="Normal 6 4 4 2 2 6 4 2" xfId="36212" xr:uid="{00000000-0005-0000-0000-0000FF720000}"/>
    <cellStyle name="Normal 6 4 4 2 2 6 5" xfId="25616" xr:uid="{00000000-0005-0000-0000-000000730000}"/>
    <cellStyle name="Normal 6 4 4 2 2 7" xfId="15017" xr:uid="{00000000-0005-0000-0000-000001730000}"/>
    <cellStyle name="Normal 6 4 4 2 2 7 2" xfId="15018" xr:uid="{00000000-0005-0000-0000-000002730000}"/>
    <cellStyle name="Normal 6 4 4 2 2 7 2 2" xfId="41588" xr:uid="{00000000-0005-0000-0000-000003730000}"/>
    <cellStyle name="Normal 6 4 4 2 2 7 3" xfId="31570" xr:uid="{00000000-0005-0000-0000-000004730000}"/>
    <cellStyle name="Normal 6 4 4 2 2 8" xfId="15019" xr:uid="{00000000-0005-0000-0000-000005730000}"/>
    <cellStyle name="Normal 6 4 4 2 2 8 2" xfId="15020" xr:uid="{00000000-0005-0000-0000-000006730000}"/>
    <cellStyle name="Normal 6 4 4 2 2 8 2 2" xfId="41589" xr:uid="{00000000-0005-0000-0000-000007730000}"/>
    <cellStyle name="Normal 6 4 4 2 2 8 3" xfId="31571" xr:uid="{00000000-0005-0000-0000-000008730000}"/>
    <cellStyle name="Normal 6 4 4 2 2 9" xfId="15021" xr:uid="{00000000-0005-0000-0000-000009730000}"/>
    <cellStyle name="Normal 6 4 4 2 2 9 2" xfId="36195" xr:uid="{00000000-0005-0000-0000-00000A730000}"/>
    <cellStyle name="Normal 6 4 4 2 3" xfId="15022" xr:uid="{00000000-0005-0000-0000-00000B730000}"/>
    <cellStyle name="Normal 6 4 4 2 3 2" xfId="15023" xr:uid="{00000000-0005-0000-0000-00000C730000}"/>
    <cellStyle name="Normal 6 4 4 2 3 2 2" xfId="15024" xr:uid="{00000000-0005-0000-0000-00000D730000}"/>
    <cellStyle name="Normal 6 4 4 2 3 2 2 2" xfId="15025" xr:uid="{00000000-0005-0000-0000-00000E730000}"/>
    <cellStyle name="Normal 6 4 4 2 3 2 2 2 2" xfId="15026" xr:uid="{00000000-0005-0000-0000-00000F730000}"/>
    <cellStyle name="Normal 6 4 4 2 3 2 2 2 2 2" xfId="41590" xr:uid="{00000000-0005-0000-0000-000010730000}"/>
    <cellStyle name="Normal 6 4 4 2 3 2 2 2 3" xfId="31572" xr:uid="{00000000-0005-0000-0000-000011730000}"/>
    <cellStyle name="Normal 6 4 4 2 3 2 2 3" xfId="15027" xr:uid="{00000000-0005-0000-0000-000012730000}"/>
    <cellStyle name="Normal 6 4 4 2 3 2 2 3 2" xfId="15028" xr:uid="{00000000-0005-0000-0000-000013730000}"/>
    <cellStyle name="Normal 6 4 4 2 3 2 2 3 2 2" xfId="41591" xr:uid="{00000000-0005-0000-0000-000014730000}"/>
    <cellStyle name="Normal 6 4 4 2 3 2 2 3 3" xfId="31573" xr:uid="{00000000-0005-0000-0000-000015730000}"/>
    <cellStyle name="Normal 6 4 4 2 3 2 2 4" xfId="15029" xr:uid="{00000000-0005-0000-0000-000016730000}"/>
    <cellStyle name="Normal 6 4 4 2 3 2 2 4 2" xfId="36215" xr:uid="{00000000-0005-0000-0000-000017730000}"/>
    <cellStyle name="Normal 6 4 4 2 3 2 2 5" xfId="25619" xr:uid="{00000000-0005-0000-0000-000018730000}"/>
    <cellStyle name="Normal 6 4 4 2 3 2 3" xfId="15030" xr:uid="{00000000-0005-0000-0000-000019730000}"/>
    <cellStyle name="Normal 6 4 4 2 3 2 3 2" xfId="15031" xr:uid="{00000000-0005-0000-0000-00001A730000}"/>
    <cellStyle name="Normal 6 4 4 2 3 2 3 2 2" xfId="15032" xr:uid="{00000000-0005-0000-0000-00001B730000}"/>
    <cellStyle name="Normal 6 4 4 2 3 2 3 2 2 2" xfId="41592" xr:uid="{00000000-0005-0000-0000-00001C730000}"/>
    <cellStyle name="Normal 6 4 4 2 3 2 3 2 3" xfId="31574" xr:uid="{00000000-0005-0000-0000-00001D730000}"/>
    <cellStyle name="Normal 6 4 4 2 3 2 3 3" xfId="15033" xr:uid="{00000000-0005-0000-0000-00001E730000}"/>
    <cellStyle name="Normal 6 4 4 2 3 2 3 3 2" xfId="15034" xr:uid="{00000000-0005-0000-0000-00001F730000}"/>
    <cellStyle name="Normal 6 4 4 2 3 2 3 3 2 2" xfId="41593" xr:uid="{00000000-0005-0000-0000-000020730000}"/>
    <cellStyle name="Normal 6 4 4 2 3 2 3 3 3" xfId="31575" xr:uid="{00000000-0005-0000-0000-000021730000}"/>
    <cellStyle name="Normal 6 4 4 2 3 2 3 4" xfId="15035" xr:uid="{00000000-0005-0000-0000-000022730000}"/>
    <cellStyle name="Normal 6 4 4 2 3 2 3 4 2" xfId="36216" xr:uid="{00000000-0005-0000-0000-000023730000}"/>
    <cellStyle name="Normal 6 4 4 2 3 2 3 5" xfId="25620" xr:uid="{00000000-0005-0000-0000-000024730000}"/>
    <cellStyle name="Normal 6 4 4 2 3 2 4" xfId="15036" xr:uid="{00000000-0005-0000-0000-000025730000}"/>
    <cellStyle name="Normal 6 4 4 2 3 2 4 2" xfId="15037" xr:uid="{00000000-0005-0000-0000-000026730000}"/>
    <cellStyle name="Normal 6 4 4 2 3 2 4 2 2" xfId="41594" xr:uid="{00000000-0005-0000-0000-000027730000}"/>
    <cellStyle name="Normal 6 4 4 2 3 2 4 3" xfId="31576" xr:uid="{00000000-0005-0000-0000-000028730000}"/>
    <cellStyle name="Normal 6 4 4 2 3 2 5" xfId="15038" xr:uid="{00000000-0005-0000-0000-000029730000}"/>
    <cellStyle name="Normal 6 4 4 2 3 2 5 2" xfId="15039" xr:uid="{00000000-0005-0000-0000-00002A730000}"/>
    <cellStyle name="Normal 6 4 4 2 3 2 5 2 2" xfId="41595" xr:uid="{00000000-0005-0000-0000-00002B730000}"/>
    <cellStyle name="Normal 6 4 4 2 3 2 5 3" xfId="31577" xr:uid="{00000000-0005-0000-0000-00002C730000}"/>
    <cellStyle name="Normal 6 4 4 2 3 2 6" xfId="15040" xr:uid="{00000000-0005-0000-0000-00002D730000}"/>
    <cellStyle name="Normal 6 4 4 2 3 2 6 2" xfId="36214" xr:uid="{00000000-0005-0000-0000-00002E730000}"/>
    <cellStyle name="Normal 6 4 4 2 3 2 7" xfId="25618" xr:uid="{00000000-0005-0000-0000-00002F730000}"/>
    <cellStyle name="Normal 6 4 4 2 3 3" xfId="15041" xr:uid="{00000000-0005-0000-0000-000030730000}"/>
    <cellStyle name="Normal 6 4 4 2 3 3 2" xfId="15042" xr:uid="{00000000-0005-0000-0000-000031730000}"/>
    <cellStyle name="Normal 6 4 4 2 3 3 2 2" xfId="15043" xr:uid="{00000000-0005-0000-0000-000032730000}"/>
    <cellStyle name="Normal 6 4 4 2 3 3 2 2 2" xfId="41596" xr:uid="{00000000-0005-0000-0000-000033730000}"/>
    <cellStyle name="Normal 6 4 4 2 3 3 2 3" xfId="31578" xr:uid="{00000000-0005-0000-0000-000034730000}"/>
    <cellStyle name="Normal 6 4 4 2 3 3 3" xfId="15044" xr:uid="{00000000-0005-0000-0000-000035730000}"/>
    <cellStyle name="Normal 6 4 4 2 3 3 3 2" xfId="15045" xr:uid="{00000000-0005-0000-0000-000036730000}"/>
    <cellStyle name="Normal 6 4 4 2 3 3 3 2 2" xfId="41597" xr:uid="{00000000-0005-0000-0000-000037730000}"/>
    <cellStyle name="Normal 6 4 4 2 3 3 3 3" xfId="31579" xr:uid="{00000000-0005-0000-0000-000038730000}"/>
    <cellStyle name="Normal 6 4 4 2 3 3 4" xfId="15046" xr:uid="{00000000-0005-0000-0000-000039730000}"/>
    <cellStyle name="Normal 6 4 4 2 3 3 4 2" xfId="36217" xr:uid="{00000000-0005-0000-0000-00003A730000}"/>
    <cellStyle name="Normal 6 4 4 2 3 3 5" xfId="25621" xr:uid="{00000000-0005-0000-0000-00003B730000}"/>
    <cellStyle name="Normal 6 4 4 2 3 4" xfId="15047" xr:uid="{00000000-0005-0000-0000-00003C730000}"/>
    <cellStyle name="Normal 6 4 4 2 3 4 2" xfId="15048" xr:uid="{00000000-0005-0000-0000-00003D730000}"/>
    <cellStyle name="Normal 6 4 4 2 3 4 2 2" xfId="15049" xr:uid="{00000000-0005-0000-0000-00003E730000}"/>
    <cellStyle name="Normal 6 4 4 2 3 4 2 2 2" xfId="41598" xr:uid="{00000000-0005-0000-0000-00003F730000}"/>
    <cellStyle name="Normal 6 4 4 2 3 4 2 3" xfId="31580" xr:uid="{00000000-0005-0000-0000-000040730000}"/>
    <cellStyle name="Normal 6 4 4 2 3 4 3" xfId="15050" xr:uid="{00000000-0005-0000-0000-000041730000}"/>
    <cellStyle name="Normal 6 4 4 2 3 4 3 2" xfId="15051" xr:uid="{00000000-0005-0000-0000-000042730000}"/>
    <cellStyle name="Normal 6 4 4 2 3 4 3 2 2" xfId="41599" xr:uid="{00000000-0005-0000-0000-000043730000}"/>
    <cellStyle name="Normal 6 4 4 2 3 4 3 3" xfId="31581" xr:uid="{00000000-0005-0000-0000-000044730000}"/>
    <cellStyle name="Normal 6 4 4 2 3 4 4" xfId="15052" xr:uid="{00000000-0005-0000-0000-000045730000}"/>
    <cellStyle name="Normal 6 4 4 2 3 4 4 2" xfId="36218" xr:uid="{00000000-0005-0000-0000-000046730000}"/>
    <cellStyle name="Normal 6 4 4 2 3 4 5" xfId="25622" xr:uid="{00000000-0005-0000-0000-000047730000}"/>
    <cellStyle name="Normal 6 4 4 2 3 5" xfId="15053" xr:uid="{00000000-0005-0000-0000-000048730000}"/>
    <cellStyle name="Normal 6 4 4 2 3 5 2" xfId="15054" xr:uid="{00000000-0005-0000-0000-000049730000}"/>
    <cellStyle name="Normal 6 4 4 2 3 5 2 2" xfId="41600" xr:uid="{00000000-0005-0000-0000-00004A730000}"/>
    <cellStyle name="Normal 6 4 4 2 3 5 3" xfId="31582" xr:uid="{00000000-0005-0000-0000-00004B730000}"/>
    <cellStyle name="Normal 6 4 4 2 3 6" xfId="15055" xr:uid="{00000000-0005-0000-0000-00004C730000}"/>
    <cellStyle name="Normal 6 4 4 2 3 6 2" xfId="15056" xr:uid="{00000000-0005-0000-0000-00004D730000}"/>
    <cellStyle name="Normal 6 4 4 2 3 6 2 2" xfId="41601" xr:uid="{00000000-0005-0000-0000-00004E730000}"/>
    <cellStyle name="Normal 6 4 4 2 3 6 3" xfId="31583" xr:uid="{00000000-0005-0000-0000-00004F730000}"/>
    <cellStyle name="Normal 6 4 4 2 3 7" xfId="15057" xr:uid="{00000000-0005-0000-0000-000050730000}"/>
    <cellStyle name="Normal 6 4 4 2 3 7 2" xfId="36213" xr:uid="{00000000-0005-0000-0000-000051730000}"/>
    <cellStyle name="Normal 6 4 4 2 3 8" xfId="25617" xr:uid="{00000000-0005-0000-0000-000052730000}"/>
    <cellStyle name="Normal 6 4 4 2 4" xfId="15058" xr:uid="{00000000-0005-0000-0000-000053730000}"/>
    <cellStyle name="Normal 6 4 4 2 4 2" xfId="15059" xr:uid="{00000000-0005-0000-0000-000054730000}"/>
    <cellStyle name="Normal 6 4 4 2 4 2 2" xfId="15060" xr:uid="{00000000-0005-0000-0000-000055730000}"/>
    <cellStyle name="Normal 6 4 4 2 4 2 2 2" xfId="15061" xr:uid="{00000000-0005-0000-0000-000056730000}"/>
    <cellStyle name="Normal 6 4 4 2 4 2 2 2 2" xfId="15062" xr:uid="{00000000-0005-0000-0000-000057730000}"/>
    <cellStyle name="Normal 6 4 4 2 4 2 2 2 2 2" xfId="41602" xr:uid="{00000000-0005-0000-0000-000058730000}"/>
    <cellStyle name="Normal 6 4 4 2 4 2 2 2 3" xfId="31584" xr:uid="{00000000-0005-0000-0000-000059730000}"/>
    <cellStyle name="Normal 6 4 4 2 4 2 2 3" xfId="15063" xr:uid="{00000000-0005-0000-0000-00005A730000}"/>
    <cellStyle name="Normal 6 4 4 2 4 2 2 3 2" xfId="15064" xr:uid="{00000000-0005-0000-0000-00005B730000}"/>
    <cellStyle name="Normal 6 4 4 2 4 2 2 3 2 2" xfId="41603" xr:uid="{00000000-0005-0000-0000-00005C730000}"/>
    <cellStyle name="Normal 6 4 4 2 4 2 2 3 3" xfId="31585" xr:uid="{00000000-0005-0000-0000-00005D730000}"/>
    <cellStyle name="Normal 6 4 4 2 4 2 2 4" xfId="15065" xr:uid="{00000000-0005-0000-0000-00005E730000}"/>
    <cellStyle name="Normal 6 4 4 2 4 2 2 4 2" xfId="36221" xr:uid="{00000000-0005-0000-0000-00005F730000}"/>
    <cellStyle name="Normal 6 4 4 2 4 2 2 5" xfId="25625" xr:uid="{00000000-0005-0000-0000-000060730000}"/>
    <cellStyle name="Normal 6 4 4 2 4 2 3" xfId="15066" xr:uid="{00000000-0005-0000-0000-000061730000}"/>
    <cellStyle name="Normal 6 4 4 2 4 2 3 2" xfId="15067" xr:uid="{00000000-0005-0000-0000-000062730000}"/>
    <cellStyle name="Normal 6 4 4 2 4 2 3 2 2" xfId="15068" xr:uid="{00000000-0005-0000-0000-000063730000}"/>
    <cellStyle name="Normal 6 4 4 2 4 2 3 2 2 2" xfId="41604" xr:uid="{00000000-0005-0000-0000-000064730000}"/>
    <cellStyle name="Normal 6 4 4 2 4 2 3 2 3" xfId="31586" xr:uid="{00000000-0005-0000-0000-000065730000}"/>
    <cellStyle name="Normal 6 4 4 2 4 2 3 3" xfId="15069" xr:uid="{00000000-0005-0000-0000-000066730000}"/>
    <cellStyle name="Normal 6 4 4 2 4 2 3 3 2" xfId="15070" xr:uid="{00000000-0005-0000-0000-000067730000}"/>
    <cellStyle name="Normal 6 4 4 2 4 2 3 3 2 2" xfId="41605" xr:uid="{00000000-0005-0000-0000-000068730000}"/>
    <cellStyle name="Normal 6 4 4 2 4 2 3 3 3" xfId="31587" xr:uid="{00000000-0005-0000-0000-000069730000}"/>
    <cellStyle name="Normal 6 4 4 2 4 2 3 4" xfId="15071" xr:uid="{00000000-0005-0000-0000-00006A730000}"/>
    <cellStyle name="Normal 6 4 4 2 4 2 3 4 2" xfId="36222" xr:uid="{00000000-0005-0000-0000-00006B730000}"/>
    <cellStyle name="Normal 6 4 4 2 4 2 3 5" xfId="25626" xr:uid="{00000000-0005-0000-0000-00006C730000}"/>
    <cellStyle name="Normal 6 4 4 2 4 2 4" xfId="15072" xr:uid="{00000000-0005-0000-0000-00006D730000}"/>
    <cellStyle name="Normal 6 4 4 2 4 2 4 2" xfId="15073" xr:uid="{00000000-0005-0000-0000-00006E730000}"/>
    <cellStyle name="Normal 6 4 4 2 4 2 4 2 2" xfId="41606" xr:uid="{00000000-0005-0000-0000-00006F730000}"/>
    <cellStyle name="Normal 6 4 4 2 4 2 4 3" xfId="31588" xr:uid="{00000000-0005-0000-0000-000070730000}"/>
    <cellStyle name="Normal 6 4 4 2 4 2 5" xfId="15074" xr:uid="{00000000-0005-0000-0000-000071730000}"/>
    <cellStyle name="Normal 6 4 4 2 4 2 5 2" xfId="15075" xr:uid="{00000000-0005-0000-0000-000072730000}"/>
    <cellStyle name="Normal 6 4 4 2 4 2 5 2 2" xfId="41607" xr:uid="{00000000-0005-0000-0000-000073730000}"/>
    <cellStyle name="Normal 6 4 4 2 4 2 5 3" xfId="31589" xr:uid="{00000000-0005-0000-0000-000074730000}"/>
    <cellStyle name="Normal 6 4 4 2 4 2 6" xfId="15076" xr:uid="{00000000-0005-0000-0000-000075730000}"/>
    <cellStyle name="Normal 6 4 4 2 4 2 6 2" xfId="36220" xr:uid="{00000000-0005-0000-0000-000076730000}"/>
    <cellStyle name="Normal 6 4 4 2 4 2 7" xfId="25624" xr:uid="{00000000-0005-0000-0000-000077730000}"/>
    <cellStyle name="Normal 6 4 4 2 4 3" xfId="15077" xr:uid="{00000000-0005-0000-0000-000078730000}"/>
    <cellStyle name="Normal 6 4 4 2 4 3 2" xfId="15078" xr:uid="{00000000-0005-0000-0000-000079730000}"/>
    <cellStyle name="Normal 6 4 4 2 4 3 2 2" xfId="15079" xr:uid="{00000000-0005-0000-0000-00007A730000}"/>
    <cellStyle name="Normal 6 4 4 2 4 3 2 2 2" xfId="41608" xr:uid="{00000000-0005-0000-0000-00007B730000}"/>
    <cellStyle name="Normal 6 4 4 2 4 3 2 3" xfId="31590" xr:uid="{00000000-0005-0000-0000-00007C730000}"/>
    <cellStyle name="Normal 6 4 4 2 4 3 3" xfId="15080" xr:uid="{00000000-0005-0000-0000-00007D730000}"/>
    <cellStyle name="Normal 6 4 4 2 4 3 3 2" xfId="15081" xr:uid="{00000000-0005-0000-0000-00007E730000}"/>
    <cellStyle name="Normal 6 4 4 2 4 3 3 2 2" xfId="41609" xr:uid="{00000000-0005-0000-0000-00007F730000}"/>
    <cellStyle name="Normal 6 4 4 2 4 3 3 3" xfId="31591" xr:uid="{00000000-0005-0000-0000-000080730000}"/>
    <cellStyle name="Normal 6 4 4 2 4 3 4" xfId="15082" xr:uid="{00000000-0005-0000-0000-000081730000}"/>
    <cellStyle name="Normal 6 4 4 2 4 3 4 2" xfId="36223" xr:uid="{00000000-0005-0000-0000-000082730000}"/>
    <cellStyle name="Normal 6 4 4 2 4 3 5" xfId="25627" xr:uid="{00000000-0005-0000-0000-000083730000}"/>
    <cellStyle name="Normal 6 4 4 2 4 4" xfId="15083" xr:uid="{00000000-0005-0000-0000-000084730000}"/>
    <cellStyle name="Normal 6 4 4 2 4 4 2" xfId="15084" xr:uid="{00000000-0005-0000-0000-000085730000}"/>
    <cellStyle name="Normal 6 4 4 2 4 4 2 2" xfId="15085" xr:uid="{00000000-0005-0000-0000-000086730000}"/>
    <cellStyle name="Normal 6 4 4 2 4 4 2 2 2" xfId="41610" xr:uid="{00000000-0005-0000-0000-000087730000}"/>
    <cellStyle name="Normal 6 4 4 2 4 4 2 3" xfId="31592" xr:uid="{00000000-0005-0000-0000-000088730000}"/>
    <cellStyle name="Normal 6 4 4 2 4 4 3" xfId="15086" xr:uid="{00000000-0005-0000-0000-000089730000}"/>
    <cellStyle name="Normal 6 4 4 2 4 4 3 2" xfId="15087" xr:uid="{00000000-0005-0000-0000-00008A730000}"/>
    <cellStyle name="Normal 6 4 4 2 4 4 3 2 2" xfId="41611" xr:uid="{00000000-0005-0000-0000-00008B730000}"/>
    <cellStyle name="Normal 6 4 4 2 4 4 3 3" xfId="31593" xr:uid="{00000000-0005-0000-0000-00008C730000}"/>
    <cellStyle name="Normal 6 4 4 2 4 4 4" xfId="15088" xr:uid="{00000000-0005-0000-0000-00008D730000}"/>
    <cellStyle name="Normal 6 4 4 2 4 4 4 2" xfId="36224" xr:uid="{00000000-0005-0000-0000-00008E730000}"/>
    <cellStyle name="Normal 6 4 4 2 4 4 5" xfId="25628" xr:uid="{00000000-0005-0000-0000-00008F730000}"/>
    <cellStyle name="Normal 6 4 4 2 4 5" xfId="15089" xr:uid="{00000000-0005-0000-0000-000090730000}"/>
    <cellStyle name="Normal 6 4 4 2 4 5 2" xfId="15090" xr:uid="{00000000-0005-0000-0000-000091730000}"/>
    <cellStyle name="Normal 6 4 4 2 4 5 2 2" xfId="41612" xr:uid="{00000000-0005-0000-0000-000092730000}"/>
    <cellStyle name="Normal 6 4 4 2 4 5 3" xfId="31594" xr:uid="{00000000-0005-0000-0000-000093730000}"/>
    <cellStyle name="Normal 6 4 4 2 4 6" xfId="15091" xr:uid="{00000000-0005-0000-0000-000094730000}"/>
    <cellStyle name="Normal 6 4 4 2 4 6 2" xfId="15092" xr:uid="{00000000-0005-0000-0000-000095730000}"/>
    <cellStyle name="Normal 6 4 4 2 4 6 2 2" xfId="41613" xr:uid="{00000000-0005-0000-0000-000096730000}"/>
    <cellStyle name="Normal 6 4 4 2 4 6 3" xfId="31595" xr:uid="{00000000-0005-0000-0000-000097730000}"/>
    <cellStyle name="Normal 6 4 4 2 4 7" xfId="15093" xr:uid="{00000000-0005-0000-0000-000098730000}"/>
    <cellStyle name="Normal 6 4 4 2 4 7 2" xfId="36219" xr:uid="{00000000-0005-0000-0000-000099730000}"/>
    <cellStyle name="Normal 6 4 4 2 4 8" xfId="25623" xr:uid="{00000000-0005-0000-0000-00009A730000}"/>
    <cellStyle name="Normal 6 4 4 2 5" xfId="15094" xr:uid="{00000000-0005-0000-0000-00009B730000}"/>
    <cellStyle name="Normal 6 4 4 2 5 2" xfId="15095" xr:uid="{00000000-0005-0000-0000-00009C730000}"/>
    <cellStyle name="Normal 6 4 4 2 5 2 2" xfId="15096" xr:uid="{00000000-0005-0000-0000-00009D730000}"/>
    <cellStyle name="Normal 6 4 4 2 5 2 2 2" xfId="15097" xr:uid="{00000000-0005-0000-0000-00009E730000}"/>
    <cellStyle name="Normal 6 4 4 2 5 2 2 2 2" xfId="15098" xr:uid="{00000000-0005-0000-0000-00009F730000}"/>
    <cellStyle name="Normal 6 4 4 2 5 2 2 2 2 2" xfId="41614" xr:uid="{00000000-0005-0000-0000-0000A0730000}"/>
    <cellStyle name="Normal 6 4 4 2 5 2 2 2 3" xfId="31596" xr:uid="{00000000-0005-0000-0000-0000A1730000}"/>
    <cellStyle name="Normal 6 4 4 2 5 2 2 3" xfId="15099" xr:uid="{00000000-0005-0000-0000-0000A2730000}"/>
    <cellStyle name="Normal 6 4 4 2 5 2 2 3 2" xfId="15100" xr:uid="{00000000-0005-0000-0000-0000A3730000}"/>
    <cellStyle name="Normal 6 4 4 2 5 2 2 3 2 2" xfId="41615" xr:uid="{00000000-0005-0000-0000-0000A4730000}"/>
    <cellStyle name="Normal 6 4 4 2 5 2 2 3 3" xfId="31597" xr:uid="{00000000-0005-0000-0000-0000A5730000}"/>
    <cellStyle name="Normal 6 4 4 2 5 2 2 4" xfId="15101" xr:uid="{00000000-0005-0000-0000-0000A6730000}"/>
    <cellStyle name="Normal 6 4 4 2 5 2 2 4 2" xfId="36227" xr:uid="{00000000-0005-0000-0000-0000A7730000}"/>
    <cellStyle name="Normal 6 4 4 2 5 2 2 5" xfId="25631" xr:uid="{00000000-0005-0000-0000-0000A8730000}"/>
    <cellStyle name="Normal 6 4 4 2 5 2 3" xfId="15102" xr:uid="{00000000-0005-0000-0000-0000A9730000}"/>
    <cellStyle name="Normal 6 4 4 2 5 2 3 2" xfId="15103" xr:uid="{00000000-0005-0000-0000-0000AA730000}"/>
    <cellStyle name="Normal 6 4 4 2 5 2 3 2 2" xfId="15104" xr:uid="{00000000-0005-0000-0000-0000AB730000}"/>
    <cellStyle name="Normal 6 4 4 2 5 2 3 2 2 2" xfId="41616" xr:uid="{00000000-0005-0000-0000-0000AC730000}"/>
    <cellStyle name="Normal 6 4 4 2 5 2 3 2 3" xfId="31598" xr:uid="{00000000-0005-0000-0000-0000AD730000}"/>
    <cellStyle name="Normal 6 4 4 2 5 2 3 3" xfId="15105" xr:uid="{00000000-0005-0000-0000-0000AE730000}"/>
    <cellStyle name="Normal 6 4 4 2 5 2 3 3 2" xfId="15106" xr:uid="{00000000-0005-0000-0000-0000AF730000}"/>
    <cellStyle name="Normal 6 4 4 2 5 2 3 3 2 2" xfId="41617" xr:uid="{00000000-0005-0000-0000-0000B0730000}"/>
    <cellStyle name="Normal 6 4 4 2 5 2 3 3 3" xfId="31599" xr:uid="{00000000-0005-0000-0000-0000B1730000}"/>
    <cellStyle name="Normal 6 4 4 2 5 2 3 4" xfId="15107" xr:uid="{00000000-0005-0000-0000-0000B2730000}"/>
    <cellStyle name="Normal 6 4 4 2 5 2 3 4 2" xfId="36228" xr:uid="{00000000-0005-0000-0000-0000B3730000}"/>
    <cellStyle name="Normal 6 4 4 2 5 2 3 5" xfId="25632" xr:uid="{00000000-0005-0000-0000-0000B4730000}"/>
    <cellStyle name="Normal 6 4 4 2 5 2 4" xfId="15108" xr:uid="{00000000-0005-0000-0000-0000B5730000}"/>
    <cellStyle name="Normal 6 4 4 2 5 2 4 2" xfId="15109" xr:uid="{00000000-0005-0000-0000-0000B6730000}"/>
    <cellStyle name="Normal 6 4 4 2 5 2 4 2 2" xfId="41618" xr:uid="{00000000-0005-0000-0000-0000B7730000}"/>
    <cellStyle name="Normal 6 4 4 2 5 2 4 3" xfId="31600" xr:uid="{00000000-0005-0000-0000-0000B8730000}"/>
    <cellStyle name="Normal 6 4 4 2 5 2 5" xfId="15110" xr:uid="{00000000-0005-0000-0000-0000B9730000}"/>
    <cellStyle name="Normal 6 4 4 2 5 2 5 2" xfId="15111" xr:uid="{00000000-0005-0000-0000-0000BA730000}"/>
    <cellStyle name="Normal 6 4 4 2 5 2 5 2 2" xfId="41619" xr:uid="{00000000-0005-0000-0000-0000BB730000}"/>
    <cellStyle name="Normal 6 4 4 2 5 2 5 3" xfId="31601" xr:uid="{00000000-0005-0000-0000-0000BC730000}"/>
    <cellStyle name="Normal 6 4 4 2 5 2 6" xfId="15112" xr:uid="{00000000-0005-0000-0000-0000BD730000}"/>
    <cellStyle name="Normal 6 4 4 2 5 2 6 2" xfId="36226" xr:uid="{00000000-0005-0000-0000-0000BE730000}"/>
    <cellStyle name="Normal 6 4 4 2 5 2 7" xfId="25630" xr:uid="{00000000-0005-0000-0000-0000BF730000}"/>
    <cellStyle name="Normal 6 4 4 2 5 3" xfId="15113" xr:uid="{00000000-0005-0000-0000-0000C0730000}"/>
    <cellStyle name="Normal 6 4 4 2 5 3 2" xfId="15114" xr:uid="{00000000-0005-0000-0000-0000C1730000}"/>
    <cellStyle name="Normal 6 4 4 2 5 3 2 2" xfId="15115" xr:uid="{00000000-0005-0000-0000-0000C2730000}"/>
    <cellStyle name="Normal 6 4 4 2 5 3 2 2 2" xfId="41620" xr:uid="{00000000-0005-0000-0000-0000C3730000}"/>
    <cellStyle name="Normal 6 4 4 2 5 3 2 3" xfId="31602" xr:uid="{00000000-0005-0000-0000-0000C4730000}"/>
    <cellStyle name="Normal 6 4 4 2 5 3 3" xfId="15116" xr:uid="{00000000-0005-0000-0000-0000C5730000}"/>
    <cellStyle name="Normal 6 4 4 2 5 3 3 2" xfId="15117" xr:uid="{00000000-0005-0000-0000-0000C6730000}"/>
    <cellStyle name="Normal 6 4 4 2 5 3 3 2 2" xfId="41621" xr:uid="{00000000-0005-0000-0000-0000C7730000}"/>
    <cellStyle name="Normal 6 4 4 2 5 3 3 3" xfId="31603" xr:uid="{00000000-0005-0000-0000-0000C8730000}"/>
    <cellStyle name="Normal 6 4 4 2 5 3 4" xfId="15118" xr:uid="{00000000-0005-0000-0000-0000C9730000}"/>
    <cellStyle name="Normal 6 4 4 2 5 3 4 2" xfId="36229" xr:uid="{00000000-0005-0000-0000-0000CA730000}"/>
    <cellStyle name="Normal 6 4 4 2 5 3 5" xfId="25633" xr:uid="{00000000-0005-0000-0000-0000CB730000}"/>
    <cellStyle name="Normal 6 4 4 2 5 4" xfId="15119" xr:uid="{00000000-0005-0000-0000-0000CC730000}"/>
    <cellStyle name="Normal 6 4 4 2 5 4 2" xfId="15120" xr:uid="{00000000-0005-0000-0000-0000CD730000}"/>
    <cellStyle name="Normal 6 4 4 2 5 4 2 2" xfId="15121" xr:uid="{00000000-0005-0000-0000-0000CE730000}"/>
    <cellStyle name="Normal 6 4 4 2 5 4 2 2 2" xfId="41622" xr:uid="{00000000-0005-0000-0000-0000CF730000}"/>
    <cellStyle name="Normal 6 4 4 2 5 4 2 3" xfId="31604" xr:uid="{00000000-0005-0000-0000-0000D0730000}"/>
    <cellStyle name="Normal 6 4 4 2 5 4 3" xfId="15122" xr:uid="{00000000-0005-0000-0000-0000D1730000}"/>
    <cellStyle name="Normal 6 4 4 2 5 4 3 2" xfId="15123" xr:uid="{00000000-0005-0000-0000-0000D2730000}"/>
    <cellStyle name="Normal 6 4 4 2 5 4 3 2 2" xfId="41623" xr:uid="{00000000-0005-0000-0000-0000D3730000}"/>
    <cellStyle name="Normal 6 4 4 2 5 4 3 3" xfId="31605" xr:uid="{00000000-0005-0000-0000-0000D4730000}"/>
    <cellStyle name="Normal 6 4 4 2 5 4 4" xfId="15124" xr:uid="{00000000-0005-0000-0000-0000D5730000}"/>
    <cellStyle name="Normal 6 4 4 2 5 4 4 2" xfId="36230" xr:uid="{00000000-0005-0000-0000-0000D6730000}"/>
    <cellStyle name="Normal 6 4 4 2 5 4 5" xfId="25634" xr:uid="{00000000-0005-0000-0000-0000D7730000}"/>
    <cellStyle name="Normal 6 4 4 2 5 5" xfId="15125" xr:uid="{00000000-0005-0000-0000-0000D8730000}"/>
    <cellStyle name="Normal 6 4 4 2 5 5 2" xfId="15126" xr:uid="{00000000-0005-0000-0000-0000D9730000}"/>
    <cellStyle name="Normal 6 4 4 2 5 5 2 2" xfId="41624" xr:uid="{00000000-0005-0000-0000-0000DA730000}"/>
    <cellStyle name="Normal 6 4 4 2 5 5 3" xfId="31606" xr:uid="{00000000-0005-0000-0000-0000DB730000}"/>
    <cellStyle name="Normal 6 4 4 2 5 6" xfId="15127" xr:uid="{00000000-0005-0000-0000-0000DC730000}"/>
    <cellStyle name="Normal 6 4 4 2 5 6 2" xfId="15128" xr:uid="{00000000-0005-0000-0000-0000DD730000}"/>
    <cellStyle name="Normal 6 4 4 2 5 6 2 2" xfId="41625" xr:uid="{00000000-0005-0000-0000-0000DE730000}"/>
    <cellStyle name="Normal 6 4 4 2 5 6 3" xfId="31607" xr:uid="{00000000-0005-0000-0000-0000DF730000}"/>
    <cellStyle name="Normal 6 4 4 2 5 7" xfId="15129" xr:uid="{00000000-0005-0000-0000-0000E0730000}"/>
    <cellStyle name="Normal 6 4 4 2 5 7 2" xfId="36225" xr:uid="{00000000-0005-0000-0000-0000E1730000}"/>
    <cellStyle name="Normal 6 4 4 2 5 8" xfId="25629" xr:uid="{00000000-0005-0000-0000-0000E2730000}"/>
    <cellStyle name="Normal 6 4 4 2 6" xfId="15130" xr:uid="{00000000-0005-0000-0000-0000E3730000}"/>
    <cellStyle name="Normal 6 4 4 2 6 2" xfId="15131" xr:uid="{00000000-0005-0000-0000-0000E4730000}"/>
    <cellStyle name="Normal 6 4 4 2 6 2 2" xfId="15132" xr:uid="{00000000-0005-0000-0000-0000E5730000}"/>
    <cellStyle name="Normal 6 4 4 2 6 2 2 2" xfId="15133" xr:uid="{00000000-0005-0000-0000-0000E6730000}"/>
    <cellStyle name="Normal 6 4 4 2 6 2 2 2 2" xfId="41626" xr:uid="{00000000-0005-0000-0000-0000E7730000}"/>
    <cellStyle name="Normal 6 4 4 2 6 2 2 3" xfId="31608" xr:uid="{00000000-0005-0000-0000-0000E8730000}"/>
    <cellStyle name="Normal 6 4 4 2 6 2 3" xfId="15134" xr:uid="{00000000-0005-0000-0000-0000E9730000}"/>
    <cellStyle name="Normal 6 4 4 2 6 2 3 2" xfId="15135" xr:uid="{00000000-0005-0000-0000-0000EA730000}"/>
    <cellStyle name="Normal 6 4 4 2 6 2 3 2 2" xfId="41627" xr:uid="{00000000-0005-0000-0000-0000EB730000}"/>
    <cellStyle name="Normal 6 4 4 2 6 2 3 3" xfId="31609" xr:uid="{00000000-0005-0000-0000-0000EC730000}"/>
    <cellStyle name="Normal 6 4 4 2 6 2 4" xfId="15136" xr:uid="{00000000-0005-0000-0000-0000ED730000}"/>
    <cellStyle name="Normal 6 4 4 2 6 2 4 2" xfId="36232" xr:uid="{00000000-0005-0000-0000-0000EE730000}"/>
    <cellStyle name="Normal 6 4 4 2 6 2 5" xfId="25636" xr:uid="{00000000-0005-0000-0000-0000EF730000}"/>
    <cellStyle name="Normal 6 4 4 2 6 3" xfId="15137" xr:uid="{00000000-0005-0000-0000-0000F0730000}"/>
    <cellStyle name="Normal 6 4 4 2 6 3 2" xfId="15138" xr:uid="{00000000-0005-0000-0000-0000F1730000}"/>
    <cellStyle name="Normal 6 4 4 2 6 3 2 2" xfId="15139" xr:uid="{00000000-0005-0000-0000-0000F2730000}"/>
    <cellStyle name="Normal 6 4 4 2 6 3 2 2 2" xfId="41628" xr:uid="{00000000-0005-0000-0000-0000F3730000}"/>
    <cellStyle name="Normal 6 4 4 2 6 3 2 3" xfId="31610" xr:uid="{00000000-0005-0000-0000-0000F4730000}"/>
    <cellStyle name="Normal 6 4 4 2 6 3 3" xfId="15140" xr:uid="{00000000-0005-0000-0000-0000F5730000}"/>
    <cellStyle name="Normal 6 4 4 2 6 3 3 2" xfId="15141" xr:uid="{00000000-0005-0000-0000-0000F6730000}"/>
    <cellStyle name="Normal 6 4 4 2 6 3 3 2 2" xfId="41629" xr:uid="{00000000-0005-0000-0000-0000F7730000}"/>
    <cellStyle name="Normal 6 4 4 2 6 3 3 3" xfId="31611" xr:uid="{00000000-0005-0000-0000-0000F8730000}"/>
    <cellStyle name="Normal 6 4 4 2 6 3 4" xfId="15142" xr:uid="{00000000-0005-0000-0000-0000F9730000}"/>
    <cellStyle name="Normal 6 4 4 2 6 3 4 2" xfId="36233" xr:uid="{00000000-0005-0000-0000-0000FA730000}"/>
    <cellStyle name="Normal 6 4 4 2 6 3 5" xfId="25637" xr:uid="{00000000-0005-0000-0000-0000FB730000}"/>
    <cellStyle name="Normal 6 4 4 2 6 4" xfId="15143" xr:uid="{00000000-0005-0000-0000-0000FC730000}"/>
    <cellStyle name="Normal 6 4 4 2 6 4 2" xfId="15144" xr:uid="{00000000-0005-0000-0000-0000FD730000}"/>
    <cellStyle name="Normal 6 4 4 2 6 4 2 2" xfId="41630" xr:uid="{00000000-0005-0000-0000-0000FE730000}"/>
    <cellStyle name="Normal 6 4 4 2 6 4 3" xfId="31612" xr:uid="{00000000-0005-0000-0000-0000FF730000}"/>
    <cellStyle name="Normal 6 4 4 2 6 5" xfId="15145" xr:uid="{00000000-0005-0000-0000-000000740000}"/>
    <cellStyle name="Normal 6 4 4 2 6 5 2" xfId="15146" xr:uid="{00000000-0005-0000-0000-000001740000}"/>
    <cellStyle name="Normal 6 4 4 2 6 5 2 2" xfId="41631" xr:uid="{00000000-0005-0000-0000-000002740000}"/>
    <cellStyle name="Normal 6 4 4 2 6 5 3" xfId="31613" xr:uid="{00000000-0005-0000-0000-000003740000}"/>
    <cellStyle name="Normal 6 4 4 2 6 6" xfId="15147" xr:uid="{00000000-0005-0000-0000-000004740000}"/>
    <cellStyle name="Normal 6 4 4 2 6 6 2" xfId="36231" xr:uid="{00000000-0005-0000-0000-000005740000}"/>
    <cellStyle name="Normal 6 4 4 2 6 7" xfId="25635" xr:uid="{00000000-0005-0000-0000-000006740000}"/>
    <cellStyle name="Normal 6 4 4 2 7" xfId="15148" xr:uid="{00000000-0005-0000-0000-000007740000}"/>
    <cellStyle name="Normal 6 4 4 2 7 2" xfId="15149" xr:uid="{00000000-0005-0000-0000-000008740000}"/>
    <cellStyle name="Normal 6 4 4 2 7 2 2" xfId="15150" xr:uid="{00000000-0005-0000-0000-000009740000}"/>
    <cellStyle name="Normal 6 4 4 2 7 2 2 2" xfId="41632" xr:uid="{00000000-0005-0000-0000-00000A740000}"/>
    <cellStyle name="Normal 6 4 4 2 7 2 3" xfId="31614" xr:uid="{00000000-0005-0000-0000-00000B740000}"/>
    <cellStyle name="Normal 6 4 4 2 7 3" xfId="15151" xr:uid="{00000000-0005-0000-0000-00000C740000}"/>
    <cellStyle name="Normal 6 4 4 2 7 3 2" xfId="15152" xr:uid="{00000000-0005-0000-0000-00000D740000}"/>
    <cellStyle name="Normal 6 4 4 2 7 3 2 2" xfId="41633" xr:uid="{00000000-0005-0000-0000-00000E740000}"/>
    <cellStyle name="Normal 6 4 4 2 7 3 3" xfId="31615" xr:uid="{00000000-0005-0000-0000-00000F740000}"/>
    <cellStyle name="Normal 6 4 4 2 7 4" xfId="15153" xr:uid="{00000000-0005-0000-0000-000010740000}"/>
    <cellStyle name="Normal 6 4 4 2 7 4 2" xfId="36234" xr:uid="{00000000-0005-0000-0000-000011740000}"/>
    <cellStyle name="Normal 6 4 4 2 7 5" xfId="25638" xr:uid="{00000000-0005-0000-0000-000012740000}"/>
    <cellStyle name="Normal 6 4 4 2 8" xfId="15154" xr:uid="{00000000-0005-0000-0000-000013740000}"/>
    <cellStyle name="Normal 6 4 4 2 8 2" xfId="15155" xr:uid="{00000000-0005-0000-0000-000014740000}"/>
    <cellStyle name="Normal 6 4 4 2 8 2 2" xfId="15156" xr:uid="{00000000-0005-0000-0000-000015740000}"/>
    <cellStyle name="Normal 6 4 4 2 8 2 2 2" xfId="41634" xr:uid="{00000000-0005-0000-0000-000016740000}"/>
    <cellStyle name="Normal 6 4 4 2 8 2 3" xfId="31616" xr:uid="{00000000-0005-0000-0000-000017740000}"/>
    <cellStyle name="Normal 6 4 4 2 8 3" xfId="15157" xr:uid="{00000000-0005-0000-0000-000018740000}"/>
    <cellStyle name="Normal 6 4 4 2 8 3 2" xfId="15158" xr:uid="{00000000-0005-0000-0000-000019740000}"/>
    <cellStyle name="Normal 6 4 4 2 8 3 2 2" xfId="41635" xr:uid="{00000000-0005-0000-0000-00001A740000}"/>
    <cellStyle name="Normal 6 4 4 2 8 3 3" xfId="31617" xr:uid="{00000000-0005-0000-0000-00001B740000}"/>
    <cellStyle name="Normal 6 4 4 2 8 4" xfId="15159" xr:uid="{00000000-0005-0000-0000-00001C740000}"/>
    <cellStyle name="Normal 6 4 4 2 8 4 2" xfId="36235" xr:uid="{00000000-0005-0000-0000-00001D740000}"/>
    <cellStyle name="Normal 6 4 4 2 8 5" xfId="25639" xr:uid="{00000000-0005-0000-0000-00001E740000}"/>
    <cellStyle name="Normal 6 4 4 2 9" xfId="15160" xr:uid="{00000000-0005-0000-0000-00001F740000}"/>
    <cellStyle name="Normal 6 4 4 2 9 2" xfId="15161" xr:uid="{00000000-0005-0000-0000-000020740000}"/>
    <cellStyle name="Normal 6 4 4 2 9 2 2" xfId="41636" xr:uid="{00000000-0005-0000-0000-000021740000}"/>
    <cellStyle name="Normal 6 4 4 2 9 3" xfId="31618" xr:uid="{00000000-0005-0000-0000-000022740000}"/>
    <cellStyle name="Normal 6 4 4 3" xfId="15162" xr:uid="{00000000-0005-0000-0000-000023740000}"/>
    <cellStyle name="Normal 6 4 4 3 10" xfId="25640" xr:uid="{00000000-0005-0000-0000-000024740000}"/>
    <cellStyle name="Normal 6 4 4 3 2" xfId="15163" xr:uid="{00000000-0005-0000-0000-000025740000}"/>
    <cellStyle name="Normal 6 4 4 3 2 2" xfId="15164" xr:uid="{00000000-0005-0000-0000-000026740000}"/>
    <cellStyle name="Normal 6 4 4 3 2 2 2" xfId="15165" xr:uid="{00000000-0005-0000-0000-000027740000}"/>
    <cellStyle name="Normal 6 4 4 3 2 2 2 2" xfId="15166" xr:uid="{00000000-0005-0000-0000-000028740000}"/>
    <cellStyle name="Normal 6 4 4 3 2 2 2 2 2" xfId="15167" xr:uid="{00000000-0005-0000-0000-000029740000}"/>
    <cellStyle name="Normal 6 4 4 3 2 2 2 2 2 2" xfId="41637" xr:uid="{00000000-0005-0000-0000-00002A740000}"/>
    <cellStyle name="Normal 6 4 4 3 2 2 2 2 3" xfId="31619" xr:uid="{00000000-0005-0000-0000-00002B740000}"/>
    <cellStyle name="Normal 6 4 4 3 2 2 2 3" xfId="15168" xr:uid="{00000000-0005-0000-0000-00002C740000}"/>
    <cellStyle name="Normal 6 4 4 3 2 2 2 3 2" xfId="15169" xr:uid="{00000000-0005-0000-0000-00002D740000}"/>
    <cellStyle name="Normal 6 4 4 3 2 2 2 3 2 2" xfId="41638" xr:uid="{00000000-0005-0000-0000-00002E740000}"/>
    <cellStyle name="Normal 6 4 4 3 2 2 2 3 3" xfId="31620" xr:uid="{00000000-0005-0000-0000-00002F740000}"/>
    <cellStyle name="Normal 6 4 4 3 2 2 2 4" xfId="15170" xr:uid="{00000000-0005-0000-0000-000030740000}"/>
    <cellStyle name="Normal 6 4 4 3 2 2 2 4 2" xfId="36239" xr:uid="{00000000-0005-0000-0000-000031740000}"/>
    <cellStyle name="Normal 6 4 4 3 2 2 2 5" xfId="25643" xr:uid="{00000000-0005-0000-0000-000032740000}"/>
    <cellStyle name="Normal 6 4 4 3 2 2 3" xfId="15171" xr:uid="{00000000-0005-0000-0000-000033740000}"/>
    <cellStyle name="Normal 6 4 4 3 2 2 3 2" xfId="15172" xr:uid="{00000000-0005-0000-0000-000034740000}"/>
    <cellStyle name="Normal 6 4 4 3 2 2 3 2 2" xfId="15173" xr:uid="{00000000-0005-0000-0000-000035740000}"/>
    <cellStyle name="Normal 6 4 4 3 2 2 3 2 2 2" xfId="41639" xr:uid="{00000000-0005-0000-0000-000036740000}"/>
    <cellStyle name="Normal 6 4 4 3 2 2 3 2 3" xfId="31621" xr:uid="{00000000-0005-0000-0000-000037740000}"/>
    <cellStyle name="Normal 6 4 4 3 2 2 3 3" xfId="15174" xr:uid="{00000000-0005-0000-0000-000038740000}"/>
    <cellStyle name="Normal 6 4 4 3 2 2 3 3 2" xfId="15175" xr:uid="{00000000-0005-0000-0000-000039740000}"/>
    <cellStyle name="Normal 6 4 4 3 2 2 3 3 2 2" xfId="41640" xr:uid="{00000000-0005-0000-0000-00003A740000}"/>
    <cellStyle name="Normal 6 4 4 3 2 2 3 3 3" xfId="31622" xr:uid="{00000000-0005-0000-0000-00003B740000}"/>
    <cellStyle name="Normal 6 4 4 3 2 2 3 4" xfId="15176" xr:uid="{00000000-0005-0000-0000-00003C740000}"/>
    <cellStyle name="Normal 6 4 4 3 2 2 3 4 2" xfId="36240" xr:uid="{00000000-0005-0000-0000-00003D740000}"/>
    <cellStyle name="Normal 6 4 4 3 2 2 3 5" xfId="25644" xr:uid="{00000000-0005-0000-0000-00003E740000}"/>
    <cellStyle name="Normal 6 4 4 3 2 2 4" xfId="15177" xr:uid="{00000000-0005-0000-0000-00003F740000}"/>
    <cellStyle name="Normal 6 4 4 3 2 2 4 2" xfId="15178" xr:uid="{00000000-0005-0000-0000-000040740000}"/>
    <cellStyle name="Normal 6 4 4 3 2 2 4 2 2" xfId="41641" xr:uid="{00000000-0005-0000-0000-000041740000}"/>
    <cellStyle name="Normal 6 4 4 3 2 2 4 3" xfId="31623" xr:uid="{00000000-0005-0000-0000-000042740000}"/>
    <cellStyle name="Normal 6 4 4 3 2 2 5" xfId="15179" xr:uid="{00000000-0005-0000-0000-000043740000}"/>
    <cellStyle name="Normal 6 4 4 3 2 2 5 2" xfId="15180" xr:uid="{00000000-0005-0000-0000-000044740000}"/>
    <cellStyle name="Normal 6 4 4 3 2 2 5 2 2" xfId="41642" xr:uid="{00000000-0005-0000-0000-000045740000}"/>
    <cellStyle name="Normal 6 4 4 3 2 2 5 3" xfId="31624" xr:uid="{00000000-0005-0000-0000-000046740000}"/>
    <cellStyle name="Normal 6 4 4 3 2 2 6" xfId="15181" xr:uid="{00000000-0005-0000-0000-000047740000}"/>
    <cellStyle name="Normal 6 4 4 3 2 2 6 2" xfId="36238" xr:uid="{00000000-0005-0000-0000-000048740000}"/>
    <cellStyle name="Normal 6 4 4 3 2 2 7" xfId="25642" xr:uid="{00000000-0005-0000-0000-000049740000}"/>
    <cellStyle name="Normal 6 4 4 3 2 3" xfId="15182" xr:uid="{00000000-0005-0000-0000-00004A740000}"/>
    <cellStyle name="Normal 6 4 4 3 2 3 2" xfId="15183" xr:uid="{00000000-0005-0000-0000-00004B740000}"/>
    <cellStyle name="Normal 6 4 4 3 2 3 2 2" xfId="15184" xr:uid="{00000000-0005-0000-0000-00004C740000}"/>
    <cellStyle name="Normal 6 4 4 3 2 3 2 2 2" xfId="41643" xr:uid="{00000000-0005-0000-0000-00004D740000}"/>
    <cellStyle name="Normal 6 4 4 3 2 3 2 3" xfId="31625" xr:uid="{00000000-0005-0000-0000-00004E740000}"/>
    <cellStyle name="Normal 6 4 4 3 2 3 3" xfId="15185" xr:uid="{00000000-0005-0000-0000-00004F740000}"/>
    <cellStyle name="Normal 6 4 4 3 2 3 3 2" xfId="15186" xr:uid="{00000000-0005-0000-0000-000050740000}"/>
    <cellStyle name="Normal 6 4 4 3 2 3 3 2 2" xfId="41644" xr:uid="{00000000-0005-0000-0000-000051740000}"/>
    <cellStyle name="Normal 6 4 4 3 2 3 3 3" xfId="31626" xr:uid="{00000000-0005-0000-0000-000052740000}"/>
    <cellStyle name="Normal 6 4 4 3 2 3 4" xfId="15187" xr:uid="{00000000-0005-0000-0000-000053740000}"/>
    <cellStyle name="Normal 6 4 4 3 2 3 4 2" xfId="36241" xr:uid="{00000000-0005-0000-0000-000054740000}"/>
    <cellStyle name="Normal 6 4 4 3 2 3 5" xfId="25645" xr:uid="{00000000-0005-0000-0000-000055740000}"/>
    <cellStyle name="Normal 6 4 4 3 2 4" xfId="15188" xr:uid="{00000000-0005-0000-0000-000056740000}"/>
    <cellStyle name="Normal 6 4 4 3 2 4 2" xfId="15189" xr:uid="{00000000-0005-0000-0000-000057740000}"/>
    <cellStyle name="Normal 6 4 4 3 2 4 2 2" xfId="15190" xr:uid="{00000000-0005-0000-0000-000058740000}"/>
    <cellStyle name="Normal 6 4 4 3 2 4 2 2 2" xfId="41645" xr:uid="{00000000-0005-0000-0000-000059740000}"/>
    <cellStyle name="Normal 6 4 4 3 2 4 2 3" xfId="31627" xr:uid="{00000000-0005-0000-0000-00005A740000}"/>
    <cellStyle name="Normal 6 4 4 3 2 4 3" xfId="15191" xr:uid="{00000000-0005-0000-0000-00005B740000}"/>
    <cellStyle name="Normal 6 4 4 3 2 4 3 2" xfId="15192" xr:uid="{00000000-0005-0000-0000-00005C740000}"/>
    <cellStyle name="Normal 6 4 4 3 2 4 3 2 2" xfId="41646" xr:uid="{00000000-0005-0000-0000-00005D740000}"/>
    <cellStyle name="Normal 6 4 4 3 2 4 3 3" xfId="31628" xr:uid="{00000000-0005-0000-0000-00005E740000}"/>
    <cellStyle name="Normal 6 4 4 3 2 4 4" xfId="15193" xr:uid="{00000000-0005-0000-0000-00005F740000}"/>
    <cellStyle name="Normal 6 4 4 3 2 4 4 2" xfId="36242" xr:uid="{00000000-0005-0000-0000-000060740000}"/>
    <cellStyle name="Normal 6 4 4 3 2 4 5" xfId="25646" xr:uid="{00000000-0005-0000-0000-000061740000}"/>
    <cellStyle name="Normal 6 4 4 3 2 5" xfId="15194" xr:uid="{00000000-0005-0000-0000-000062740000}"/>
    <cellStyle name="Normal 6 4 4 3 2 5 2" xfId="15195" xr:uid="{00000000-0005-0000-0000-000063740000}"/>
    <cellStyle name="Normal 6 4 4 3 2 5 2 2" xfId="41647" xr:uid="{00000000-0005-0000-0000-000064740000}"/>
    <cellStyle name="Normal 6 4 4 3 2 5 3" xfId="31629" xr:uid="{00000000-0005-0000-0000-000065740000}"/>
    <cellStyle name="Normal 6 4 4 3 2 6" xfId="15196" xr:uid="{00000000-0005-0000-0000-000066740000}"/>
    <cellStyle name="Normal 6 4 4 3 2 6 2" xfId="15197" xr:uid="{00000000-0005-0000-0000-000067740000}"/>
    <cellStyle name="Normal 6 4 4 3 2 6 2 2" xfId="41648" xr:uid="{00000000-0005-0000-0000-000068740000}"/>
    <cellStyle name="Normal 6 4 4 3 2 6 3" xfId="31630" xr:uid="{00000000-0005-0000-0000-000069740000}"/>
    <cellStyle name="Normal 6 4 4 3 2 7" xfId="15198" xr:uid="{00000000-0005-0000-0000-00006A740000}"/>
    <cellStyle name="Normal 6 4 4 3 2 7 2" xfId="36237" xr:uid="{00000000-0005-0000-0000-00006B740000}"/>
    <cellStyle name="Normal 6 4 4 3 2 8" xfId="25641" xr:uid="{00000000-0005-0000-0000-00006C740000}"/>
    <cellStyle name="Normal 6 4 4 3 3" xfId="15199" xr:uid="{00000000-0005-0000-0000-00006D740000}"/>
    <cellStyle name="Normal 6 4 4 3 3 2" xfId="15200" xr:uid="{00000000-0005-0000-0000-00006E740000}"/>
    <cellStyle name="Normal 6 4 4 3 3 2 2" xfId="15201" xr:uid="{00000000-0005-0000-0000-00006F740000}"/>
    <cellStyle name="Normal 6 4 4 3 3 2 2 2" xfId="15202" xr:uid="{00000000-0005-0000-0000-000070740000}"/>
    <cellStyle name="Normal 6 4 4 3 3 2 2 2 2" xfId="15203" xr:uid="{00000000-0005-0000-0000-000071740000}"/>
    <cellStyle name="Normal 6 4 4 3 3 2 2 2 2 2" xfId="41649" xr:uid="{00000000-0005-0000-0000-000072740000}"/>
    <cellStyle name="Normal 6 4 4 3 3 2 2 2 3" xfId="31631" xr:uid="{00000000-0005-0000-0000-000073740000}"/>
    <cellStyle name="Normal 6 4 4 3 3 2 2 3" xfId="15204" xr:uid="{00000000-0005-0000-0000-000074740000}"/>
    <cellStyle name="Normal 6 4 4 3 3 2 2 3 2" xfId="15205" xr:uid="{00000000-0005-0000-0000-000075740000}"/>
    <cellStyle name="Normal 6 4 4 3 3 2 2 3 2 2" xfId="41650" xr:uid="{00000000-0005-0000-0000-000076740000}"/>
    <cellStyle name="Normal 6 4 4 3 3 2 2 3 3" xfId="31632" xr:uid="{00000000-0005-0000-0000-000077740000}"/>
    <cellStyle name="Normal 6 4 4 3 3 2 2 4" xfId="15206" xr:uid="{00000000-0005-0000-0000-000078740000}"/>
    <cellStyle name="Normal 6 4 4 3 3 2 2 4 2" xfId="36245" xr:uid="{00000000-0005-0000-0000-000079740000}"/>
    <cellStyle name="Normal 6 4 4 3 3 2 2 5" xfId="25649" xr:uid="{00000000-0005-0000-0000-00007A740000}"/>
    <cellStyle name="Normal 6 4 4 3 3 2 3" xfId="15207" xr:uid="{00000000-0005-0000-0000-00007B740000}"/>
    <cellStyle name="Normal 6 4 4 3 3 2 3 2" xfId="15208" xr:uid="{00000000-0005-0000-0000-00007C740000}"/>
    <cellStyle name="Normal 6 4 4 3 3 2 3 2 2" xfId="15209" xr:uid="{00000000-0005-0000-0000-00007D740000}"/>
    <cellStyle name="Normal 6 4 4 3 3 2 3 2 2 2" xfId="41651" xr:uid="{00000000-0005-0000-0000-00007E740000}"/>
    <cellStyle name="Normal 6 4 4 3 3 2 3 2 3" xfId="31633" xr:uid="{00000000-0005-0000-0000-00007F740000}"/>
    <cellStyle name="Normal 6 4 4 3 3 2 3 3" xfId="15210" xr:uid="{00000000-0005-0000-0000-000080740000}"/>
    <cellStyle name="Normal 6 4 4 3 3 2 3 3 2" xfId="15211" xr:uid="{00000000-0005-0000-0000-000081740000}"/>
    <cellStyle name="Normal 6 4 4 3 3 2 3 3 2 2" xfId="41652" xr:uid="{00000000-0005-0000-0000-000082740000}"/>
    <cellStyle name="Normal 6 4 4 3 3 2 3 3 3" xfId="31634" xr:uid="{00000000-0005-0000-0000-000083740000}"/>
    <cellStyle name="Normal 6 4 4 3 3 2 3 4" xfId="15212" xr:uid="{00000000-0005-0000-0000-000084740000}"/>
    <cellStyle name="Normal 6 4 4 3 3 2 3 4 2" xfId="36246" xr:uid="{00000000-0005-0000-0000-000085740000}"/>
    <cellStyle name="Normal 6 4 4 3 3 2 3 5" xfId="25650" xr:uid="{00000000-0005-0000-0000-000086740000}"/>
    <cellStyle name="Normal 6 4 4 3 3 2 4" xfId="15213" xr:uid="{00000000-0005-0000-0000-000087740000}"/>
    <cellStyle name="Normal 6 4 4 3 3 2 4 2" xfId="15214" xr:uid="{00000000-0005-0000-0000-000088740000}"/>
    <cellStyle name="Normal 6 4 4 3 3 2 4 2 2" xfId="41653" xr:uid="{00000000-0005-0000-0000-000089740000}"/>
    <cellStyle name="Normal 6 4 4 3 3 2 4 3" xfId="31635" xr:uid="{00000000-0005-0000-0000-00008A740000}"/>
    <cellStyle name="Normal 6 4 4 3 3 2 5" xfId="15215" xr:uid="{00000000-0005-0000-0000-00008B740000}"/>
    <cellStyle name="Normal 6 4 4 3 3 2 5 2" xfId="15216" xr:uid="{00000000-0005-0000-0000-00008C740000}"/>
    <cellStyle name="Normal 6 4 4 3 3 2 5 2 2" xfId="41654" xr:uid="{00000000-0005-0000-0000-00008D740000}"/>
    <cellStyle name="Normal 6 4 4 3 3 2 5 3" xfId="31636" xr:uid="{00000000-0005-0000-0000-00008E740000}"/>
    <cellStyle name="Normal 6 4 4 3 3 2 6" xfId="15217" xr:uid="{00000000-0005-0000-0000-00008F740000}"/>
    <cellStyle name="Normal 6 4 4 3 3 2 6 2" xfId="36244" xr:uid="{00000000-0005-0000-0000-000090740000}"/>
    <cellStyle name="Normal 6 4 4 3 3 2 7" xfId="25648" xr:uid="{00000000-0005-0000-0000-000091740000}"/>
    <cellStyle name="Normal 6 4 4 3 3 3" xfId="15218" xr:uid="{00000000-0005-0000-0000-000092740000}"/>
    <cellStyle name="Normal 6 4 4 3 3 3 2" xfId="15219" xr:uid="{00000000-0005-0000-0000-000093740000}"/>
    <cellStyle name="Normal 6 4 4 3 3 3 2 2" xfId="15220" xr:uid="{00000000-0005-0000-0000-000094740000}"/>
    <cellStyle name="Normal 6 4 4 3 3 3 2 2 2" xfId="41655" xr:uid="{00000000-0005-0000-0000-000095740000}"/>
    <cellStyle name="Normal 6 4 4 3 3 3 2 3" xfId="31637" xr:uid="{00000000-0005-0000-0000-000096740000}"/>
    <cellStyle name="Normal 6 4 4 3 3 3 3" xfId="15221" xr:uid="{00000000-0005-0000-0000-000097740000}"/>
    <cellStyle name="Normal 6 4 4 3 3 3 3 2" xfId="15222" xr:uid="{00000000-0005-0000-0000-000098740000}"/>
    <cellStyle name="Normal 6 4 4 3 3 3 3 2 2" xfId="41656" xr:uid="{00000000-0005-0000-0000-000099740000}"/>
    <cellStyle name="Normal 6 4 4 3 3 3 3 3" xfId="31638" xr:uid="{00000000-0005-0000-0000-00009A740000}"/>
    <cellStyle name="Normal 6 4 4 3 3 3 4" xfId="15223" xr:uid="{00000000-0005-0000-0000-00009B740000}"/>
    <cellStyle name="Normal 6 4 4 3 3 3 4 2" xfId="36247" xr:uid="{00000000-0005-0000-0000-00009C740000}"/>
    <cellStyle name="Normal 6 4 4 3 3 3 5" xfId="25651" xr:uid="{00000000-0005-0000-0000-00009D740000}"/>
    <cellStyle name="Normal 6 4 4 3 3 4" xfId="15224" xr:uid="{00000000-0005-0000-0000-00009E740000}"/>
    <cellStyle name="Normal 6 4 4 3 3 4 2" xfId="15225" xr:uid="{00000000-0005-0000-0000-00009F740000}"/>
    <cellStyle name="Normal 6 4 4 3 3 4 2 2" xfId="15226" xr:uid="{00000000-0005-0000-0000-0000A0740000}"/>
    <cellStyle name="Normal 6 4 4 3 3 4 2 2 2" xfId="41657" xr:uid="{00000000-0005-0000-0000-0000A1740000}"/>
    <cellStyle name="Normal 6 4 4 3 3 4 2 3" xfId="31639" xr:uid="{00000000-0005-0000-0000-0000A2740000}"/>
    <cellStyle name="Normal 6 4 4 3 3 4 3" xfId="15227" xr:uid="{00000000-0005-0000-0000-0000A3740000}"/>
    <cellStyle name="Normal 6 4 4 3 3 4 3 2" xfId="15228" xr:uid="{00000000-0005-0000-0000-0000A4740000}"/>
    <cellStyle name="Normal 6 4 4 3 3 4 3 2 2" xfId="41658" xr:uid="{00000000-0005-0000-0000-0000A5740000}"/>
    <cellStyle name="Normal 6 4 4 3 3 4 3 3" xfId="31640" xr:uid="{00000000-0005-0000-0000-0000A6740000}"/>
    <cellStyle name="Normal 6 4 4 3 3 4 4" xfId="15229" xr:uid="{00000000-0005-0000-0000-0000A7740000}"/>
    <cellStyle name="Normal 6 4 4 3 3 4 4 2" xfId="36248" xr:uid="{00000000-0005-0000-0000-0000A8740000}"/>
    <cellStyle name="Normal 6 4 4 3 3 4 5" xfId="25652" xr:uid="{00000000-0005-0000-0000-0000A9740000}"/>
    <cellStyle name="Normal 6 4 4 3 3 5" xfId="15230" xr:uid="{00000000-0005-0000-0000-0000AA740000}"/>
    <cellStyle name="Normal 6 4 4 3 3 5 2" xfId="15231" xr:uid="{00000000-0005-0000-0000-0000AB740000}"/>
    <cellStyle name="Normal 6 4 4 3 3 5 2 2" xfId="41659" xr:uid="{00000000-0005-0000-0000-0000AC740000}"/>
    <cellStyle name="Normal 6 4 4 3 3 5 3" xfId="31641" xr:uid="{00000000-0005-0000-0000-0000AD740000}"/>
    <cellStyle name="Normal 6 4 4 3 3 6" xfId="15232" xr:uid="{00000000-0005-0000-0000-0000AE740000}"/>
    <cellStyle name="Normal 6 4 4 3 3 6 2" xfId="15233" xr:uid="{00000000-0005-0000-0000-0000AF740000}"/>
    <cellStyle name="Normal 6 4 4 3 3 6 2 2" xfId="41660" xr:uid="{00000000-0005-0000-0000-0000B0740000}"/>
    <cellStyle name="Normal 6 4 4 3 3 6 3" xfId="31642" xr:uid="{00000000-0005-0000-0000-0000B1740000}"/>
    <cellStyle name="Normal 6 4 4 3 3 7" xfId="15234" xr:uid="{00000000-0005-0000-0000-0000B2740000}"/>
    <cellStyle name="Normal 6 4 4 3 3 7 2" xfId="36243" xr:uid="{00000000-0005-0000-0000-0000B3740000}"/>
    <cellStyle name="Normal 6 4 4 3 3 8" xfId="25647" xr:uid="{00000000-0005-0000-0000-0000B4740000}"/>
    <cellStyle name="Normal 6 4 4 3 4" xfId="15235" xr:uid="{00000000-0005-0000-0000-0000B5740000}"/>
    <cellStyle name="Normal 6 4 4 3 4 2" xfId="15236" xr:uid="{00000000-0005-0000-0000-0000B6740000}"/>
    <cellStyle name="Normal 6 4 4 3 4 2 2" xfId="15237" xr:uid="{00000000-0005-0000-0000-0000B7740000}"/>
    <cellStyle name="Normal 6 4 4 3 4 2 2 2" xfId="15238" xr:uid="{00000000-0005-0000-0000-0000B8740000}"/>
    <cellStyle name="Normal 6 4 4 3 4 2 2 2 2" xfId="41661" xr:uid="{00000000-0005-0000-0000-0000B9740000}"/>
    <cellStyle name="Normal 6 4 4 3 4 2 2 3" xfId="31643" xr:uid="{00000000-0005-0000-0000-0000BA740000}"/>
    <cellStyle name="Normal 6 4 4 3 4 2 3" xfId="15239" xr:uid="{00000000-0005-0000-0000-0000BB740000}"/>
    <cellStyle name="Normal 6 4 4 3 4 2 3 2" xfId="15240" xr:uid="{00000000-0005-0000-0000-0000BC740000}"/>
    <cellStyle name="Normal 6 4 4 3 4 2 3 2 2" xfId="41662" xr:uid="{00000000-0005-0000-0000-0000BD740000}"/>
    <cellStyle name="Normal 6 4 4 3 4 2 3 3" xfId="31644" xr:uid="{00000000-0005-0000-0000-0000BE740000}"/>
    <cellStyle name="Normal 6 4 4 3 4 2 4" xfId="15241" xr:uid="{00000000-0005-0000-0000-0000BF740000}"/>
    <cellStyle name="Normal 6 4 4 3 4 2 4 2" xfId="36250" xr:uid="{00000000-0005-0000-0000-0000C0740000}"/>
    <cellStyle name="Normal 6 4 4 3 4 2 5" xfId="25654" xr:uid="{00000000-0005-0000-0000-0000C1740000}"/>
    <cellStyle name="Normal 6 4 4 3 4 3" xfId="15242" xr:uid="{00000000-0005-0000-0000-0000C2740000}"/>
    <cellStyle name="Normal 6 4 4 3 4 3 2" xfId="15243" xr:uid="{00000000-0005-0000-0000-0000C3740000}"/>
    <cellStyle name="Normal 6 4 4 3 4 3 2 2" xfId="15244" xr:uid="{00000000-0005-0000-0000-0000C4740000}"/>
    <cellStyle name="Normal 6 4 4 3 4 3 2 2 2" xfId="41663" xr:uid="{00000000-0005-0000-0000-0000C5740000}"/>
    <cellStyle name="Normal 6 4 4 3 4 3 2 3" xfId="31645" xr:uid="{00000000-0005-0000-0000-0000C6740000}"/>
    <cellStyle name="Normal 6 4 4 3 4 3 3" xfId="15245" xr:uid="{00000000-0005-0000-0000-0000C7740000}"/>
    <cellStyle name="Normal 6 4 4 3 4 3 3 2" xfId="15246" xr:uid="{00000000-0005-0000-0000-0000C8740000}"/>
    <cellStyle name="Normal 6 4 4 3 4 3 3 2 2" xfId="41664" xr:uid="{00000000-0005-0000-0000-0000C9740000}"/>
    <cellStyle name="Normal 6 4 4 3 4 3 3 3" xfId="31646" xr:uid="{00000000-0005-0000-0000-0000CA740000}"/>
    <cellStyle name="Normal 6 4 4 3 4 3 4" xfId="15247" xr:uid="{00000000-0005-0000-0000-0000CB740000}"/>
    <cellStyle name="Normal 6 4 4 3 4 3 4 2" xfId="36251" xr:uid="{00000000-0005-0000-0000-0000CC740000}"/>
    <cellStyle name="Normal 6 4 4 3 4 3 5" xfId="25655" xr:uid="{00000000-0005-0000-0000-0000CD740000}"/>
    <cellStyle name="Normal 6 4 4 3 4 4" xfId="15248" xr:uid="{00000000-0005-0000-0000-0000CE740000}"/>
    <cellStyle name="Normal 6 4 4 3 4 4 2" xfId="15249" xr:uid="{00000000-0005-0000-0000-0000CF740000}"/>
    <cellStyle name="Normal 6 4 4 3 4 4 2 2" xfId="41665" xr:uid="{00000000-0005-0000-0000-0000D0740000}"/>
    <cellStyle name="Normal 6 4 4 3 4 4 3" xfId="31647" xr:uid="{00000000-0005-0000-0000-0000D1740000}"/>
    <cellStyle name="Normal 6 4 4 3 4 5" xfId="15250" xr:uid="{00000000-0005-0000-0000-0000D2740000}"/>
    <cellStyle name="Normal 6 4 4 3 4 5 2" xfId="15251" xr:uid="{00000000-0005-0000-0000-0000D3740000}"/>
    <cellStyle name="Normal 6 4 4 3 4 5 2 2" xfId="41666" xr:uid="{00000000-0005-0000-0000-0000D4740000}"/>
    <cellStyle name="Normal 6 4 4 3 4 5 3" xfId="31648" xr:uid="{00000000-0005-0000-0000-0000D5740000}"/>
    <cellStyle name="Normal 6 4 4 3 4 6" xfId="15252" xr:uid="{00000000-0005-0000-0000-0000D6740000}"/>
    <cellStyle name="Normal 6 4 4 3 4 6 2" xfId="36249" xr:uid="{00000000-0005-0000-0000-0000D7740000}"/>
    <cellStyle name="Normal 6 4 4 3 4 7" xfId="25653" xr:uid="{00000000-0005-0000-0000-0000D8740000}"/>
    <cellStyle name="Normal 6 4 4 3 5" xfId="15253" xr:uid="{00000000-0005-0000-0000-0000D9740000}"/>
    <cellStyle name="Normal 6 4 4 3 5 2" xfId="15254" xr:uid="{00000000-0005-0000-0000-0000DA740000}"/>
    <cellStyle name="Normal 6 4 4 3 5 2 2" xfId="15255" xr:uid="{00000000-0005-0000-0000-0000DB740000}"/>
    <cellStyle name="Normal 6 4 4 3 5 2 2 2" xfId="41667" xr:uid="{00000000-0005-0000-0000-0000DC740000}"/>
    <cellStyle name="Normal 6 4 4 3 5 2 3" xfId="31649" xr:uid="{00000000-0005-0000-0000-0000DD740000}"/>
    <cellStyle name="Normal 6 4 4 3 5 3" xfId="15256" xr:uid="{00000000-0005-0000-0000-0000DE740000}"/>
    <cellStyle name="Normal 6 4 4 3 5 3 2" xfId="15257" xr:uid="{00000000-0005-0000-0000-0000DF740000}"/>
    <cellStyle name="Normal 6 4 4 3 5 3 2 2" xfId="41668" xr:uid="{00000000-0005-0000-0000-0000E0740000}"/>
    <cellStyle name="Normal 6 4 4 3 5 3 3" xfId="31650" xr:uid="{00000000-0005-0000-0000-0000E1740000}"/>
    <cellStyle name="Normal 6 4 4 3 5 4" xfId="15258" xr:uid="{00000000-0005-0000-0000-0000E2740000}"/>
    <cellStyle name="Normal 6 4 4 3 5 4 2" xfId="36252" xr:uid="{00000000-0005-0000-0000-0000E3740000}"/>
    <cellStyle name="Normal 6 4 4 3 5 5" xfId="25656" xr:uid="{00000000-0005-0000-0000-0000E4740000}"/>
    <cellStyle name="Normal 6 4 4 3 6" xfId="15259" xr:uid="{00000000-0005-0000-0000-0000E5740000}"/>
    <cellStyle name="Normal 6 4 4 3 6 2" xfId="15260" xr:uid="{00000000-0005-0000-0000-0000E6740000}"/>
    <cellStyle name="Normal 6 4 4 3 6 2 2" xfId="15261" xr:uid="{00000000-0005-0000-0000-0000E7740000}"/>
    <cellStyle name="Normal 6 4 4 3 6 2 2 2" xfId="41669" xr:uid="{00000000-0005-0000-0000-0000E8740000}"/>
    <cellStyle name="Normal 6 4 4 3 6 2 3" xfId="31651" xr:uid="{00000000-0005-0000-0000-0000E9740000}"/>
    <cellStyle name="Normal 6 4 4 3 6 3" xfId="15262" xr:uid="{00000000-0005-0000-0000-0000EA740000}"/>
    <cellStyle name="Normal 6 4 4 3 6 3 2" xfId="15263" xr:uid="{00000000-0005-0000-0000-0000EB740000}"/>
    <cellStyle name="Normal 6 4 4 3 6 3 2 2" xfId="41670" xr:uid="{00000000-0005-0000-0000-0000EC740000}"/>
    <cellStyle name="Normal 6 4 4 3 6 3 3" xfId="31652" xr:uid="{00000000-0005-0000-0000-0000ED740000}"/>
    <cellStyle name="Normal 6 4 4 3 6 4" xfId="15264" xr:uid="{00000000-0005-0000-0000-0000EE740000}"/>
    <cellStyle name="Normal 6 4 4 3 6 4 2" xfId="36253" xr:uid="{00000000-0005-0000-0000-0000EF740000}"/>
    <cellStyle name="Normal 6 4 4 3 6 5" xfId="25657" xr:uid="{00000000-0005-0000-0000-0000F0740000}"/>
    <cellStyle name="Normal 6 4 4 3 7" xfId="15265" xr:uid="{00000000-0005-0000-0000-0000F1740000}"/>
    <cellStyle name="Normal 6 4 4 3 7 2" xfId="15266" xr:uid="{00000000-0005-0000-0000-0000F2740000}"/>
    <cellStyle name="Normal 6 4 4 3 7 2 2" xfId="41671" xr:uid="{00000000-0005-0000-0000-0000F3740000}"/>
    <cellStyle name="Normal 6 4 4 3 7 3" xfId="31653" xr:uid="{00000000-0005-0000-0000-0000F4740000}"/>
    <cellStyle name="Normal 6 4 4 3 8" xfId="15267" xr:uid="{00000000-0005-0000-0000-0000F5740000}"/>
    <cellStyle name="Normal 6 4 4 3 8 2" xfId="15268" xr:uid="{00000000-0005-0000-0000-0000F6740000}"/>
    <cellStyle name="Normal 6 4 4 3 8 2 2" xfId="41672" xr:uid="{00000000-0005-0000-0000-0000F7740000}"/>
    <cellStyle name="Normal 6 4 4 3 8 3" xfId="31654" xr:uid="{00000000-0005-0000-0000-0000F8740000}"/>
    <cellStyle name="Normal 6 4 4 3 9" xfId="15269" xr:uid="{00000000-0005-0000-0000-0000F9740000}"/>
    <cellStyle name="Normal 6 4 4 3 9 2" xfId="36236" xr:uid="{00000000-0005-0000-0000-0000FA740000}"/>
    <cellStyle name="Normal 6 4 4 4" xfId="15270" xr:uid="{00000000-0005-0000-0000-0000FB740000}"/>
    <cellStyle name="Normal 6 4 4 4 2" xfId="15271" xr:uid="{00000000-0005-0000-0000-0000FC740000}"/>
    <cellStyle name="Normal 6 4 4 4 2 2" xfId="15272" xr:uid="{00000000-0005-0000-0000-0000FD740000}"/>
    <cellStyle name="Normal 6 4 4 4 2 2 2" xfId="15273" xr:uid="{00000000-0005-0000-0000-0000FE740000}"/>
    <cellStyle name="Normal 6 4 4 4 2 2 2 2" xfId="15274" xr:uid="{00000000-0005-0000-0000-0000FF740000}"/>
    <cellStyle name="Normal 6 4 4 4 2 2 2 2 2" xfId="41673" xr:uid="{00000000-0005-0000-0000-000000750000}"/>
    <cellStyle name="Normal 6 4 4 4 2 2 2 3" xfId="31655" xr:uid="{00000000-0005-0000-0000-000001750000}"/>
    <cellStyle name="Normal 6 4 4 4 2 2 3" xfId="15275" xr:uid="{00000000-0005-0000-0000-000002750000}"/>
    <cellStyle name="Normal 6 4 4 4 2 2 3 2" xfId="15276" xr:uid="{00000000-0005-0000-0000-000003750000}"/>
    <cellStyle name="Normal 6 4 4 4 2 2 3 2 2" xfId="41674" xr:uid="{00000000-0005-0000-0000-000004750000}"/>
    <cellStyle name="Normal 6 4 4 4 2 2 3 3" xfId="31656" xr:uid="{00000000-0005-0000-0000-000005750000}"/>
    <cellStyle name="Normal 6 4 4 4 2 2 4" xfId="15277" xr:uid="{00000000-0005-0000-0000-000006750000}"/>
    <cellStyle name="Normal 6 4 4 4 2 2 4 2" xfId="36256" xr:uid="{00000000-0005-0000-0000-000007750000}"/>
    <cellStyle name="Normal 6 4 4 4 2 2 5" xfId="25660" xr:uid="{00000000-0005-0000-0000-000008750000}"/>
    <cellStyle name="Normal 6 4 4 4 2 3" xfId="15278" xr:uid="{00000000-0005-0000-0000-000009750000}"/>
    <cellStyle name="Normal 6 4 4 4 2 3 2" xfId="15279" xr:uid="{00000000-0005-0000-0000-00000A750000}"/>
    <cellStyle name="Normal 6 4 4 4 2 3 2 2" xfId="15280" xr:uid="{00000000-0005-0000-0000-00000B750000}"/>
    <cellStyle name="Normal 6 4 4 4 2 3 2 2 2" xfId="41675" xr:uid="{00000000-0005-0000-0000-00000C750000}"/>
    <cellStyle name="Normal 6 4 4 4 2 3 2 3" xfId="31657" xr:uid="{00000000-0005-0000-0000-00000D750000}"/>
    <cellStyle name="Normal 6 4 4 4 2 3 3" xfId="15281" xr:uid="{00000000-0005-0000-0000-00000E750000}"/>
    <cellStyle name="Normal 6 4 4 4 2 3 3 2" xfId="15282" xr:uid="{00000000-0005-0000-0000-00000F750000}"/>
    <cellStyle name="Normal 6 4 4 4 2 3 3 2 2" xfId="41676" xr:uid="{00000000-0005-0000-0000-000010750000}"/>
    <cellStyle name="Normal 6 4 4 4 2 3 3 3" xfId="31658" xr:uid="{00000000-0005-0000-0000-000011750000}"/>
    <cellStyle name="Normal 6 4 4 4 2 3 4" xfId="15283" xr:uid="{00000000-0005-0000-0000-000012750000}"/>
    <cellStyle name="Normal 6 4 4 4 2 3 4 2" xfId="36257" xr:uid="{00000000-0005-0000-0000-000013750000}"/>
    <cellStyle name="Normal 6 4 4 4 2 3 5" xfId="25661" xr:uid="{00000000-0005-0000-0000-000014750000}"/>
    <cellStyle name="Normal 6 4 4 4 2 4" xfId="15284" xr:uid="{00000000-0005-0000-0000-000015750000}"/>
    <cellStyle name="Normal 6 4 4 4 2 4 2" xfId="15285" xr:uid="{00000000-0005-0000-0000-000016750000}"/>
    <cellStyle name="Normal 6 4 4 4 2 4 2 2" xfId="41677" xr:uid="{00000000-0005-0000-0000-000017750000}"/>
    <cellStyle name="Normal 6 4 4 4 2 4 3" xfId="31659" xr:uid="{00000000-0005-0000-0000-000018750000}"/>
    <cellStyle name="Normal 6 4 4 4 2 5" xfId="15286" xr:uid="{00000000-0005-0000-0000-000019750000}"/>
    <cellStyle name="Normal 6 4 4 4 2 5 2" xfId="15287" xr:uid="{00000000-0005-0000-0000-00001A750000}"/>
    <cellStyle name="Normal 6 4 4 4 2 5 2 2" xfId="41678" xr:uid="{00000000-0005-0000-0000-00001B750000}"/>
    <cellStyle name="Normal 6 4 4 4 2 5 3" xfId="31660" xr:uid="{00000000-0005-0000-0000-00001C750000}"/>
    <cellStyle name="Normal 6 4 4 4 2 6" xfId="15288" xr:uid="{00000000-0005-0000-0000-00001D750000}"/>
    <cellStyle name="Normal 6 4 4 4 2 6 2" xfId="36255" xr:uid="{00000000-0005-0000-0000-00001E750000}"/>
    <cellStyle name="Normal 6 4 4 4 2 7" xfId="25659" xr:uid="{00000000-0005-0000-0000-00001F750000}"/>
    <cellStyle name="Normal 6 4 4 4 3" xfId="15289" xr:uid="{00000000-0005-0000-0000-000020750000}"/>
    <cellStyle name="Normal 6 4 4 4 3 2" xfId="15290" xr:uid="{00000000-0005-0000-0000-000021750000}"/>
    <cellStyle name="Normal 6 4 4 4 3 2 2" xfId="15291" xr:uid="{00000000-0005-0000-0000-000022750000}"/>
    <cellStyle name="Normal 6 4 4 4 3 2 2 2" xfId="41679" xr:uid="{00000000-0005-0000-0000-000023750000}"/>
    <cellStyle name="Normal 6 4 4 4 3 2 3" xfId="31661" xr:uid="{00000000-0005-0000-0000-000024750000}"/>
    <cellStyle name="Normal 6 4 4 4 3 3" xfId="15292" xr:uid="{00000000-0005-0000-0000-000025750000}"/>
    <cellStyle name="Normal 6 4 4 4 3 3 2" xfId="15293" xr:uid="{00000000-0005-0000-0000-000026750000}"/>
    <cellStyle name="Normal 6 4 4 4 3 3 2 2" xfId="41680" xr:uid="{00000000-0005-0000-0000-000027750000}"/>
    <cellStyle name="Normal 6 4 4 4 3 3 3" xfId="31662" xr:uid="{00000000-0005-0000-0000-000028750000}"/>
    <cellStyle name="Normal 6 4 4 4 3 4" xfId="15294" xr:uid="{00000000-0005-0000-0000-000029750000}"/>
    <cellStyle name="Normal 6 4 4 4 3 4 2" xfId="36258" xr:uid="{00000000-0005-0000-0000-00002A750000}"/>
    <cellStyle name="Normal 6 4 4 4 3 5" xfId="25662" xr:uid="{00000000-0005-0000-0000-00002B750000}"/>
    <cellStyle name="Normal 6 4 4 4 4" xfId="15295" xr:uid="{00000000-0005-0000-0000-00002C750000}"/>
    <cellStyle name="Normal 6 4 4 4 4 2" xfId="15296" xr:uid="{00000000-0005-0000-0000-00002D750000}"/>
    <cellStyle name="Normal 6 4 4 4 4 2 2" xfId="15297" xr:uid="{00000000-0005-0000-0000-00002E750000}"/>
    <cellStyle name="Normal 6 4 4 4 4 2 2 2" xfId="41681" xr:uid="{00000000-0005-0000-0000-00002F750000}"/>
    <cellStyle name="Normal 6 4 4 4 4 2 3" xfId="31663" xr:uid="{00000000-0005-0000-0000-000030750000}"/>
    <cellStyle name="Normal 6 4 4 4 4 3" xfId="15298" xr:uid="{00000000-0005-0000-0000-000031750000}"/>
    <cellStyle name="Normal 6 4 4 4 4 3 2" xfId="15299" xr:uid="{00000000-0005-0000-0000-000032750000}"/>
    <cellStyle name="Normal 6 4 4 4 4 3 2 2" xfId="41682" xr:uid="{00000000-0005-0000-0000-000033750000}"/>
    <cellStyle name="Normal 6 4 4 4 4 3 3" xfId="31664" xr:uid="{00000000-0005-0000-0000-000034750000}"/>
    <cellStyle name="Normal 6 4 4 4 4 4" xfId="15300" xr:uid="{00000000-0005-0000-0000-000035750000}"/>
    <cellStyle name="Normal 6 4 4 4 4 4 2" xfId="36259" xr:uid="{00000000-0005-0000-0000-000036750000}"/>
    <cellStyle name="Normal 6 4 4 4 4 5" xfId="25663" xr:uid="{00000000-0005-0000-0000-000037750000}"/>
    <cellStyle name="Normal 6 4 4 4 5" xfId="15301" xr:uid="{00000000-0005-0000-0000-000038750000}"/>
    <cellStyle name="Normal 6 4 4 4 5 2" xfId="15302" xr:uid="{00000000-0005-0000-0000-000039750000}"/>
    <cellStyle name="Normal 6 4 4 4 5 2 2" xfId="41683" xr:uid="{00000000-0005-0000-0000-00003A750000}"/>
    <cellStyle name="Normal 6 4 4 4 5 3" xfId="31665" xr:uid="{00000000-0005-0000-0000-00003B750000}"/>
    <cellStyle name="Normal 6 4 4 4 6" xfId="15303" xr:uid="{00000000-0005-0000-0000-00003C750000}"/>
    <cellStyle name="Normal 6 4 4 4 6 2" xfId="15304" xr:uid="{00000000-0005-0000-0000-00003D750000}"/>
    <cellStyle name="Normal 6 4 4 4 6 2 2" xfId="41684" xr:uid="{00000000-0005-0000-0000-00003E750000}"/>
    <cellStyle name="Normal 6 4 4 4 6 3" xfId="31666" xr:uid="{00000000-0005-0000-0000-00003F750000}"/>
    <cellStyle name="Normal 6 4 4 4 7" xfId="15305" xr:uid="{00000000-0005-0000-0000-000040750000}"/>
    <cellStyle name="Normal 6 4 4 4 7 2" xfId="36254" xr:uid="{00000000-0005-0000-0000-000041750000}"/>
    <cellStyle name="Normal 6 4 4 4 8" xfId="25658" xr:uid="{00000000-0005-0000-0000-000042750000}"/>
    <cellStyle name="Normal 6 4 4 5" xfId="15306" xr:uid="{00000000-0005-0000-0000-000043750000}"/>
    <cellStyle name="Normal 6 4 4 5 2" xfId="15307" xr:uid="{00000000-0005-0000-0000-000044750000}"/>
    <cellStyle name="Normal 6 4 4 5 2 2" xfId="15308" xr:uid="{00000000-0005-0000-0000-000045750000}"/>
    <cellStyle name="Normal 6 4 4 5 2 2 2" xfId="15309" xr:uid="{00000000-0005-0000-0000-000046750000}"/>
    <cellStyle name="Normal 6 4 4 5 2 2 2 2" xfId="15310" xr:uid="{00000000-0005-0000-0000-000047750000}"/>
    <cellStyle name="Normal 6 4 4 5 2 2 2 2 2" xfId="41685" xr:uid="{00000000-0005-0000-0000-000048750000}"/>
    <cellStyle name="Normal 6 4 4 5 2 2 2 3" xfId="31667" xr:uid="{00000000-0005-0000-0000-000049750000}"/>
    <cellStyle name="Normal 6 4 4 5 2 2 3" xfId="15311" xr:uid="{00000000-0005-0000-0000-00004A750000}"/>
    <cellStyle name="Normal 6 4 4 5 2 2 3 2" xfId="15312" xr:uid="{00000000-0005-0000-0000-00004B750000}"/>
    <cellStyle name="Normal 6 4 4 5 2 2 3 2 2" xfId="41686" xr:uid="{00000000-0005-0000-0000-00004C750000}"/>
    <cellStyle name="Normal 6 4 4 5 2 2 3 3" xfId="31668" xr:uid="{00000000-0005-0000-0000-00004D750000}"/>
    <cellStyle name="Normal 6 4 4 5 2 2 4" xfId="15313" xr:uid="{00000000-0005-0000-0000-00004E750000}"/>
    <cellStyle name="Normal 6 4 4 5 2 2 4 2" xfId="36262" xr:uid="{00000000-0005-0000-0000-00004F750000}"/>
    <cellStyle name="Normal 6 4 4 5 2 2 5" xfId="25666" xr:uid="{00000000-0005-0000-0000-000050750000}"/>
    <cellStyle name="Normal 6 4 4 5 2 3" xfId="15314" xr:uid="{00000000-0005-0000-0000-000051750000}"/>
    <cellStyle name="Normal 6 4 4 5 2 3 2" xfId="15315" xr:uid="{00000000-0005-0000-0000-000052750000}"/>
    <cellStyle name="Normal 6 4 4 5 2 3 2 2" xfId="15316" xr:uid="{00000000-0005-0000-0000-000053750000}"/>
    <cellStyle name="Normal 6 4 4 5 2 3 2 2 2" xfId="41687" xr:uid="{00000000-0005-0000-0000-000054750000}"/>
    <cellStyle name="Normal 6 4 4 5 2 3 2 3" xfId="31669" xr:uid="{00000000-0005-0000-0000-000055750000}"/>
    <cellStyle name="Normal 6 4 4 5 2 3 3" xfId="15317" xr:uid="{00000000-0005-0000-0000-000056750000}"/>
    <cellStyle name="Normal 6 4 4 5 2 3 3 2" xfId="15318" xr:uid="{00000000-0005-0000-0000-000057750000}"/>
    <cellStyle name="Normal 6 4 4 5 2 3 3 2 2" xfId="41688" xr:uid="{00000000-0005-0000-0000-000058750000}"/>
    <cellStyle name="Normal 6 4 4 5 2 3 3 3" xfId="31670" xr:uid="{00000000-0005-0000-0000-000059750000}"/>
    <cellStyle name="Normal 6 4 4 5 2 3 4" xfId="15319" xr:uid="{00000000-0005-0000-0000-00005A750000}"/>
    <cellStyle name="Normal 6 4 4 5 2 3 4 2" xfId="36263" xr:uid="{00000000-0005-0000-0000-00005B750000}"/>
    <cellStyle name="Normal 6 4 4 5 2 3 5" xfId="25667" xr:uid="{00000000-0005-0000-0000-00005C750000}"/>
    <cellStyle name="Normal 6 4 4 5 2 4" xfId="15320" xr:uid="{00000000-0005-0000-0000-00005D750000}"/>
    <cellStyle name="Normal 6 4 4 5 2 4 2" xfId="15321" xr:uid="{00000000-0005-0000-0000-00005E750000}"/>
    <cellStyle name="Normal 6 4 4 5 2 4 2 2" xfId="41689" xr:uid="{00000000-0005-0000-0000-00005F750000}"/>
    <cellStyle name="Normal 6 4 4 5 2 4 3" xfId="31671" xr:uid="{00000000-0005-0000-0000-000060750000}"/>
    <cellStyle name="Normal 6 4 4 5 2 5" xfId="15322" xr:uid="{00000000-0005-0000-0000-000061750000}"/>
    <cellStyle name="Normal 6 4 4 5 2 5 2" xfId="15323" xr:uid="{00000000-0005-0000-0000-000062750000}"/>
    <cellStyle name="Normal 6 4 4 5 2 5 2 2" xfId="41690" xr:uid="{00000000-0005-0000-0000-000063750000}"/>
    <cellStyle name="Normal 6 4 4 5 2 5 3" xfId="31672" xr:uid="{00000000-0005-0000-0000-000064750000}"/>
    <cellStyle name="Normal 6 4 4 5 2 6" xfId="15324" xr:uid="{00000000-0005-0000-0000-000065750000}"/>
    <cellStyle name="Normal 6 4 4 5 2 6 2" xfId="36261" xr:uid="{00000000-0005-0000-0000-000066750000}"/>
    <cellStyle name="Normal 6 4 4 5 2 7" xfId="25665" xr:uid="{00000000-0005-0000-0000-000067750000}"/>
    <cellStyle name="Normal 6 4 4 5 3" xfId="15325" xr:uid="{00000000-0005-0000-0000-000068750000}"/>
    <cellStyle name="Normal 6 4 4 5 3 2" xfId="15326" xr:uid="{00000000-0005-0000-0000-000069750000}"/>
    <cellStyle name="Normal 6 4 4 5 3 2 2" xfId="15327" xr:uid="{00000000-0005-0000-0000-00006A750000}"/>
    <cellStyle name="Normal 6 4 4 5 3 2 2 2" xfId="41691" xr:uid="{00000000-0005-0000-0000-00006B750000}"/>
    <cellStyle name="Normal 6 4 4 5 3 2 3" xfId="31673" xr:uid="{00000000-0005-0000-0000-00006C750000}"/>
    <cellStyle name="Normal 6 4 4 5 3 3" xfId="15328" xr:uid="{00000000-0005-0000-0000-00006D750000}"/>
    <cellStyle name="Normal 6 4 4 5 3 3 2" xfId="15329" xr:uid="{00000000-0005-0000-0000-00006E750000}"/>
    <cellStyle name="Normal 6 4 4 5 3 3 2 2" xfId="41692" xr:uid="{00000000-0005-0000-0000-00006F750000}"/>
    <cellStyle name="Normal 6 4 4 5 3 3 3" xfId="31674" xr:uid="{00000000-0005-0000-0000-000070750000}"/>
    <cellStyle name="Normal 6 4 4 5 3 4" xfId="15330" xr:uid="{00000000-0005-0000-0000-000071750000}"/>
    <cellStyle name="Normal 6 4 4 5 3 4 2" xfId="36264" xr:uid="{00000000-0005-0000-0000-000072750000}"/>
    <cellStyle name="Normal 6 4 4 5 3 5" xfId="25668" xr:uid="{00000000-0005-0000-0000-000073750000}"/>
    <cellStyle name="Normal 6 4 4 5 4" xfId="15331" xr:uid="{00000000-0005-0000-0000-000074750000}"/>
    <cellStyle name="Normal 6 4 4 5 4 2" xfId="15332" xr:uid="{00000000-0005-0000-0000-000075750000}"/>
    <cellStyle name="Normal 6 4 4 5 4 2 2" xfId="15333" xr:uid="{00000000-0005-0000-0000-000076750000}"/>
    <cellStyle name="Normal 6 4 4 5 4 2 2 2" xfId="41693" xr:uid="{00000000-0005-0000-0000-000077750000}"/>
    <cellStyle name="Normal 6 4 4 5 4 2 3" xfId="31675" xr:uid="{00000000-0005-0000-0000-000078750000}"/>
    <cellStyle name="Normal 6 4 4 5 4 3" xfId="15334" xr:uid="{00000000-0005-0000-0000-000079750000}"/>
    <cellStyle name="Normal 6 4 4 5 4 3 2" xfId="15335" xr:uid="{00000000-0005-0000-0000-00007A750000}"/>
    <cellStyle name="Normal 6 4 4 5 4 3 2 2" xfId="41694" xr:uid="{00000000-0005-0000-0000-00007B750000}"/>
    <cellStyle name="Normal 6 4 4 5 4 3 3" xfId="31676" xr:uid="{00000000-0005-0000-0000-00007C750000}"/>
    <cellStyle name="Normal 6 4 4 5 4 4" xfId="15336" xr:uid="{00000000-0005-0000-0000-00007D750000}"/>
    <cellStyle name="Normal 6 4 4 5 4 4 2" xfId="36265" xr:uid="{00000000-0005-0000-0000-00007E750000}"/>
    <cellStyle name="Normal 6 4 4 5 4 5" xfId="25669" xr:uid="{00000000-0005-0000-0000-00007F750000}"/>
    <cellStyle name="Normal 6 4 4 5 5" xfId="15337" xr:uid="{00000000-0005-0000-0000-000080750000}"/>
    <cellStyle name="Normal 6 4 4 5 5 2" xfId="15338" xr:uid="{00000000-0005-0000-0000-000081750000}"/>
    <cellStyle name="Normal 6 4 4 5 5 2 2" xfId="41695" xr:uid="{00000000-0005-0000-0000-000082750000}"/>
    <cellStyle name="Normal 6 4 4 5 5 3" xfId="31677" xr:uid="{00000000-0005-0000-0000-000083750000}"/>
    <cellStyle name="Normal 6 4 4 5 6" xfId="15339" xr:uid="{00000000-0005-0000-0000-000084750000}"/>
    <cellStyle name="Normal 6 4 4 5 6 2" xfId="15340" xr:uid="{00000000-0005-0000-0000-000085750000}"/>
    <cellStyle name="Normal 6 4 4 5 6 2 2" xfId="41696" xr:uid="{00000000-0005-0000-0000-000086750000}"/>
    <cellStyle name="Normal 6 4 4 5 6 3" xfId="31678" xr:uid="{00000000-0005-0000-0000-000087750000}"/>
    <cellStyle name="Normal 6 4 4 5 7" xfId="15341" xr:uid="{00000000-0005-0000-0000-000088750000}"/>
    <cellStyle name="Normal 6 4 4 5 7 2" xfId="36260" xr:uid="{00000000-0005-0000-0000-000089750000}"/>
    <cellStyle name="Normal 6 4 4 5 8" xfId="25664" xr:uid="{00000000-0005-0000-0000-00008A750000}"/>
    <cellStyle name="Normal 6 4 4 6" xfId="15342" xr:uid="{00000000-0005-0000-0000-00008B750000}"/>
    <cellStyle name="Normal 6 4 4 6 2" xfId="15343" xr:uid="{00000000-0005-0000-0000-00008C750000}"/>
    <cellStyle name="Normal 6 4 4 6 2 2" xfId="15344" xr:uid="{00000000-0005-0000-0000-00008D750000}"/>
    <cellStyle name="Normal 6 4 4 6 2 2 2" xfId="15345" xr:uid="{00000000-0005-0000-0000-00008E750000}"/>
    <cellStyle name="Normal 6 4 4 6 2 2 2 2" xfId="15346" xr:uid="{00000000-0005-0000-0000-00008F750000}"/>
    <cellStyle name="Normal 6 4 4 6 2 2 2 2 2" xfId="41697" xr:uid="{00000000-0005-0000-0000-000090750000}"/>
    <cellStyle name="Normal 6 4 4 6 2 2 2 3" xfId="31679" xr:uid="{00000000-0005-0000-0000-000091750000}"/>
    <cellStyle name="Normal 6 4 4 6 2 2 3" xfId="15347" xr:uid="{00000000-0005-0000-0000-000092750000}"/>
    <cellStyle name="Normal 6 4 4 6 2 2 3 2" xfId="15348" xr:uid="{00000000-0005-0000-0000-000093750000}"/>
    <cellStyle name="Normal 6 4 4 6 2 2 3 2 2" xfId="41698" xr:uid="{00000000-0005-0000-0000-000094750000}"/>
    <cellStyle name="Normal 6 4 4 6 2 2 3 3" xfId="31680" xr:uid="{00000000-0005-0000-0000-000095750000}"/>
    <cellStyle name="Normal 6 4 4 6 2 2 4" xfId="15349" xr:uid="{00000000-0005-0000-0000-000096750000}"/>
    <cellStyle name="Normal 6 4 4 6 2 2 4 2" xfId="36268" xr:uid="{00000000-0005-0000-0000-000097750000}"/>
    <cellStyle name="Normal 6 4 4 6 2 2 5" xfId="25672" xr:uid="{00000000-0005-0000-0000-000098750000}"/>
    <cellStyle name="Normal 6 4 4 6 2 3" xfId="15350" xr:uid="{00000000-0005-0000-0000-000099750000}"/>
    <cellStyle name="Normal 6 4 4 6 2 3 2" xfId="15351" xr:uid="{00000000-0005-0000-0000-00009A750000}"/>
    <cellStyle name="Normal 6 4 4 6 2 3 2 2" xfId="15352" xr:uid="{00000000-0005-0000-0000-00009B750000}"/>
    <cellStyle name="Normal 6 4 4 6 2 3 2 2 2" xfId="41699" xr:uid="{00000000-0005-0000-0000-00009C750000}"/>
    <cellStyle name="Normal 6 4 4 6 2 3 2 3" xfId="31681" xr:uid="{00000000-0005-0000-0000-00009D750000}"/>
    <cellStyle name="Normal 6 4 4 6 2 3 3" xfId="15353" xr:uid="{00000000-0005-0000-0000-00009E750000}"/>
    <cellStyle name="Normal 6 4 4 6 2 3 3 2" xfId="15354" xr:uid="{00000000-0005-0000-0000-00009F750000}"/>
    <cellStyle name="Normal 6 4 4 6 2 3 3 2 2" xfId="41700" xr:uid="{00000000-0005-0000-0000-0000A0750000}"/>
    <cellStyle name="Normal 6 4 4 6 2 3 3 3" xfId="31682" xr:uid="{00000000-0005-0000-0000-0000A1750000}"/>
    <cellStyle name="Normal 6 4 4 6 2 3 4" xfId="15355" xr:uid="{00000000-0005-0000-0000-0000A2750000}"/>
    <cellStyle name="Normal 6 4 4 6 2 3 4 2" xfId="36269" xr:uid="{00000000-0005-0000-0000-0000A3750000}"/>
    <cellStyle name="Normal 6 4 4 6 2 3 5" xfId="25673" xr:uid="{00000000-0005-0000-0000-0000A4750000}"/>
    <cellStyle name="Normal 6 4 4 6 2 4" xfId="15356" xr:uid="{00000000-0005-0000-0000-0000A5750000}"/>
    <cellStyle name="Normal 6 4 4 6 2 4 2" xfId="15357" xr:uid="{00000000-0005-0000-0000-0000A6750000}"/>
    <cellStyle name="Normal 6 4 4 6 2 4 2 2" xfId="41701" xr:uid="{00000000-0005-0000-0000-0000A7750000}"/>
    <cellStyle name="Normal 6 4 4 6 2 4 3" xfId="31683" xr:uid="{00000000-0005-0000-0000-0000A8750000}"/>
    <cellStyle name="Normal 6 4 4 6 2 5" xfId="15358" xr:uid="{00000000-0005-0000-0000-0000A9750000}"/>
    <cellStyle name="Normal 6 4 4 6 2 5 2" xfId="15359" xr:uid="{00000000-0005-0000-0000-0000AA750000}"/>
    <cellStyle name="Normal 6 4 4 6 2 5 2 2" xfId="41702" xr:uid="{00000000-0005-0000-0000-0000AB750000}"/>
    <cellStyle name="Normal 6 4 4 6 2 5 3" xfId="31684" xr:uid="{00000000-0005-0000-0000-0000AC750000}"/>
    <cellStyle name="Normal 6 4 4 6 2 6" xfId="15360" xr:uid="{00000000-0005-0000-0000-0000AD750000}"/>
    <cellStyle name="Normal 6 4 4 6 2 6 2" xfId="36267" xr:uid="{00000000-0005-0000-0000-0000AE750000}"/>
    <cellStyle name="Normal 6 4 4 6 2 7" xfId="25671" xr:uid="{00000000-0005-0000-0000-0000AF750000}"/>
    <cellStyle name="Normal 6 4 4 6 3" xfId="15361" xr:uid="{00000000-0005-0000-0000-0000B0750000}"/>
    <cellStyle name="Normal 6 4 4 6 3 2" xfId="15362" xr:uid="{00000000-0005-0000-0000-0000B1750000}"/>
    <cellStyle name="Normal 6 4 4 6 3 2 2" xfId="15363" xr:uid="{00000000-0005-0000-0000-0000B2750000}"/>
    <cellStyle name="Normal 6 4 4 6 3 2 2 2" xfId="41703" xr:uid="{00000000-0005-0000-0000-0000B3750000}"/>
    <cellStyle name="Normal 6 4 4 6 3 2 3" xfId="31685" xr:uid="{00000000-0005-0000-0000-0000B4750000}"/>
    <cellStyle name="Normal 6 4 4 6 3 3" xfId="15364" xr:uid="{00000000-0005-0000-0000-0000B5750000}"/>
    <cellStyle name="Normal 6 4 4 6 3 3 2" xfId="15365" xr:uid="{00000000-0005-0000-0000-0000B6750000}"/>
    <cellStyle name="Normal 6 4 4 6 3 3 2 2" xfId="41704" xr:uid="{00000000-0005-0000-0000-0000B7750000}"/>
    <cellStyle name="Normal 6 4 4 6 3 3 3" xfId="31686" xr:uid="{00000000-0005-0000-0000-0000B8750000}"/>
    <cellStyle name="Normal 6 4 4 6 3 4" xfId="15366" xr:uid="{00000000-0005-0000-0000-0000B9750000}"/>
    <cellStyle name="Normal 6 4 4 6 3 4 2" xfId="36270" xr:uid="{00000000-0005-0000-0000-0000BA750000}"/>
    <cellStyle name="Normal 6 4 4 6 3 5" xfId="25674" xr:uid="{00000000-0005-0000-0000-0000BB750000}"/>
    <cellStyle name="Normal 6 4 4 6 4" xfId="15367" xr:uid="{00000000-0005-0000-0000-0000BC750000}"/>
    <cellStyle name="Normal 6 4 4 6 4 2" xfId="15368" xr:uid="{00000000-0005-0000-0000-0000BD750000}"/>
    <cellStyle name="Normal 6 4 4 6 4 2 2" xfId="15369" xr:uid="{00000000-0005-0000-0000-0000BE750000}"/>
    <cellStyle name="Normal 6 4 4 6 4 2 2 2" xfId="41705" xr:uid="{00000000-0005-0000-0000-0000BF750000}"/>
    <cellStyle name="Normal 6 4 4 6 4 2 3" xfId="31687" xr:uid="{00000000-0005-0000-0000-0000C0750000}"/>
    <cellStyle name="Normal 6 4 4 6 4 3" xfId="15370" xr:uid="{00000000-0005-0000-0000-0000C1750000}"/>
    <cellStyle name="Normal 6 4 4 6 4 3 2" xfId="15371" xr:uid="{00000000-0005-0000-0000-0000C2750000}"/>
    <cellStyle name="Normal 6 4 4 6 4 3 2 2" xfId="41706" xr:uid="{00000000-0005-0000-0000-0000C3750000}"/>
    <cellStyle name="Normal 6 4 4 6 4 3 3" xfId="31688" xr:uid="{00000000-0005-0000-0000-0000C4750000}"/>
    <cellStyle name="Normal 6 4 4 6 4 4" xfId="15372" xr:uid="{00000000-0005-0000-0000-0000C5750000}"/>
    <cellStyle name="Normal 6 4 4 6 4 4 2" xfId="36271" xr:uid="{00000000-0005-0000-0000-0000C6750000}"/>
    <cellStyle name="Normal 6 4 4 6 4 5" xfId="25675" xr:uid="{00000000-0005-0000-0000-0000C7750000}"/>
    <cellStyle name="Normal 6 4 4 6 5" xfId="15373" xr:uid="{00000000-0005-0000-0000-0000C8750000}"/>
    <cellStyle name="Normal 6 4 4 6 5 2" xfId="15374" xr:uid="{00000000-0005-0000-0000-0000C9750000}"/>
    <cellStyle name="Normal 6 4 4 6 5 2 2" xfId="41707" xr:uid="{00000000-0005-0000-0000-0000CA750000}"/>
    <cellStyle name="Normal 6 4 4 6 5 3" xfId="31689" xr:uid="{00000000-0005-0000-0000-0000CB750000}"/>
    <cellStyle name="Normal 6 4 4 6 6" xfId="15375" xr:uid="{00000000-0005-0000-0000-0000CC750000}"/>
    <cellStyle name="Normal 6 4 4 6 6 2" xfId="15376" xr:uid="{00000000-0005-0000-0000-0000CD750000}"/>
    <cellStyle name="Normal 6 4 4 6 6 2 2" xfId="41708" xr:uid="{00000000-0005-0000-0000-0000CE750000}"/>
    <cellStyle name="Normal 6 4 4 6 6 3" xfId="31690" xr:uid="{00000000-0005-0000-0000-0000CF750000}"/>
    <cellStyle name="Normal 6 4 4 6 7" xfId="15377" xr:uid="{00000000-0005-0000-0000-0000D0750000}"/>
    <cellStyle name="Normal 6 4 4 6 7 2" xfId="36266" xr:uid="{00000000-0005-0000-0000-0000D1750000}"/>
    <cellStyle name="Normal 6 4 4 6 8" xfId="25670" xr:uid="{00000000-0005-0000-0000-0000D2750000}"/>
    <cellStyle name="Normal 6 4 4 7" xfId="15378" xr:uid="{00000000-0005-0000-0000-0000D3750000}"/>
    <cellStyle name="Normal 6 4 4 7 2" xfId="15379" xr:uid="{00000000-0005-0000-0000-0000D4750000}"/>
    <cellStyle name="Normal 6 4 4 7 2 2" xfId="15380" xr:uid="{00000000-0005-0000-0000-0000D5750000}"/>
    <cellStyle name="Normal 6 4 4 7 2 2 2" xfId="15381" xr:uid="{00000000-0005-0000-0000-0000D6750000}"/>
    <cellStyle name="Normal 6 4 4 7 2 2 2 2" xfId="41709" xr:uid="{00000000-0005-0000-0000-0000D7750000}"/>
    <cellStyle name="Normal 6 4 4 7 2 2 3" xfId="31691" xr:uid="{00000000-0005-0000-0000-0000D8750000}"/>
    <cellStyle name="Normal 6 4 4 7 2 3" xfId="15382" xr:uid="{00000000-0005-0000-0000-0000D9750000}"/>
    <cellStyle name="Normal 6 4 4 7 2 3 2" xfId="15383" xr:uid="{00000000-0005-0000-0000-0000DA750000}"/>
    <cellStyle name="Normal 6 4 4 7 2 3 2 2" xfId="41710" xr:uid="{00000000-0005-0000-0000-0000DB750000}"/>
    <cellStyle name="Normal 6 4 4 7 2 3 3" xfId="31692" xr:uid="{00000000-0005-0000-0000-0000DC750000}"/>
    <cellStyle name="Normal 6 4 4 7 2 4" xfId="15384" xr:uid="{00000000-0005-0000-0000-0000DD750000}"/>
    <cellStyle name="Normal 6 4 4 7 2 4 2" xfId="36273" xr:uid="{00000000-0005-0000-0000-0000DE750000}"/>
    <cellStyle name="Normal 6 4 4 7 2 5" xfId="25677" xr:uid="{00000000-0005-0000-0000-0000DF750000}"/>
    <cellStyle name="Normal 6 4 4 7 3" xfId="15385" xr:uid="{00000000-0005-0000-0000-0000E0750000}"/>
    <cellStyle name="Normal 6 4 4 7 3 2" xfId="15386" xr:uid="{00000000-0005-0000-0000-0000E1750000}"/>
    <cellStyle name="Normal 6 4 4 7 3 2 2" xfId="15387" xr:uid="{00000000-0005-0000-0000-0000E2750000}"/>
    <cellStyle name="Normal 6 4 4 7 3 2 2 2" xfId="41711" xr:uid="{00000000-0005-0000-0000-0000E3750000}"/>
    <cellStyle name="Normal 6 4 4 7 3 2 3" xfId="31693" xr:uid="{00000000-0005-0000-0000-0000E4750000}"/>
    <cellStyle name="Normal 6 4 4 7 3 3" xfId="15388" xr:uid="{00000000-0005-0000-0000-0000E5750000}"/>
    <cellStyle name="Normal 6 4 4 7 3 3 2" xfId="15389" xr:uid="{00000000-0005-0000-0000-0000E6750000}"/>
    <cellStyle name="Normal 6 4 4 7 3 3 2 2" xfId="41712" xr:uid="{00000000-0005-0000-0000-0000E7750000}"/>
    <cellStyle name="Normal 6 4 4 7 3 3 3" xfId="31694" xr:uid="{00000000-0005-0000-0000-0000E8750000}"/>
    <cellStyle name="Normal 6 4 4 7 3 4" xfId="15390" xr:uid="{00000000-0005-0000-0000-0000E9750000}"/>
    <cellStyle name="Normal 6 4 4 7 3 4 2" xfId="36274" xr:uid="{00000000-0005-0000-0000-0000EA750000}"/>
    <cellStyle name="Normal 6 4 4 7 3 5" xfId="25678" xr:uid="{00000000-0005-0000-0000-0000EB750000}"/>
    <cellStyle name="Normal 6 4 4 7 4" xfId="15391" xr:uid="{00000000-0005-0000-0000-0000EC750000}"/>
    <cellStyle name="Normal 6 4 4 7 4 2" xfId="15392" xr:uid="{00000000-0005-0000-0000-0000ED750000}"/>
    <cellStyle name="Normal 6 4 4 7 4 2 2" xfId="41713" xr:uid="{00000000-0005-0000-0000-0000EE750000}"/>
    <cellStyle name="Normal 6 4 4 7 4 3" xfId="31695" xr:uid="{00000000-0005-0000-0000-0000EF750000}"/>
    <cellStyle name="Normal 6 4 4 7 5" xfId="15393" xr:uid="{00000000-0005-0000-0000-0000F0750000}"/>
    <cellStyle name="Normal 6 4 4 7 5 2" xfId="15394" xr:uid="{00000000-0005-0000-0000-0000F1750000}"/>
    <cellStyle name="Normal 6 4 4 7 5 2 2" xfId="41714" xr:uid="{00000000-0005-0000-0000-0000F2750000}"/>
    <cellStyle name="Normal 6 4 4 7 5 3" xfId="31696" xr:uid="{00000000-0005-0000-0000-0000F3750000}"/>
    <cellStyle name="Normal 6 4 4 7 6" xfId="15395" xr:uid="{00000000-0005-0000-0000-0000F4750000}"/>
    <cellStyle name="Normal 6 4 4 7 6 2" xfId="36272" xr:uid="{00000000-0005-0000-0000-0000F5750000}"/>
    <cellStyle name="Normal 6 4 4 7 7" xfId="25676" xr:uid="{00000000-0005-0000-0000-0000F6750000}"/>
    <cellStyle name="Normal 6 4 4 8" xfId="15396" xr:uid="{00000000-0005-0000-0000-0000F7750000}"/>
    <cellStyle name="Normal 6 4 4 8 2" xfId="15397" xr:uid="{00000000-0005-0000-0000-0000F8750000}"/>
    <cellStyle name="Normal 6 4 4 8 2 2" xfId="15398" xr:uid="{00000000-0005-0000-0000-0000F9750000}"/>
    <cellStyle name="Normal 6 4 4 8 2 2 2" xfId="41715" xr:uid="{00000000-0005-0000-0000-0000FA750000}"/>
    <cellStyle name="Normal 6 4 4 8 2 3" xfId="31697" xr:uid="{00000000-0005-0000-0000-0000FB750000}"/>
    <cellStyle name="Normal 6 4 4 8 3" xfId="15399" xr:uid="{00000000-0005-0000-0000-0000FC750000}"/>
    <cellStyle name="Normal 6 4 4 8 3 2" xfId="15400" xr:uid="{00000000-0005-0000-0000-0000FD750000}"/>
    <cellStyle name="Normal 6 4 4 8 3 2 2" xfId="41716" xr:uid="{00000000-0005-0000-0000-0000FE750000}"/>
    <cellStyle name="Normal 6 4 4 8 3 3" xfId="31698" xr:uid="{00000000-0005-0000-0000-0000FF750000}"/>
    <cellStyle name="Normal 6 4 4 8 4" xfId="15401" xr:uid="{00000000-0005-0000-0000-000000760000}"/>
    <cellStyle name="Normal 6 4 4 8 4 2" xfId="36275" xr:uid="{00000000-0005-0000-0000-000001760000}"/>
    <cellStyle name="Normal 6 4 4 8 5" xfId="25679" xr:uid="{00000000-0005-0000-0000-000002760000}"/>
    <cellStyle name="Normal 6 4 4 9" xfId="15402" xr:uid="{00000000-0005-0000-0000-000003760000}"/>
    <cellStyle name="Normal 6 4 4 9 2" xfId="15403" xr:uid="{00000000-0005-0000-0000-000004760000}"/>
    <cellStyle name="Normal 6 4 4 9 2 2" xfId="15404" xr:uid="{00000000-0005-0000-0000-000005760000}"/>
    <cellStyle name="Normal 6 4 4 9 2 2 2" xfId="41717" xr:uid="{00000000-0005-0000-0000-000006760000}"/>
    <cellStyle name="Normal 6 4 4 9 2 3" xfId="31699" xr:uid="{00000000-0005-0000-0000-000007760000}"/>
    <cellStyle name="Normal 6 4 4 9 3" xfId="15405" xr:uid="{00000000-0005-0000-0000-000008760000}"/>
    <cellStyle name="Normal 6 4 4 9 3 2" xfId="15406" xr:uid="{00000000-0005-0000-0000-000009760000}"/>
    <cellStyle name="Normal 6 4 4 9 3 2 2" xfId="41718" xr:uid="{00000000-0005-0000-0000-00000A760000}"/>
    <cellStyle name="Normal 6 4 4 9 3 3" xfId="31700" xr:uid="{00000000-0005-0000-0000-00000B760000}"/>
    <cellStyle name="Normal 6 4 4 9 4" xfId="15407" xr:uid="{00000000-0005-0000-0000-00000C760000}"/>
    <cellStyle name="Normal 6 4 4 9 4 2" xfId="36276" xr:uid="{00000000-0005-0000-0000-00000D760000}"/>
    <cellStyle name="Normal 6 4 4 9 5" xfId="25680" xr:uid="{00000000-0005-0000-0000-00000E760000}"/>
    <cellStyle name="Normal 6 4 5" xfId="15408" xr:uid="{00000000-0005-0000-0000-00000F760000}"/>
    <cellStyle name="Normal 6 4 5 10" xfId="15409" xr:uid="{00000000-0005-0000-0000-000010760000}"/>
    <cellStyle name="Normal 6 4 5 10 2" xfId="15410" xr:uid="{00000000-0005-0000-0000-000011760000}"/>
    <cellStyle name="Normal 6 4 5 10 2 2" xfId="41719" xr:uid="{00000000-0005-0000-0000-000012760000}"/>
    <cellStyle name="Normal 6 4 5 10 3" xfId="31701" xr:uid="{00000000-0005-0000-0000-000013760000}"/>
    <cellStyle name="Normal 6 4 5 11" xfId="15411" xr:uid="{00000000-0005-0000-0000-000014760000}"/>
    <cellStyle name="Normal 6 4 5 11 2" xfId="36277" xr:uid="{00000000-0005-0000-0000-000015760000}"/>
    <cellStyle name="Normal 6 4 5 12" xfId="25681" xr:uid="{00000000-0005-0000-0000-000016760000}"/>
    <cellStyle name="Normal 6 4 5 2" xfId="15412" xr:uid="{00000000-0005-0000-0000-000017760000}"/>
    <cellStyle name="Normal 6 4 5 2 10" xfId="25682" xr:uid="{00000000-0005-0000-0000-000018760000}"/>
    <cellStyle name="Normal 6 4 5 2 2" xfId="15413" xr:uid="{00000000-0005-0000-0000-000019760000}"/>
    <cellStyle name="Normal 6 4 5 2 2 2" xfId="15414" xr:uid="{00000000-0005-0000-0000-00001A760000}"/>
    <cellStyle name="Normal 6 4 5 2 2 2 2" xfId="15415" xr:uid="{00000000-0005-0000-0000-00001B760000}"/>
    <cellStyle name="Normal 6 4 5 2 2 2 2 2" xfId="15416" xr:uid="{00000000-0005-0000-0000-00001C760000}"/>
    <cellStyle name="Normal 6 4 5 2 2 2 2 2 2" xfId="15417" xr:uid="{00000000-0005-0000-0000-00001D760000}"/>
    <cellStyle name="Normal 6 4 5 2 2 2 2 2 2 2" xfId="41720" xr:uid="{00000000-0005-0000-0000-00001E760000}"/>
    <cellStyle name="Normal 6 4 5 2 2 2 2 2 3" xfId="31702" xr:uid="{00000000-0005-0000-0000-00001F760000}"/>
    <cellStyle name="Normal 6 4 5 2 2 2 2 3" xfId="15418" xr:uid="{00000000-0005-0000-0000-000020760000}"/>
    <cellStyle name="Normal 6 4 5 2 2 2 2 3 2" xfId="15419" xr:uid="{00000000-0005-0000-0000-000021760000}"/>
    <cellStyle name="Normal 6 4 5 2 2 2 2 3 2 2" xfId="41721" xr:uid="{00000000-0005-0000-0000-000022760000}"/>
    <cellStyle name="Normal 6 4 5 2 2 2 2 3 3" xfId="31703" xr:uid="{00000000-0005-0000-0000-000023760000}"/>
    <cellStyle name="Normal 6 4 5 2 2 2 2 4" xfId="15420" xr:uid="{00000000-0005-0000-0000-000024760000}"/>
    <cellStyle name="Normal 6 4 5 2 2 2 2 4 2" xfId="36281" xr:uid="{00000000-0005-0000-0000-000025760000}"/>
    <cellStyle name="Normal 6 4 5 2 2 2 2 5" xfId="25685" xr:uid="{00000000-0005-0000-0000-000026760000}"/>
    <cellStyle name="Normal 6 4 5 2 2 2 3" xfId="15421" xr:uid="{00000000-0005-0000-0000-000027760000}"/>
    <cellStyle name="Normal 6 4 5 2 2 2 3 2" xfId="15422" xr:uid="{00000000-0005-0000-0000-000028760000}"/>
    <cellStyle name="Normal 6 4 5 2 2 2 3 2 2" xfId="15423" xr:uid="{00000000-0005-0000-0000-000029760000}"/>
    <cellStyle name="Normal 6 4 5 2 2 2 3 2 2 2" xfId="41722" xr:uid="{00000000-0005-0000-0000-00002A760000}"/>
    <cellStyle name="Normal 6 4 5 2 2 2 3 2 3" xfId="31704" xr:uid="{00000000-0005-0000-0000-00002B760000}"/>
    <cellStyle name="Normal 6 4 5 2 2 2 3 3" xfId="15424" xr:uid="{00000000-0005-0000-0000-00002C760000}"/>
    <cellStyle name="Normal 6 4 5 2 2 2 3 3 2" xfId="15425" xr:uid="{00000000-0005-0000-0000-00002D760000}"/>
    <cellStyle name="Normal 6 4 5 2 2 2 3 3 2 2" xfId="41723" xr:uid="{00000000-0005-0000-0000-00002E760000}"/>
    <cellStyle name="Normal 6 4 5 2 2 2 3 3 3" xfId="31705" xr:uid="{00000000-0005-0000-0000-00002F760000}"/>
    <cellStyle name="Normal 6 4 5 2 2 2 3 4" xfId="15426" xr:uid="{00000000-0005-0000-0000-000030760000}"/>
    <cellStyle name="Normal 6 4 5 2 2 2 3 4 2" xfId="36282" xr:uid="{00000000-0005-0000-0000-000031760000}"/>
    <cellStyle name="Normal 6 4 5 2 2 2 3 5" xfId="25686" xr:uid="{00000000-0005-0000-0000-000032760000}"/>
    <cellStyle name="Normal 6 4 5 2 2 2 4" xfId="15427" xr:uid="{00000000-0005-0000-0000-000033760000}"/>
    <cellStyle name="Normal 6 4 5 2 2 2 4 2" xfId="15428" xr:uid="{00000000-0005-0000-0000-000034760000}"/>
    <cellStyle name="Normal 6 4 5 2 2 2 4 2 2" xfId="41724" xr:uid="{00000000-0005-0000-0000-000035760000}"/>
    <cellStyle name="Normal 6 4 5 2 2 2 4 3" xfId="31706" xr:uid="{00000000-0005-0000-0000-000036760000}"/>
    <cellStyle name="Normal 6 4 5 2 2 2 5" xfId="15429" xr:uid="{00000000-0005-0000-0000-000037760000}"/>
    <cellStyle name="Normal 6 4 5 2 2 2 5 2" xfId="15430" xr:uid="{00000000-0005-0000-0000-000038760000}"/>
    <cellStyle name="Normal 6 4 5 2 2 2 5 2 2" xfId="41725" xr:uid="{00000000-0005-0000-0000-000039760000}"/>
    <cellStyle name="Normal 6 4 5 2 2 2 5 3" xfId="31707" xr:uid="{00000000-0005-0000-0000-00003A760000}"/>
    <cellStyle name="Normal 6 4 5 2 2 2 6" xfId="15431" xr:uid="{00000000-0005-0000-0000-00003B760000}"/>
    <cellStyle name="Normal 6 4 5 2 2 2 6 2" xfId="36280" xr:uid="{00000000-0005-0000-0000-00003C760000}"/>
    <cellStyle name="Normal 6 4 5 2 2 2 7" xfId="25684" xr:uid="{00000000-0005-0000-0000-00003D760000}"/>
    <cellStyle name="Normal 6 4 5 2 2 3" xfId="15432" xr:uid="{00000000-0005-0000-0000-00003E760000}"/>
    <cellStyle name="Normal 6 4 5 2 2 3 2" xfId="15433" xr:uid="{00000000-0005-0000-0000-00003F760000}"/>
    <cellStyle name="Normal 6 4 5 2 2 3 2 2" xfId="15434" xr:uid="{00000000-0005-0000-0000-000040760000}"/>
    <cellStyle name="Normal 6 4 5 2 2 3 2 2 2" xfId="41726" xr:uid="{00000000-0005-0000-0000-000041760000}"/>
    <cellStyle name="Normal 6 4 5 2 2 3 2 3" xfId="31708" xr:uid="{00000000-0005-0000-0000-000042760000}"/>
    <cellStyle name="Normal 6 4 5 2 2 3 3" xfId="15435" xr:uid="{00000000-0005-0000-0000-000043760000}"/>
    <cellStyle name="Normal 6 4 5 2 2 3 3 2" xfId="15436" xr:uid="{00000000-0005-0000-0000-000044760000}"/>
    <cellStyle name="Normal 6 4 5 2 2 3 3 2 2" xfId="41727" xr:uid="{00000000-0005-0000-0000-000045760000}"/>
    <cellStyle name="Normal 6 4 5 2 2 3 3 3" xfId="31709" xr:uid="{00000000-0005-0000-0000-000046760000}"/>
    <cellStyle name="Normal 6 4 5 2 2 3 4" xfId="15437" xr:uid="{00000000-0005-0000-0000-000047760000}"/>
    <cellStyle name="Normal 6 4 5 2 2 3 4 2" xfId="36283" xr:uid="{00000000-0005-0000-0000-000048760000}"/>
    <cellStyle name="Normal 6 4 5 2 2 3 5" xfId="25687" xr:uid="{00000000-0005-0000-0000-000049760000}"/>
    <cellStyle name="Normal 6 4 5 2 2 4" xfId="15438" xr:uid="{00000000-0005-0000-0000-00004A760000}"/>
    <cellStyle name="Normal 6 4 5 2 2 4 2" xfId="15439" xr:uid="{00000000-0005-0000-0000-00004B760000}"/>
    <cellStyle name="Normal 6 4 5 2 2 4 2 2" xfId="15440" xr:uid="{00000000-0005-0000-0000-00004C760000}"/>
    <cellStyle name="Normal 6 4 5 2 2 4 2 2 2" xfId="41728" xr:uid="{00000000-0005-0000-0000-00004D760000}"/>
    <cellStyle name="Normal 6 4 5 2 2 4 2 3" xfId="31710" xr:uid="{00000000-0005-0000-0000-00004E760000}"/>
    <cellStyle name="Normal 6 4 5 2 2 4 3" xfId="15441" xr:uid="{00000000-0005-0000-0000-00004F760000}"/>
    <cellStyle name="Normal 6 4 5 2 2 4 3 2" xfId="15442" xr:uid="{00000000-0005-0000-0000-000050760000}"/>
    <cellStyle name="Normal 6 4 5 2 2 4 3 2 2" xfId="41729" xr:uid="{00000000-0005-0000-0000-000051760000}"/>
    <cellStyle name="Normal 6 4 5 2 2 4 3 3" xfId="31711" xr:uid="{00000000-0005-0000-0000-000052760000}"/>
    <cellStyle name="Normal 6 4 5 2 2 4 4" xfId="15443" xr:uid="{00000000-0005-0000-0000-000053760000}"/>
    <cellStyle name="Normal 6 4 5 2 2 4 4 2" xfId="36284" xr:uid="{00000000-0005-0000-0000-000054760000}"/>
    <cellStyle name="Normal 6 4 5 2 2 4 5" xfId="25688" xr:uid="{00000000-0005-0000-0000-000055760000}"/>
    <cellStyle name="Normal 6 4 5 2 2 5" xfId="15444" xr:uid="{00000000-0005-0000-0000-000056760000}"/>
    <cellStyle name="Normal 6 4 5 2 2 5 2" xfId="15445" xr:uid="{00000000-0005-0000-0000-000057760000}"/>
    <cellStyle name="Normal 6 4 5 2 2 5 2 2" xfId="41730" xr:uid="{00000000-0005-0000-0000-000058760000}"/>
    <cellStyle name="Normal 6 4 5 2 2 5 3" xfId="31712" xr:uid="{00000000-0005-0000-0000-000059760000}"/>
    <cellStyle name="Normal 6 4 5 2 2 6" xfId="15446" xr:uid="{00000000-0005-0000-0000-00005A760000}"/>
    <cellStyle name="Normal 6 4 5 2 2 6 2" xfId="15447" xr:uid="{00000000-0005-0000-0000-00005B760000}"/>
    <cellStyle name="Normal 6 4 5 2 2 6 2 2" xfId="41731" xr:uid="{00000000-0005-0000-0000-00005C760000}"/>
    <cellStyle name="Normal 6 4 5 2 2 6 3" xfId="31713" xr:uid="{00000000-0005-0000-0000-00005D760000}"/>
    <cellStyle name="Normal 6 4 5 2 2 7" xfId="15448" xr:uid="{00000000-0005-0000-0000-00005E760000}"/>
    <cellStyle name="Normal 6 4 5 2 2 7 2" xfId="36279" xr:uid="{00000000-0005-0000-0000-00005F760000}"/>
    <cellStyle name="Normal 6 4 5 2 2 8" xfId="25683" xr:uid="{00000000-0005-0000-0000-000060760000}"/>
    <cellStyle name="Normal 6 4 5 2 3" xfId="15449" xr:uid="{00000000-0005-0000-0000-000061760000}"/>
    <cellStyle name="Normal 6 4 5 2 3 2" xfId="15450" xr:uid="{00000000-0005-0000-0000-000062760000}"/>
    <cellStyle name="Normal 6 4 5 2 3 2 2" xfId="15451" xr:uid="{00000000-0005-0000-0000-000063760000}"/>
    <cellStyle name="Normal 6 4 5 2 3 2 2 2" xfId="15452" xr:uid="{00000000-0005-0000-0000-000064760000}"/>
    <cellStyle name="Normal 6 4 5 2 3 2 2 2 2" xfId="15453" xr:uid="{00000000-0005-0000-0000-000065760000}"/>
    <cellStyle name="Normal 6 4 5 2 3 2 2 2 2 2" xfId="41732" xr:uid="{00000000-0005-0000-0000-000066760000}"/>
    <cellStyle name="Normal 6 4 5 2 3 2 2 2 3" xfId="31714" xr:uid="{00000000-0005-0000-0000-000067760000}"/>
    <cellStyle name="Normal 6 4 5 2 3 2 2 3" xfId="15454" xr:uid="{00000000-0005-0000-0000-000068760000}"/>
    <cellStyle name="Normal 6 4 5 2 3 2 2 3 2" xfId="15455" xr:uid="{00000000-0005-0000-0000-000069760000}"/>
    <cellStyle name="Normal 6 4 5 2 3 2 2 3 2 2" xfId="41733" xr:uid="{00000000-0005-0000-0000-00006A760000}"/>
    <cellStyle name="Normal 6 4 5 2 3 2 2 3 3" xfId="31715" xr:uid="{00000000-0005-0000-0000-00006B760000}"/>
    <cellStyle name="Normal 6 4 5 2 3 2 2 4" xfId="15456" xr:uid="{00000000-0005-0000-0000-00006C760000}"/>
    <cellStyle name="Normal 6 4 5 2 3 2 2 4 2" xfId="36287" xr:uid="{00000000-0005-0000-0000-00006D760000}"/>
    <cellStyle name="Normal 6 4 5 2 3 2 2 5" xfId="25691" xr:uid="{00000000-0005-0000-0000-00006E760000}"/>
    <cellStyle name="Normal 6 4 5 2 3 2 3" xfId="15457" xr:uid="{00000000-0005-0000-0000-00006F760000}"/>
    <cellStyle name="Normal 6 4 5 2 3 2 3 2" xfId="15458" xr:uid="{00000000-0005-0000-0000-000070760000}"/>
    <cellStyle name="Normal 6 4 5 2 3 2 3 2 2" xfId="15459" xr:uid="{00000000-0005-0000-0000-000071760000}"/>
    <cellStyle name="Normal 6 4 5 2 3 2 3 2 2 2" xfId="41734" xr:uid="{00000000-0005-0000-0000-000072760000}"/>
    <cellStyle name="Normal 6 4 5 2 3 2 3 2 3" xfId="31716" xr:uid="{00000000-0005-0000-0000-000073760000}"/>
    <cellStyle name="Normal 6 4 5 2 3 2 3 3" xfId="15460" xr:uid="{00000000-0005-0000-0000-000074760000}"/>
    <cellStyle name="Normal 6 4 5 2 3 2 3 3 2" xfId="15461" xr:uid="{00000000-0005-0000-0000-000075760000}"/>
    <cellStyle name="Normal 6 4 5 2 3 2 3 3 2 2" xfId="41735" xr:uid="{00000000-0005-0000-0000-000076760000}"/>
    <cellStyle name="Normal 6 4 5 2 3 2 3 3 3" xfId="31717" xr:uid="{00000000-0005-0000-0000-000077760000}"/>
    <cellStyle name="Normal 6 4 5 2 3 2 3 4" xfId="15462" xr:uid="{00000000-0005-0000-0000-000078760000}"/>
    <cellStyle name="Normal 6 4 5 2 3 2 3 4 2" xfId="36288" xr:uid="{00000000-0005-0000-0000-000079760000}"/>
    <cellStyle name="Normal 6 4 5 2 3 2 3 5" xfId="25692" xr:uid="{00000000-0005-0000-0000-00007A760000}"/>
    <cellStyle name="Normal 6 4 5 2 3 2 4" xfId="15463" xr:uid="{00000000-0005-0000-0000-00007B760000}"/>
    <cellStyle name="Normal 6 4 5 2 3 2 4 2" xfId="15464" xr:uid="{00000000-0005-0000-0000-00007C760000}"/>
    <cellStyle name="Normal 6 4 5 2 3 2 4 2 2" xfId="41736" xr:uid="{00000000-0005-0000-0000-00007D760000}"/>
    <cellStyle name="Normal 6 4 5 2 3 2 4 3" xfId="31718" xr:uid="{00000000-0005-0000-0000-00007E760000}"/>
    <cellStyle name="Normal 6 4 5 2 3 2 5" xfId="15465" xr:uid="{00000000-0005-0000-0000-00007F760000}"/>
    <cellStyle name="Normal 6 4 5 2 3 2 5 2" xfId="15466" xr:uid="{00000000-0005-0000-0000-000080760000}"/>
    <cellStyle name="Normal 6 4 5 2 3 2 5 2 2" xfId="41737" xr:uid="{00000000-0005-0000-0000-000081760000}"/>
    <cellStyle name="Normal 6 4 5 2 3 2 5 3" xfId="31719" xr:uid="{00000000-0005-0000-0000-000082760000}"/>
    <cellStyle name="Normal 6 4 5 2 3 2 6" xfId="15467" xr:uid="{00000000-0005-0000-0000-000083760000}"/>
    <cellStyle name="Normal 6 4 5 2 3 2 6 2" xfId="36286" xr:uid="{00000000-0005-0000-0000-000084760000}"/>
    <cellStyle name="Normal 6 4 5 2 3 2 7" xfId="25690" xr:uid="{00000000-0005-0000-0000-000085760000}"/>
    <cellStyle name="Normal 6 4 5 2 3 3" xfId="15468" xr:uid="{00000000-0005-0000-0000-000086760000}"/>
    <cellStyle name="Normal 6 4 5 2 3 3 2" xfId="15469" xr:uid="{00000000-0005-0000-0000-000087760000}"/>
    <cellStyle name="Normal 6 4 5 2 3 3 2 2" xfId="15470" xr:uid="{00000000-0005-0000-0000-000088760000}"/>
    <cellStyle name="Normal 6 4 5 2 3 3 2 2 2" xfId="41738" xr:uid="{00000000-0005-0000-0000-000089760000}"/>
    <cellStyle name="Normal 6 4 5 2 3 3 2 3" xfId="31720" xr:uid="{00000000-0005-0000-0000-00008A760000}"/>
    <cellStyle name="Normal 6 4 5 2 3 3 3" xfId="15471" xr:uid="{00000000-0005-0000-0000-00008B760000}"/>
    <cellStyle name="Normal 6 4 5 2 3 3 3 2" xfId="15472" xr:uid="{00000000-0005-0000-0000-00008C760000}"/>
    <cellStyle name="Normal 6 4 5 2 3 3 3 2 2" xfId="41739" xr:uid="{00000000-0005-0000-0000-00008D760000}"/>
    <cellStyle name="Normal 6 4 5 2 3 3 3 3" xfId="31721" xr:uid="{00000000-0005-0000-0000-00008E760000}"/>
    <cellStyle name="Normal 6 4 5 2 3 3 4" xfId="15473" xr:uid="{00000000-0005-0000-0000-00008F760000}"/>
    <cellStyle name="Normal 6 4 5 2 3 3 4 2" xfId="36289" xr:uid="{00000000-0005-0000-0000-000090760000}"/>
    <cellStyle name="Normal 6 4 5 2 3 3 5" xfId="25693" xr:uid="{00000000-0005-0000-0000-000091760000}"/>
    <cellStyle name="Normal 6 4 5 2 3 4" xfId="15474" xr:uid="{00000000-0005-0000-0000-000092760000}"/>
    <cellStyle name="Normal 6 4 5 2 3 4 2" xfId="15475" xr:uid="{00000000-0005-0000-0000-000093760000}"/>
    <cellStyle name="Normal 6 4 5 2 3 4 2 2" xfId="15476" xr:uid="{00000000-0005-0000-0000-000094760000}"/>
    <cellStyle name="Normal 6 4 5 2 3 4 2 2 2" xfId="41740" xr:uid="{00000000-0005-0000-0000-000095760000}"/>
    <cellStyle name="Normal 6 4 5 2 3 4 2 3" xfId="31722" xr:uid="{00000000-0005-0000-0000-000096760000}"/>
    <cellStyle name="Normal 6 4 5 2 3 4 3" xfId="15477" xr:uid="{00000000-0005-0000-0000-000097760000}"/>
    <cellStyle name="Normal 6 4 5 2 3 4 3 2" xfId="15478" xr:uid="{00000000-0005-0000-0000-000098760000}"/>
    <cellStyle name="Normal 6 4 5 2 3 4 3 2 2" xfId="41741" xr:uid="{00000000-0005-0000-0000-000099760000}"/>
    <cellStyle name="Normal 6 4 5 2 3 4 3 3" xfId="31723" xr:uid="{00000000-0005-0000-0000-00009A760000}"/>
    <cellStyle name="Normal 6 4 5 2 3 4 4" xfId="15479" xr:uid="{00000000-0005-0000-0000-00009B760000}"/>
    <cellStyle name="Normal 6 4 5 2 3 4 4 2" xfId="36290" xr:uid="{00000000-0005-0000-0000-00009C760000}"/>
    <cellStyle name="Normal 6 4 5 2 3 4 5" xfId="25694" xr:uid="{00000000-0005-0000-0000-00009D760000}"/>
    <cellStyle name="Normal 6 4 5 2 3 5" xfId="15480" xr:uid="{00000000-0005-0000-0000-00009E760000}"/>
    <cellStyle name="Normal 6 4 5 2 3 5 2" xfId="15481" xr:uid="{00000000-0005-0000-0000-00009F760000}"/>
    <cellStyle name="Normal 6 4 5 2 3 5 2 2" xfId="41742" xr:uid="{00000000-0005-0000-0000-0000A0760000}"/>
    <cellStyle name="Normal 6 4 5 2 3 5 3" xfId="31724" xr:uid="{00000000-0005-0000-0000-0000A1760000}"/>
    <cellStyle name="Normal 6 4 5 2 3 6" xfId="15482" xr:uid="{00000000-0005-0000-0000-0000A2760000}"/>
    <cellStyle name="Normal 6 4 5 2 3 6 2" xfId="15483" xr:uid="{00000000-0005-0000-0000-0000A3760000}"/>
    <cellStyle name="Normal 6 4 5 2 3 6 2 2" xfId="41743" xr:uid="{00000000-0005-0000-0000-0000A4760000}"/>
    <cellStyle name="Normal 6 4 5 2 3 6 3" xfId="31725" xr:uid="{00000000-0005-0000-0000-0000A5760000}"/>
    <cellStyle name="Normal 6 4 5 2 3 7" xfId="15484" xr:uid="{00000000-0005-0000-0000-0000A6760000}"/>
    <cellStyle name="Normal 6 4 5 2 3 7 2" xfId="36285" xr:uid="{00000000-0005-0000-0000-0000A7760000}"/>
    <cellStyle name="Normal 6 4 5 2 3 8" xfId="25689" xr:uid="{00000000-0005-0000-0000-0000A8760000}"/>
    <cellStyle name="Normal 6 4 5 2 4" xfId="15485" xr:uid="{00000000-0005-0000-0000-0000A9760000}"/>
    <cellStyle name="Normal 6 4 5 2 4 2" xfId="15486" xr:uid="{00000000-0005-0000-0000-0000AA760000}"/>
    <cellStyle name="Normal 6 4 5 2 4 2 2" xfId="15487" xr:uid="{00000000-0005-0000-0000-0000AB760000}"/>
    <cellStyle name="Normal 6 4 5 2 4 2 2 2" xfId="15488" xr:uid="{00000000-0005-0000-0000-0000AC760000}"/>
    <cellStyle name="Normal 6 4 5 2 4 2 2 2 2" xfId="41744" xr:uid="{00000000-0005-0000-0000-0000AD760000}"/>
    <cellStyle name="Normal 6 4 5 2 4 2 2 3" xfId="31726" xr:uid="{00000000-0005-0000-0000-0000AE760000}"/>
    <cellStyle name="Normal 6 4 5 2 4 2 3" xfId="15489" xr:uid="{00000000-0005-0000-0000-0000AF760000}"/>
    <cellStyle name="Normal 6 4 5 2 4 2 3 2" xfId="15490" xr:uid="{00000000-0005-0000-0000-0000B0760000}"/>
    <cellStyle name="Normal 6 4 5 2 4 2 3 2 2" xfId="41745" xr:uid="{00000000-0005-0000-0000-0000B1760000}"/>
    <cellStyle name="Normal 6 4 5 2 4 2 3 3" xfId="31727" xr:uid="{00000000-0005-0000-0000-0000B2760000}"/>
    <cellStyle name="Normal 6 4 5 2 4 2 4" xfId="15491" xr:uid="{00000000-0005-0000-0000-0000B3760000}"/>
    <cellStyle name="Normal 6 4 5 2 4 2 4 2" xfId="36292" xr:uid="{00000000-0005-0000-0000-0000B4760000}"/>
    <cellStyle name="Normal 6 4 5 2 4 2 5" xfId="25696" xr:uid="{00000000-0005-0000-0000-0000B5760000}"/>
    <cellStyle name="Normal 6 4 5 2 4 3" xfId="15492" xr:uid="{00000000-0005-0000-0000-0000B6760000}"/>
    <cellStyle name="Normal 6 4 5 2 4 3 2" xfId="15493" xr:uid="{00000000-0005-0000-0000-0000B7760000}"/>
    <cellStyle name="Normal 6 4 5 2 4 3 2 2" xfId="15494" xr:uid="{00000000-0005-0000-0000-0000B8760000}"/>
    <cellStyle name="Normal 6 4 5 2 4 3 2 2 2" xfId="41746" xr:uid="{00000000-0005-0000-0000-0000B9760000}"/>
    <cellStyle name="Normal 6 4 5 2 4 3 2 3" xfId="31728" xr:uid="{00000000-0005-0000-0000-0000BA760000}"/>
    <cellStyle name="Normal 6 4 5 2 4 3 3" xfId="15495" xr:uid="{00000000-0005-0000-0000-0000BB760000}"/>
    <cellStyle name="Normal 6 4 5 2 4 3 3 2" xfId="15496" xr:uid="{00000000-0005-0000-0000-0000BC760000}"/>
    <cellStyle name="Normal 6 4 5 2 4 3 3 2 2" xfId="41747" xr:uid="{00000000-0005-0000-0000-0000BD760000}"/>
    <cellStyle name="Normal 6 4 5 2 4 3 3 3" xfId="31729" xr:uid="{00000000-0005-0000-0000-0000BE760000}"/>
    <cellStyle name="Normal 6 4 5 2 4 3 4" xfId="15497" xr:uid="{00000000-0005-0000-0000-0000BF760000}"/>
    <cellStyle name="Normal 6 4 5 2 4 3 4 2" xfId="36293" xr:uid="{00000000-0005-0000-0000-0000C0760000}"/>
    <cellStyle name="Normal 6 4 5 2 4 3 5" xfId="25697" xr:uid="{00000000-0005-0000-0000-0000C1760000}"/>
    <cellStyle name="Normal 6 4 5 2 4 4" xfId="15498" xr:uid="{00000000-0005-0000-0000-0000C2760000}"/>
    <cellStyle name="Normal 6 4 5 2 4 4 2" xfId="15499" xr:uid="{00000000-0005-0000-0000-0000C3760000}"/>
    <cellStyle name="Normal 6 4 5 2 4 4 2 2" xfId="41748" xr:uid="{00000000-0005-0000-0000-0000C4760000}"/>
    <cellStyle name="Normal 6 4 5 2 4 4 3" xfId="31730" xr:uid="{00000000-0005-0000-0000-0000C5760000}"/>
    <cellStyle name="Normal 6 4 5 2 4 5" xfId="15500" xr:uid="{00000000-0005-0000-0000-0000C6760000}"/>
    <cellStyle name="Normal 6 4 5 2 4 5 2" xfId="15501" xr:uid="{00000000-0005-0000-0000-0000C7760000}"/>
    <cellStyle name="Normal 6 4 5 2 4 5 2 2" xfId="41749" xr:uid="{00000000-0005-0000-0000-0000C8760000}"/>
    <cellStyle name="Normal 6 4 5 2 4 5 3" xfId="31731" xr:uid="{00000000-0005-0000-0000-0000C9760000}"/>
    <cellStyle name="Normal 6 4 5 2 4 6" xfId="15502" xr:uid="{00000000-0005-0000-0000-0000CA760000}"/>
    <cellStyle name="Normal 6 4 5 2 4 6 2" xfId="36291" xr:uid="{00000000-0005-0000-0000-0000CB760000}"/>
    <cellStyle name="Normal 6 4 5 2 4 7" xfId="25695" xr:uid="{00000000-0005-0000-0000-0000CC760000}"/>
    <cellStyle name="Normal 6 4 5 2 5" xfId="15503" xr:uid="{00000000-0005-0000-0000-0000CD760000}"/>
    <cellStyle name="Normal 6 4 5 2 5 2" xfId="15504" xr:uid="{00000000-0005-0000-0000-0000CE760000}"/>
    <cellStyle name="Normal 6 4 5 2 5 2 2" xfId="15505" xr:uid="{00000000-0005-0000-0000-0000CF760000}"/>
    <cellStyle name="Normal 6 4 5 2 5 2 2 2" xfId="41750" xr:uid="{00000000-0005-0000-0000-0000D0760000}"/>
    <cellStyle name="Normal 6 4 5 2 5 2 3" xfId="31732" xr:uid="{00000000-0005-0000-0000-0000D1760000}"/>
    <cellStyle name="Normal 6 4 5 2 5 3" xfId="15506" xr:uid="{00000000-0005-0000-0000-0000D2760000}"/>
    <cellStyle name="Normal 6 4 5 2 5 3 2" xfId="15507" xr:uid="{00000000-0005-0000-0000-0000D3760000}"/>
    <cellStyle name="Normal 6 4 5 2 5 3 2 2" xfId="41751" xr:uid="{00000000-0005-0000-0000-0000D4760000}"/>
    <cellStyle name="Normal 6 4 5 2 5 3 3" xfId="31733" xr:uid="{00000000-0005-0000-0000-0000D5760000}"/>
    <cellStyle name="Normal 6 4 5 2 5 4" xfId="15508" xr:uid="{00000000-0005-0000-0000-0000D6760000}"/>
    <cellStyle name="Normal 6 4 5 2 5 4 2" xfId="36294" xr:uid="{00000000-0005-0000-0000-0000D7760000}"/>
    <cellStyle name="Normal 6 4 5 2 5 5" xfId="25698" xr:uid="{00000000-0005-0000-0000-0000D8760000}"/>
    <cellStyle name="Normal 6 4 5 2 6" xfId="15509" xr:uid="{00000000-0005-0000-0000-0000D9760000}"/>
    <cellStyle name="Normal 6 4 5 2 6 2" xfId="15510" xr:uid="{00000000-0005-0000-0000-0000DA760000}"/>
    <cellStyle name="Normal 6 4 5 2 6 2 2" xfId="15511" xr:uid="{00000000-0005-0000-0000-0000DB760000}"/>
    <cellStyle name="Normal 6 4 5 2 6 2 2 2" xfId="41752" xr:uid="{00000000-0005-0000-0000-0000DC760000}"/>
    <cellStyle name="Normal 6 4 5 2 6 2 3" xfId="31734" xr:uid="{00000000-0005-0000-0000-0000DD760000}"/>
    <cellStyle name="Normal 6 4 5 2 6 3" xfId="15512" xr:uid="{00000000-0005-0000-0000-0000DE760000}"/>
    <cellStyle name="Normal 6 4 5 2 6 3 2" xfId="15513" xr:uid="{00000000-0005-0000-0000-0000DF760000}"/>
    <cellStyle name="Normal 6 4 5 2 6 3 2 2" xfId="41753" xr:uid="{00000000-0005-0000-0000-0000E0760000}"/>
    <cellStyle name="Normal 6 4 5 2 6 3 3" xfId="31735" xr:uid="{00000000-0005-0000-0000-0000E1760000}"/>
    <cellStyle name="Normal 6 4 5 2 6 4" xfId="15514" xr:uid="{00000000-0005-0000-0000-0000E2760000}"/>
    <cellStyle name="Normal 6 4 5 2 6 4 2" xfId="36295" xr:uid="{00000000-0005-0000-0000-0000E3760000}"/>
    <cellStyle name="Normal 6 4 5 2 6 5" xfId="25699" xr:uid="{00000000-0005-0000-0000-0000E4760000}"/>
    <cellStyle name="Normal 6 4 5 2 7" xfId="15515" xr:uid="{00000000-0005-0000-0000-0000E5760000}"/>
    <cellStyle name="Normal 6 4 5 2 7 2" xfId="15516" xr:uid="{00000000-0005-0000-0000-0000E6760000}"/>
    <cellStyle name="Normal 6 4 5 2 7 2 2" xfId="41754" xr:uid="{00000000-0005-0000-0000-0000E7760000}"/>
    <cellStyle name="Normal 6 4 5 2 7 3" xfId="31736" xr:uid="{00000000-0005-0000-0000-0000E8760000}"/>
    <cellStyle name="Normal 6 4 5 2 8" xfId="15517" xr:uid="{00000000-0005-0000-0000-0000E9760000}"/>
    <cellStyle name="Normal 6 4 5 2 8 2" xfId="15518" xr:uid="{00000000-0005-0000-0000-0000EA760000}"/>
    <cellStyle name="Normal 6 4 5 2 8 2 2" xfId="41755" xr:uid="{00000000-0005-0000-0000-0000EB760000}"/>
    <cellStyle name="Normal 6 4 5 2 8 3" xfId="31737" xr:uid="{00000000-0005-0000-0000-0000EC760000}"/>
    <cellStyle name="Normal 6 4 5 2 9" xfId="15519" xr:uid="{00000000-0005-0000-0000-0000ED760000}"/>
    <cellStyle name="Normal 6 4 5 2 9 2" xfId="36278" xr:uid="{00000000-0005-0000-0000-0000EE760000}"/>
    <cellStyle name="Normal 6 4 5 3" xfId="15520" xr:uid="{00000000-0005-0000-0000-0000EF760000}"/>
    <cellStyle name="Normal 6 4 5 3 2" xfId="15521" xr:uid="{00000000-0005-0000-0000-0000F0760000}"/>
    <cellStyle name="Normal 6 4 5 3 2 2" xfId="15522" xr:uid="{00000000-0005-0000-0000-0000F1760000}"/>
    <cellStyle name="Normal 6 4 5 3 2 2 2" xfId="15523" xr:uid="{00000000-0005-0000-0000-0000F2760000}"/>
    <cellStyle name="Normal 6 4 5 3 2 2 2 2" xfId="15524" xr:uid="{00000000-0005-0000-0000-0000F3760000}"/>
    <cellStyle name="Normal 6 4 5 3 2 2 2 2 2" xfId="41756" xr:uid="{00000000-0005-0000-0000-0000F4760000}"/>
    <cellStyle name="Normal 6 4 5 3 2 2 2 3" xfId="31738" xr:uid="{00000000-0005-0000-0000-0000F5760000}"/>
    <cellStyle name="Normal 6 4 5 3 2 2 3" xfId="15525" xr:uid="{00000000-0005-0000-0000-0000F6760000}"/>
    <cellStyle name="Normal 6 4 5 3 2 2 3 2" xfId="15526" xr:uid="{00000000-0005-0000-0000-0000F7760000}"/>
    <cellStyle name="Normal 6 4 5 3 2 2 3 2 2" xfId="41757" xr:uid="{00000000-0005-0000-0000-0000F8760000}"/>
    <cellStyle name="Normal 6 4 5 3 2 2 3 3" xfId="31739" xr:uid="{00000000-0005-0000-0000-0000F9760000}"/>
    <cellStyle name="Normal 6 4 5 3 2 2 4" xfId="15527" xr:uid="{00000000-0005-0000-0000-0000FA760000}"/>
    <cellStyle name="Normal 6 4 5 3 2 2 4 2" xfId="36298" xr:uid="{00000000-0005-0000-0000-0000FB760000}"/>
    <cellStyle name="Normal 6 4 5 3 2 2 5" xfId="25702" xr:uid="{00000000-0005-0000-0000-0000FC760000}"/>
    <cellStyle name="Normal 6 4 5 3 2 3" xfId="15528" xr:uid="{00000000-0005-0000-0000-0000FD760000}"/>
    <cellStyle name="Normal 6 4 5 3 2 3 2" xfId="15529" xr:uid="{00000000-0005-0000-0000-0000FE760000}"/>
    <cellStyle name="Normal 6 4 5 3 2 3 2 2" xfId="15530" xr:uid="{00000000-0005-0000-0000-0000FF760000}"/>
    <cellStyle name="Normal 6 4 5 3 2 3 2 2 2" xfId="41758" xr:uid="{00000000-0005-0000-0000-000000770000}"/>
    <cellStyle name="Normal 6 4 5 3 2 3 2 3" xfId="31740" xr:uid="{00000000-0005-0000-0000-000001770000}"/>
    <cellStyle name="Normal 6 4 5 3 2 3 3" xfId="15531" xr:uid="{00000000-0005-0000-0000-000002770000}"/>
    <cellStyle name="Normal 6 4 5 3 2 3 3 2" xfId="15532" xr:uid="{00000000-0005-0000-0000-000003770000}"/>
    <cellStyle name="Normal 6 4 5 3 2 3 3 2 2" xfId="41759" xr:uid="{00000000-0005-0000-0000-000004770000}"/>
    <cellStyle name="Normal 6 4 5 3 2 3 3 3" xfId="31741" xr:uid="{00000000-0005-0000-0000-000005770000}"/>
    <cellStyle name="Normal 6 4 5 3 2 3 4" xfId="15533" xr:uid="{00000000-0005-0000-0000-000006770000}"/>
    <cellStyle name="Normal 6 4 5 3 2 3 4 2" xfId="36299" xr:uid="{00000000-0005-0000-0000-000007770000}"/>
    <cellStyle name="Normal 6 4 5 3 2 3 5" xfId="25703" xr:uid="{00000000-0005-0000-0000-000008770000}"/>
    <cellStyle name="Normal 6 4 5 3 2 4" xfId="15534" xr:uid="{00000000-0005-0000-0000-000009770000}"/>
    <cellStyle name="Normal 6 4 5 3 2 4 2" xfId="15535" xr:uid="{00000000-0005-0000-0000-00000A770000}"/>
    <cellStyle name="Normal 6 4 5 3 2 4 2 2" xfId="41760" xr:uid="{00000000-0005-0000-0000-00000B770000}"/>
    <cellStyle name="Normal 6 4 5 3 2 4 3" xfId="31742" xr:uid="{00000000-0005-0000-0000-00000C770000}"/>
    <cellStyle name="Normal 6 4 5 3 2 5" xfId="15536" xr:uid="{00000000-0005-0000-0000-00000D770000}"/>
    <cellStyle name="Normal 6 4 5 3 2 5 2" xfId="15537" xr:uid="{00000000-0005-0000-0000-00000E770000}"/>
    <cellStyle name="Normal 6 4 5 3 2 5 2 2" xfId="41761" xr:uid="{00000000-0005-0000-0000-00000F770000}"/>
    <cellStyle name="Normal 6 4 5 3 2 5 3" xfId="31743" xr:uid="{00000000-0005-0000-0000-000010770000}"/>
    <cellStyle name="Normal 6 4 5 3 2 6" xfId="15538" xr:uid="{00000000-0005-0000-0000-000011770000}"/>
    <cellStyle name="Normal 6 4 5 3 2 6 2" xfId="36297" xr:uid="{00000000-0005-0000-0000-000012770000}"/>
    <cellStyle name="Normal 6 4 5 3 2 7" xfId="25701" xr:uid="{00000000-0005-0000-0000-000013770000}"/>
    <cellStyle name="Normal 6 4 5 3 3" xfId="15539" xr:uid="{00000000-0005-0000-0000-000014770000}"/>
    <cellStyle name="Normal 6 4 5 3 3 2" xfId="15540" xr:uid="{00000000-0005-0000-0000-000015770000}"/>
    <cellStyle name="Normal 6 4 5 3 3 2 2" xfId="15541" xr:uid="{00000000-0005-0000-0000-000016770000}"/>
    <cellStyle name="Normal 6 4 5 3 3 2 2 2" xfId="41762" xr:uid="{00000000-0005-0000-0000-000017770000}"/>
    <cellStyle name="Normal 6 4 5 3 3 2 3" xfId="31744" xr:uid="{00000000-0005-0000-0000-000018770000}"/>
    <cellStyle name="Normal 6 4 5 3 3 3" xfId="15542" xr:uid="{00000000-0005-0000-0000-000019770000}"/>
    <cellStyle name="Normal 6 4 5 3 3 3 2" xfId="15543" xr:uid="{00000000-0005-0000-0000-00001A770000}"/>
    <cellStyle name="Normal 6 4 5 3 3 3 2 2" xfId="41763" xr:uid="{00000000-0005-0000-0000-00001B770000}"/>
    <cellStyle name="Normal 6 4 5 3 3 3 3" xfId="31745" xr:uid="{00000000-0005-0000-0000-00001C770000}"/>
    <cellStyle name="Normal 6 4 5 3 3 4" xfId="15544" xr:uid="{00000000-0005-0000-0000-00001D770000}"/>
    <cellStyle name="Normal 6 4 5 3 3 4 2" xfId="36300" xr:uid="{00000000-0005-0000-0000-00001E770000}"/>
    <cellStyle name="Normal 6 4 5 3 3 5" xfId="25704" xr:uid="{00000000-0005-0000-0000-00001F770000}"/>
    <cellStyle name="Normal 6 4 5 3 4" xfId="15545" xr:uid="{00000000-0005-0000-0000-000020770000}"/>
    <cellStyle name="Normal 6 4 5 3 4 2" xfId="15546" xr:uid="{00000000-0005-0000-0000-000021770000}"/>
    <cellStyle name="Normal 6 4 5 3 4 2 2" xfId="15547" xr:uid="{00000000-0005-0000-0000-000022770000}"/>
    <cellStyle name="Normal 6 4 5 3 4 2 2 2" xfId="41764" xr:uid="{00000000-0005-0000-0000-000023770000}"/>
    <cellStyle name="Normal 6 4 5 3 4 2 3" xfId="31746" xr:uid="{00000000-0005-0000-0000-000024770000}"/>
    <cellStyle name="Normal 6 4 5 3 4 3" xfId="15548" xr:uid="{00000000-0005-0000-0000-000025770000}"/>
    <cellStyle name="Normal 6 4 5 3 4 3 2" xfId="15549" xr:uid="{00000000-0005-0000-0000-000026770000}"/>
    <cellStyle name="Normal 6 4 5 3 4 3 2 2" xfId="41765" xr:uid="{00000000-0005-0000-0000-000027770000}"/>
    <cellStyle name="Normal 6 4 5 3 4 3 3" xfId="31747" xr:uid="{00000000-0005-0000-0000-000028770000}"/>
    <cellStyle name="Normal 6 4 5 3 4 4" xfId="15550" xr:uid="{00000000-0005-0000-0000-000029770000}"/>
    <cellStyle name="Normal 6 4 5 3 4 4 2" xfId="36301" xr:uid="{00000000-0005-0000-0000-00002A770000}"/>
    <cellStyle name="Normal 6 4 5 3 4 5" xfId="25705" xr:uid="{00000000-0005-0000-0000-00002B770000}"/>
    <cellStyle name="Normal 6 4 5 3 5" xfId="15551" xr:uid="{00000000-0005-0000-0000-00002C770000}"/>
    <cellStyle name="Normal 6 4 5 3 5 2" xfId="15552" xr:uid="{00000000-0005-0000-0000-00002D770000}"/>
    <cellStyle name="Normal 6 4 5 3 5 2 2" xfId="41766" xr:uid="{00000000-0005-0000-0000-00002E770000}"/>
    <cellStyle name="Normal 6 4 5 3 5 3" xfId="31748" xr:uid="{00000000-0005-0000-0000-00002F770000}"/>
    <cellStyle name="Normal 6 4 5 3 6" xfId="15553" xr:uid="{00000000-0005-0000-0000-000030770000}"/>
    <cellStyle name="Normal 6 4 5 3 6 2" xfId="15554" xr:uid="{00000000-0005-0000-0000-000031770000}"/>
    <cellStyle name="Normal 6 4 5 3 6 2 2" xfId="41767" xr:uid="{00000000-0005-0000-0000-000032770000}"/>
    <cellStyle name="Normal 6 4 5 3 6 3" xfId="31749" xr:uid="{00000000-0005-0000-0000-000033770000}"/>
    <cellStyle name="Normal 6 4 5 3 7" xfId="15555" xr:uid="{00000000-0005-0000-0000-000034770000}"/>
    <cellStyle name="Normal 6 4 5 3 7 2" xfId="36296" xr:uid="{00000000-0005-0000-0000-000035770000}"/>
    <cellStyle name="Normal 6 4 5 3 8" xfId="25700" xr:uid="{00000000-0005-0000-0000-000036770000}"/>
    <cellStyle name="Normal 6 4 5 4" xfId="15556" xr:uid="{00000000-0005-0000-0000-000037770000}"/>
    <cellStyle name="Normal 6 4 5 4 2" xfId="15557" xr:uid="{00000000-0005-0000-0000-000038770000}"/>
    <cellStyle name="Normal 6 4 5 4 2 2" xfId="15558" xr:uid="{00000000-0005-0000-0000-000039770000}"/>
    <cellStyle name="Normal 6 4 5 4 2 2 2" xfId="15559" xr:uid="{00000000-0005-0000-0000-00003A770000}"/>
    <cellStyle name="Normal 6 4 5 4 2 2 2 2" xfId="15560" xr:uid="{00000000-0005-0000-0000-00003B770000}"/>
    <cellStyle name="Normal 6 4 5 4 2 2 2 2 2" xfId="41768" xr:uid="{00000000-0005-0000-0000-00003C770000}"/>
    <cellStyle name="Normal 6 4 5 4 2 2 2 3" xfId="31750" xr:uid="{00000000-0005-0000-0000-00003D770000}"/>
    <cellStyle name="Normal 6 4 5 4 2 2 3" xfId="15561" xr:uid="{00000000-0005-0000-0000-00003E770000}"/>
    <cellStyle name="Normal 6 4 5 4 2 2 3 2" xfId="15562" xr:uid="{00000000-0005-0000-0000-00003F770000}"/>
    <cellStyle name="Normal 6 4 5 4 2 2 3 2 2" xfId="41769" xr:uid="{00000000-0005-0000-0000-000040770000}"/>
    <cellStyle name="Normal 6 4 5 4 2 2 3 3" xfId="31751" xr:uid="{00000000-0005-0000-0000-000041770000}"/>
    <cellStyle name="Normal 6 4 5 4 2 2 4" xfId="15563" xr:uid="{00000000-0005-0000-0000-000042770000}"/>
    <cellStyle name="Normal 6 4 5 4 2 2 4 2" xfId="36304" xr:uid="{00000000-0005-0000-0000-000043770000}"/>
    <cellStyle name="Normal 6 4 5 4 2 2 5" xfId="25708" xr:uid="{00000000-0005-0000-0000-000044770000}"/>
    <cellStyle name="Normal 6 4 5 4 2 3" xfId="15564" xr:uid="{00000000-0005-0000-0000-000045770000}"/>
    <cellStyle name="Normal 6 4 5 4 2 3 2" xfId="15565" xr:uid="{00000000-0005-0000-0000-000046770000}"/>
    <cellStyle name="Normal 6 4 5 4 2 3 2 2" xfId="15566" xr:uid="{00000000-0005-0000-0000-000047770000}"/>
    <cellStyle name="Normal 6 4 5 4 2 3 2 2 2" xfId="41770" xr:uid="{00000000-0005-0000-0000-000048770000}"/>
    <cellStyle name="Normal 6 4 5 4 2 3 2 3" xfId="31752" xr:uid="{00000000-0005-0000-0000-000049770000}"/>
    <cellStyle name="Normal 6 4 5 4 2 3 3" xfId="15567" xr:uid="{00000000-0005-0000-0000-00004A770000}"/>
    <cellStyle name="Normal 6 4 5 4 2 3 3 2" xfId="15568" xr:uid="{00000000-0005-0000-0000-00004B770000}"/>
    <cellStyle name="Normal 6 4 5 4 2 3 3 2 2" xfId="41771" xr:uid="{00000000-0005-0000-0000-00004C770000}"/>
    <cellStyle name="Normal 6 4 5 4 2 3 3 3" xfId="31753" xr:uid="{00000000-0005-0000-0000-00004D770000}"/>
    <cellStyle name="Normal 6 4 5 4 2 3 4" xfId="15569" xr:uid="{00000000-0005-0000-0000-00004E770000}"/>
    <cellStyle name="Normal 6 4 5 4 2 3 4 2" xfId="36305" xr:uid="{00000000-0005-0000-0000-00004F770000}"/>
    <cellStyle name="Normal 6 4 5 4 2 3 5" xfId="25709" xr:uid="{00000000-0005-0000-0000-000050770000}"/>
    <cellStyle name="Normal 6 4 5 4 2 4" xfId="15570" xr:uid="{00000000-0005-0000-0000-000051770000}"/>
    <cellStyle name="Normal 6 4 5 4 2 4 2" xfId="15571" xr:uid="{00000000-0005-0000-0000-000052770000}"/>
    <cellStyle name="Normal 6 4 5 4 2 4 2 2" xfId="41772" xr:uid="{00000000-0005-0000-0000-000053770000}"/>
    <cellStyle name="Normal 6 4 5 4 2 4 3" xfId="31754" xr:uid="{00000000-0005-0000-0000-000054770000}"/>
    <cellStyle name="Normal 6 4 5 4 2 5" xfId="15572" xr:uid="{00000000-0005-0000-0000-000055770000}"/>
    <cellStyle name="Normal 6 4 5 4 2 5 2" xfId="15573" xr:uid="{00000000-0005-0000-0000-000056770000}"/>
    <cellStyle name="Normal 6 4 5 4 2 5 2 2" xfId="41773" xr:uid="{00000000-0005-0000-0000-000057770000}"/>
    <cellStyle name="Normal 6 4 5 4 2 5 3" xfId="31755" xr:uid="{00000000-0005-0000-0000-000058770000}"/>
    <cellStyle name="Normal 6 4 5 4 2 6" xfId="15574" xr:uid="{00000000-0005-0000-0000-000059770000}"/>
    <cellStyle name="Normal 6 4 5 4 2 6 2" xfId="36303" xr:uid="{00000000-0005-0000-0000-00005A770000}"/>
    <cellStyle name="Normal 6 4 5 4 2 7" xfId="25707" xr:uid="{00000000-0005-0000-0000-00005B770000}"/>
    <cellStyle name="Normal 6 4 5 4 3" xfId="15575" xr:uid="{00000000-0005-0000-0000-00005C770000}"/>
    <cellStyle name="Normal 6 4 5 4 3 2" xfId="15576" xr:uid="{00000000-0005-0000-0000-00005D770000}"/>
    <cellStyle name="Normal 6 4 5 4 3 2 2" xfId="15577" xr:uid="{00000000-0005-0000-0000-00005E770000}"/>
    <cellStyle name="Normal 6 4 5 4 3 2 2 2" xfId="41774" xr:uid="{00000000-0005-0000-0000-00005F770000}"/>
    <cellStyle name="Normal 6 4 5 4 3 2 3" xfId="31756" xr:uid="{00000000-0005-0000-0000-000060770000}"/>
    <cellStyle name="Normal 6 4 5 4 3 3" xfId="15578" xr:uid="{00000000-0005-0000-0000-000061770000}"/>
    <cellStyle name="Normal 6 4 5 4 3 3 2" xfId="15579" xr:uid="{00000000-0005-0000-0000-000062770000}"/>
    <cellStyle name="Normal 6 4 5 4 3 3 2 2" xfId="41775" xr:uid="{00000000-0005-0000-0000-000063770000}"/>
    <cellStyle name="Normal 6 4 5 4 3 3 3" xfId="31757" xr:uid="{00000000-0005-0000-0000-000064770000}"/>
    <cellStyle name="Normal 6 4 5 4 3 4" xfId="15580" xr:uid="{00000000-0005-0000-0000-000065770000}"/>
    <cellStyle name="Normal 6 4 5 4 3 4 2" xfId="36306" xr:uid="{00000000-0005-0000-0000-000066770000}"/>
    <cellStyle name="Normal 6 4 5 4 3 5" xfId="25710" xr:uid="{00000000-0005-0000-0000-000067770000}"/>
    <cellStyle name="Normal 6 4 5 4 4" xfId="15581" xr:uid="{00000000-0005-0000-0000-000068770000}"/>
    <cellStyle name="Normal 6 4 5 4 4 2" xfId="15582" xr:uid="{00000000-0005-0000-0000-000069770000}"/>
    <cellStyle name="Normal 6 4 5 4 4 2 2" xfId="15583" xr:uid="{00000000-0005-0000-0000-00006A770000}"/>
    <cellStyle name="Normal 6 4 5 4 4 2 2 2" xfId="41776" xr:uid="{00000000-0005-0000-0000-00006B770000}"/>
    <cellStyle name="Normal 6 4 5 4 4 2 3" xfId="31758" xr:uid="{00000000-0005-0000-0000-00006C770000}"/>
    <cellStyle name="Normal 6 4 5 4 4 3" xfId="15584" xr:uid="{00000000-0005-0000-0000-00006D770000}"/>
    <cellStyle name="Normal 6 4 5 4 4 3 2" xfId="15585" xr:uid="{00000000-0005-0000-0000-00006E770000}"/>
    <cellStyle name="Normal 6 4 5 4 4 3 2 2" xfId="41777" xr:uid="{00000000-0005-0000-0000-00006F770000}"/>
    <cellStyle name="Normal 6 4 5 4 4 3 3" xfId="31759" xr:uid="{00000000-0005-0000-0000-000070770000}"/>
    <cellStyle name="Normal 6 4 5 4 4 4" xfId="15586" xr:uid="{00000000-0005-0000-0000-000071770000}"/>
    <cellStyle name="Normal 6 4 5 4 4 4 2" xfId="36307" xr:uid="{00000000-0005-0000-0000-000072770000}"/>
    <cellStyle name="Normal 6 4 5 4 4 5" xfId="25711" xr:uid="{00000000-0005-0000-0000-000073770000}"/>
    <cellStyle name="Normal 6 4 5 4 5" xfId="15587" xr:uid="{00000000-0005-0000-0000-000074770000}"/>
    <cellStyle name="Normal 6 4 5 4 5 2" xfId="15588" xr:uid="{00000000-0005-0000-0000-000075770000}"/>
    <cellStyle name="Normal 6 4 5 4 5 2 2" xfId="41778" xr:uid="{00000000-0005-0000-0000-000076770000}"/>
    <cellStyle name="Normal 6 4 5 4 5 3" xfId="31760" xr:uid="{00000000-0005-0000-0000-000077770000}"/>
    <cellStyle name="Normal 6 4 5 4 6" xfId="15589" xr:uid="{00000000-0005-0000-0000-000078770000}"/>
    <cellStyle name="Normal 6 4 5 4 6 2" xfId="15590" xr:uid="{00000000-0005-0000-0000-000079770000}"/>
    <cellStyle name="Normal 6 4 5 4 6 2 2" xfId="41779" xr:uid="{00000000-0005-0000-0000-00007A770000}"/>
    <cellStyle name="Normal 6 4 5 4 6 3" xfId="31761" xr:uid="{00000000-0005-0000-0000-00007B770000}"/>
    <cellStyle name="Normal 6 4 5 4 7" xfId="15591" xr:uid="{00000000-0005-0000-0000-00007C770000}"/>
    <cellStyle name="Normal 6 4 5 4 7 2" xfId="36302" xr:uid="{00000000-0005-0000-0000-00007D770000}"/>
    <cellStyle name="Normal 6 4 5 4 8" xfId="25706" xr:uid="{00000000-0005-0000-0000-00007E770000}"/>
    <cellStyle name="Normal 6 4 5 5" xfId="15592" xr:uid="{00000000-0005-0000-0000-00007F770000}"/>
    <cellStyle name="Normal 6 4 5 5 2" xfId="15593" xr:uid="{00000000-0005-0000-0000-000080770000}"/>
    <cellStyle name="Normal 6 4 5 5 2 2" xfId="15594" xr:uid="{00000000-0005-0000-0000-000081770000}"/>
    <cellStyle name="Normal 6 4 5 5 2 2 2" xfId="15595" xr:uid="{00000000-0005-0000-0000-000082770000}"/>
    <cellStyle name="Normal 6 4 5 5 2 2 2 2" xfId="15596" xr:uid="{00000000-0005-0000-0000-000083770000}"/>
    <cellStyle name="Normal 6 4 5 5 2 2 2 2 2" xfId="41780" xr:uid="{00000000-0005-0000-0000-000084770000}"/>
    <cellStyle name="Normal 6 4 5 5 2 2 2 3" xfId="31762" xr:uid="{00000000-0005-0000-0000-000085770000}"/>
    <cellStyle name="Normal 6 4 5 5 2 2 3" xfId="15597" xr:uid="{00000000-0005-0000-0000-000086770000}"/>
    <cellStyle name="Normal 6 4 5 5 2 2 3 2" xfId="15598" xr:uid="{00000000-0005-0000-0000-000087770000}"/>
    <cellStyle name="Normal 6 4 5 5 2 2 3 2 2" xfId="41781" xr:uid="{00000000-0005-0000-0000-000088770000}"/>
    <cellStyle name="Normal 6 4 5 5 2 2 3 3" xfId="31763" xr:uid="{00000000-0005-0000-0000-000089770000}"/>
    <cellStyle name="Normal 6 4 5 5 2 2 4" xfId="15599" xr:uid="{00000000-0005-0000-0000-00008A770000}"/>
    <cellStyle name="Normal 6 4 5 5 2 2 4 2" xfId="36310" xr:uid="{00000000-0005-0000-0000-00008B770000}"/>
    <cellStyle name="Normal 6 4 5 5 2 2 5" xfId="25714" xr:uid="{00000000-0005-0000-0000-00008C770000}"/>
    <cellStyle name="Normal 6 4 5 5 2 3" xfId="15600" xr:uid="{00000000-0005-0000-0000-00008D770000}"/>
    <cellStyle name="Normal 6 4 5 5 2 3 2" xfId="15601" xr:uid="{00000000-0005-0000-0000-00008E770000}"/>
    <cellStyle name="Normal 6 4 5 5 2 3 2 2" xfId="15602" xr:uid="{00000000-0005-0000-0000-00008F770000}"/>
    <cellStyle name="Normal 6 4 5 5 2 3 2 2 2" xfId="41782" xr:uid="{00000000-0005-0000-0000-000090770000}"/>
    <cellStyle name="Normal 6 4 5 5 2 3 2 3" xfId="31764" xr:uid="{00000000-0005-0000-0000-000091770000}"/>
    <cellStyle name="Normal 6 4 5 5 2 3 3" xfId="15603" xr:uid="{00000000-0005-0000-0000-000092770000}"/>
    <cellStyle name="Normal 6 4 5 5 2 3 3 2" xfId="15604" xr:uid="{00000000-0005-0000-0000-000093770000}"/>
    <cellStyle name="Normal 6 4 5 5 2 3 3 2 2" xfId="41783" xr:uid="{00000000-0005-0000-0000-000094770000}"/>
    <cellStyle name="Normal 6 4 5 5 2 3 3 3" xfId="31765" xr:uid="{00000000-0005-0000-0000-000095770000}"/>
    <cellStyle name="Normal 6 4 5 5 2 3 4" xfId="15605" xr:uid="{00000000-0005-0000-0000-000096770000}"/>
    <cellStyle name="Normal 6 4 5 5 2 3 4 2" xfId="36311" xr:uid="{00000000-0005-0000-0000-000097770000}"/>
    <cellStyle name="Normal 6 4 5 5 2 3 5" xfId="25715" xr:uid="{00000000-0005-0000-0000-000098770000}"/>
    <cellStyle name="Normal 6 4 5 5 2 4" xfId="15606" xr:uid="{00000000-0005-0000-0000-000099770000}"/>
    <cellStyle name="Normal 6 4 5 5 2 4 2" xfId="15607" xr:uid="{00000000-0005-0000-0000-00009A770000}"/>
    <cellStyle name="Normal 6 4 5 5 2 4 2 2" xfId="41784" xr:uid="{00000000-0005-0000-0000-00009B770000}"/>
    <cellStyle name="Normal 6 4 5 5 2 4 3" xfId="31766" xr:uid="{00000000-0005-0000-0000-00009C770000}"/>
    <cellStyle name="Normal 6 4 5 5 2 5" xfId="15608" xr:uid="{00000000-0005-0000-0000-00009D770000}"/>
    <cellStyle name="Normal 6 4 5 5 2 5 2" xfId="15609" xr:uid="{00000000-0005-0000-0000-00009E770000}"/>
    <cellStyle name="Normal 6 4 5 5 2 5 2 2" xfId="41785" xr:uid="{00000000-0005-0000-0000-00009F770000}"/>
    <cellStyle name="Normal 6 4 5 5 2 5 3" xfId="31767" xr:uid="{00000000-0005-0000-0000-0000A0770000}"/>
    <cellStyle name="Normal 6 4 5 5 2 6" xfId="15610" xr:uid="{00000000-0005-0000-0000-0000A1770000}"/>
    <cellStyle name="Normal 6 4 5 5 2 6 2" xfId="36309" xr:uid="{00000000-0005-0000-0000-0000A2770000}"/>
    <cellStyle name="Normal 6 4 5 5 2 7" xfId="25713" xr:uid="{00000000-0005-0000-0000-0000A3770000}"/>
    <cellStyle name="Normal 6 4 5 5 3" xfId="15611" xr:uid="{00000000-0005-0000-0000-0000A4770000}"/>
    <cellStyle name="Normal 6 4 5 5 3 2" xfId="15612" xr:uid="{00000000-0005-0000-0000-0000A5770000}"/>
    <cellStyle name="Normal 6 4 5 5 3 2 2" xfId="15613" xr:uid="{00000000-0005-0000-0000-0000A6770000}"/>
    <cellStyle name="Normal 6 4 5 5 3 2 2 2" xfId="41786" xr:uid="{00000000-0005-0000-0000-0000A7770000}"/>
    <cellStyle name="Normal 6 4 5 5 3 2 3" xfId="31768" xr:uid="{00000000-0005-0000-0000-0000A8770000}"/>
    <cellStyle name="Normal 6 4 5 5 3 3" xfId="15614" xr:uid="{00000000-0005-0000-0000-0000A9770000}"/>
    <cellStyle name="Normal 6 4 5 5 3 3 2" xfId="15615" xr:uid="{00000000-0005-0000-0000-0000AA770000}"/>
    <cellStyle name="Normal 6 4 5 5 3 3 2 2" xfId="41787" xr:uid="{00000000-0005-0000-0000-0000AB770000}"/>
    <cellStyle name="Normal 6 4 5 5 3 3 3" xfId="31769" xr:uid="{00000000-0005-0000-0000-0000AC770000}"/>
    <cellStyle name="Normal 6 4 5 5 3 4" xfId="15616" xr:uid="{00000000-0005-0000-0000-0000AD770000}"/>
    <cellStyle name="Normal 6 4 5 5 3 4 2" xfId="36312" xr:uid="{00000000-0005-0000-0000-0000AE770000}"/>
    <cellStyle name="Normal 6 4 5 5 3 5" xfId="25716" xr:uid="{00000000-0005-0000-0000-0000AF770000}"/>
    <cellStyle name="Normal 6 4 5 5 4" xfId="15617" xr:uid="{00000000-0005-0000-0000-0000B0770000}"/>
    <cellStyle name="Normal 6 4 5 5 4 2" xfId="15618" xr:uid="{00000000-0005-0000-0000-0000B1770000}"/>
    <cellStyle name="Normal 6 4 5 5 4 2 2" xfId="15619" xr:uid="{00000000-0005-0000-0000-0000B2770000}"/>
    <cellStyle name="Normal 6 4 5 5 4 2 2 2" xfId="41788" xr:uid="{00000000-0005-0000-0000-0000B3770000}"/>
    <cellStyle name="Normal 6 4 5 5 4 2 3" xfId="31770" xr:uid="{00000000-0005-0000-0000-0000B4770000}"/>
    <cellStyle name="Normal 6 4 5 5 4 3" xfId="15620" xr:uid="{00000000-0005-0000-0000-0000B5770000}"/>
    <cellStyle name="Normal 6 4 5 5 4 3 2" xfId="15621" xr:uid="{00000000-0005-0000-0000-0000B6770000}"/>
    <cellStyle name="Normal 6 4 5 5 4 3 2 2" xfId="41789" xr:uid="{00000000-0005-0000-0000-0000B7770000}"/>
    <cellStyle name="Normal 6 4 5 5 4 3 3" xfId="31771" xr:uid="{00000000-0005-0000-0000-0000B8770000}"/>
    <cellStyle name="Normal 6 4 5 5 4 4" xfId="15622" xr:uid="{00000000-0005-0000-0000-0000B9770000}"/>
    <cellStyle name="Normal 6 4 5 5 4 4 2" xfId="36313" xr:uid="{00000000-0005-0000-0000-0000BA770000}"/>
    <cellStyle name="Normal 6 4 5 5 4 5" xfId="25717" xr:uid="{00000000-0005-0000-0000-0000BB770000}"/>
    <cellStyle name="Normal 6 4 5 5 5" xfId="15623" xr:uid="{00000000-0005-0000-0000-0000BC770000}"/>
    <cellStyle name="Normal 6 4 5 5 5 2" xfId="15624" xr:uid="{00000000-0005-0000-0000-0000BD770000}"/>
    <cellStyle name="Normal 6 4 5 5 5 2 2" xfId="41790" xr:uid="{00000000-0005-0000-0000-0000BE770000}"/>
    <cellStyle name="Normal 6 4 5 5 5 3" xfId="31772" xr:uid="{00000000-0005-0000-0000-0000BF770000}"/>
    <cellStyle name="Normal 6 4 5 5 6" xfId="15625" xr:uid="{00000000-0005-0000-0000-0000C0770000}"/>
    <cellStyle name="Normal 6 4 5 5 6 2" xfId="15626" xr:uid="{00000000-0005-0000-0000-0000C1770000}"/>
    <cellStyle name="Normal 6 4 5 5 6 2 2" xfId="41791" xr:uid="{00000000-0005-0000-0000-0000C2770000}"/>
    <cellStyle name="Normal 6 4 5 5 6 3" xfId="31773" xr:uid="{00000000-0005-0000-0000-0000C3770000}"/>
    <cellStyle name="Normal 6 4 5 5 7" xfId="15627" xr:uid="{00000000-0005-0000-0000-0000C4770000}"/>
    <cellStyle name="Normal 6 4 5 5 7 2" xfId="36308" xr:uid="{00000000-0005-0000-0000-0000C5770000}"/>
    <cellStyle name="Normal 6 4 5 5 8" xfId="25712" xr:uid="{00000000-0005-0000-0000-0000C6770000}"/>
    <cellStyle name="Normal 6 4 5 6" xfId="15628" xr:uid="{00000000-0005-0000-0000-0000C7770000}"/>
    <cellStyle name="Normal 6 4 5 6 2" xfId="15629" xr:uid="{00000000-0005-0000-0000-0000C8770000}"/>
    <cellStyle name="Normal 6 4 5 6 2 2" xfId="15630" xr:uid="{00000000-0005-0000-0000-0000C9770000}"/>
    <cellStyle name="Normal 6 4 5 6 2 2 2" xfId="15631" xr:uid="{00000000-0005-0000-0000-0000CA770000}"/>
    <cellStyle name="Normal 6 4 5 6 2 2 2 2" xfId="41792" xr:uid="{00000000-0005-0000-0000-0000CB770000}"/>
    <cellStyle name="Normal 6 4 5 6 2 2 3" xfId="31774" xr:uid="{00000000-0005-0000-0000-0000CC770000}"/>
    <cellStyle name="Normal 6 4 5 6 2 3" xfId="15632" xr:uid="{00000000-0005-0000-0000-0000CD770000}"/>
    <cellStyle name="Normal 6 4 5 6 2 3 2" xfId="15633" xr:uid="{00000000-0005-0000-0000-0000CE770000}"/>
    <cellStyle name="Normal 6 4 5 6 2 3 2 2" xfId="41793" xr:uid="{00000000-0005-0000-0000-0000CF770000}"/>
    <cellStyle name="Normal 6 4 5 6 2 3 3" xfId="31775" xr:uid="{00000000-0005-0000-0000-0000D0770000}"/>
    <cellStyle name="Normal 6 4 5 6 2 4" xfId="15634" xr:uid="{00000000-0005-0000-0000-0000D1770000}"/>
    <cellStyle name="Normal 6 4 5 6 2 4 2" xfId="36315" xr:uid="{00000000-0005-0000-0000-0000D2770000}"/>
    <cellStyle name="Normal 6 4 5 6 2 5" xfId="25719" xr:uid="{00000000-0005-0000-0000-0000D3770000}"/>
    <cellStyle name="Normal 6 4 5 6 3" xfId="15635" xr:uid="{00000000-0005-0000-0000-0000D4770000}"/>
    <cellStyle name="Normal 6 4 5 6 3 2" xfId="15636" xr:uid="{00000000-0005-0000-0000-0000D5770000}"/>
    <cellStyle name="Normal 6 4 5 6 3 2 2" xfId="15637" xr:uid="{00000000-0005-0000-0000-0000D6770000}"/>
    <cellStyle name="Normal 6 4 5 6 3 2 2 2" xfId="41794" xr:uid="{00000000-0005-0000-0000-0000D7770000}"/>
    <cellStyle name="Normal 6 4 5 6 3 2 3" xfId="31776" xr:uid="{00000000-0005-0000-0000-0000D8770000}"/>
    <cellStyle name="Normal 6 4 5 6 3 3" xfId="15638" xr:uid="{00000000-0005-0000-0000-0000D9770000}"/>
    <cellStyle name="Normal 6 4 5 6 3 3 2" xfId="15639" xr:uid="{00000000-0005-0000-0000-0000DA770000}"/>
    <cellStyle name="Normal 6 4 5 6 3 3 2 2" xfId="41795" xr:uid="{00000000-0005-0000-0000-0000DB770000}"/>
    <cellStyle name="Normal 6 4 5 6 3 3 3" xfId="31777" xr:uid="{00000000-0005-0000-0000-0000DC770000}"/>
    <cellStyle name="Normal 6 4 5 6 3 4" xfId="15640" xr:uid="{00000000-0005-0000-0000-0000DD770000}"/>
    <cellStyle name="Normal 6 4 5 6 3 4 2" xfId="36316" xr:uid="{00000000-0005-0000-0000-0000DE770000}"/>
    <cellStyle name="Normal 6 4 5 6 3 5" xfId="25720" xr:uid="{00000000-0005-0000-0000-0000DF770000}"/>
    <cellStyle name="Normal 6 4 5 6 4" xfId="15641" xr:uid="{00000000-0005-0000-0000-0000E0770000}"/>
    <cellStyle name="Normal 6 4 5 6 4 2" xfId="15642" xr:uid="{00000000-0005-0000-0000-0000E1770000}"/>
    <cellStyle name="Normal 6 4 5 6 4 2 2" xfId="41796" xr:uid="{00000000-0005-0000-0000-0000E2770000}"/>
    <cellStyle name="Normal 6 4 5 6 4 3" xfId="31778" xr:uid="{00000000-0005-0000-0000-0000E3770000}"/>
    <cellStyle name="Normal 6 4 5 6 5" xfId="15643" xr:uid="{00000000-0005-0000-0000-0000E4770000}"/>
    <cellStyle name="Normal 6 4 5 6 5 2" xfId="15644" xr:uid="{00000000-0005-0000-0000-0000E5770000}"/>
    <cellStyle name="Normal 6 4 5 6 5 2 2" xfId="41797" xr:uid="{00000000-0005-0000-0000-0000E6770000}"/>
    <cellStyle name="Normal 6 4 5 6 5 3" xfId="31779" xr:uid="{00000000-0005-0000-0000-0000E7770000}"/>
    <cellStyle name="Normal 6 4 5 6 6" xfId="15645" xr:uid="{00000000-0005-0000-0000-0000E8770000}"/>
    <cellStyle name="Normal 6 4 5 6 6 2" xfId="36314" xr:uid="{00000000-0005-0000-0000-0000E9770000}"/>
    <cellStyle name="Normal 6 4 5 6 7" xfId="25718" xr:uid="{00000000-0005-0000-0000-0000EA770000}"/>
    <cellStyle name="Normal 6 4 5 7" xfId="15646" xr:uid="{00000000-0005-0000-0000-0000EB770000}"/>
    <cellStyle name="Normal 6 4 5 7 2" xfId="15647" xr:uid="{00000000-0005-0000-0000-0000EC770000}"/>
    <cellStyle name="Normal 6 4 5 7 2 2" xfId="15648" xr:uid="{00000000-0005-0000-0000-0000ED770000}"/>
    <cellStyle name="Normal 6 4 5 7 2 2 2" xfId="41798" xr:uid="{00000000-0005-0000-0000-0000EE770000}"/>
    <cellStyle name="Normal 6 4 5 7 2 3" xfId="31780" xr:uid="{00000000-0005-0000-0000-0000EF770000}"/>
    <cellStyle name="Normal 6 4 5 7 3" xfId="15649" xr:uid="{00000000-0005-0000-0000-0000F0770000}"/>
    <cellStyle name="Normal 6 4 5 7 3 2" xfId="15650" xr:uid="{00000000-0005-0000-0000-0000F1770000}"/>
    <cellStyle name="Normal 6 4 5 7 3 2 2" xfId="41799" xr:uid="{00000000-0005-0000-0000-0000F2770000}"/>
    <cellStyle name="Normal 6 4 5 7 3 3" xfId="31781" xr:uid="{00000000-0005-0000-0000-0000F3770000}"/>
    <cellStyle name="Normal 6 4 5 7 4" xfId="15651" xr:uid="{00000000-0005-0000-0000-0000F4770000}"/>
    <cellStyle name="Normal 6 4 5 7 4 2" xfId="36317" xr:uid="{00000000-0005-0000-0000-0000F5770000}"/>
    <cellStyle name="Normal 6 4 5 7 5" xfId="25721" xr:uid="{00000000-0005-0000-0000-0000F6770000}"/>
    <cellStyle name="Normal 6 4 5 8" xfId="15652" xr:uid="{00000000-0005-0000-0000-0000F7770000}"/>
    <cellStyle name="Normal 6 4 5 8 2" xfId="15653" xr:uid="{00000000-0005-0000-0000-0000F8770000}"/>
    <cellStyle name="Normal 6 4 5 8 2 2" xfId="15654" xr:uid="{00000000-0005-0000-0000-0000F9770000}"/>
    <cellStyle name="Normal 6 4 5 8 2 2 2" xfId="41800" xr:uid="{00000000-0005-0000-0000-0000FA770000}"/>
    <cellStyle name="Normal 6 4 5 8 2 3" xfId="31782" xr:uid="{00000000-0005-0000-0000-0000FB770000}"/>
    <cellStyle name="Normal 6 4 5 8 3" xfId="15655" xr:uid="{00000000-0005-0000-0000-0000FC770000}"/>
    <cellStyle name="Normal 6 4 5 8 3 2" xfId="15656" xr:uid="{00000000-0005-0000-0000-0000FD770000}"/>
    <cellStyle name="Normal 6 4 5 8 3 2 2" xfId="41801" xr:uid="{00000000-0005-0000-0000-0000FE770000}"/>
    <cellStyle name="Normal 6 4 5 8 3 3" xfId="31783" xr:uid="{00000000-0005-0000-0000-0000FF770000}"/>
    <cellStyle name="Normal 6 4 5 8 4" xfId="15657" xr:uid="{00000000-0005-0000-0000-000000780000}"/>
    <cellStyle name="Normal 6 4 5 8 4 2" xfId="36318" xr:uid="{00000000-0005-0000-0000-000001780000}"/>
    <cellStyle name="Normal 6 4 5 8 5" xfId="25722" xr:uid="{00000000-0005-0000-0000-000002780000}"/>
    <cellStyle name="Normal 6 4 5 9" xfId="15658" xr:uid="{00000000-0005-0000-0000-000003780000}"/>
    <cellStyle name="Normal 6 4 5 9 2" xfId="15659" xr:uid="{00000000-0005-0000-0000-000004780000}"/>
    <cellStyle name="Normal 6 4 5 9 2 2" xfId="41802" xr:uid="{00000000-0005-0000-0000-000005780000}"/>
    <cellStyle name="Normal 6 4 5 9 3" xfId="31784" xr:uid="{00000000-0005-0000-0000-000006780000}"/>
    <cellStyle name="Normal 6 4 6" xfId="15660" xr:uid="{00000000-0005-0000-0000-000007780000}"/>
    <cellStyle name="Normal 6 4 6 10" xfId="15661" xr:uid="{00000000-0005-0000-0000-000008780000}"/>
    <cellStyle name="Normal 6 4 6 10 2" xfId="36319" xr:uid="{00000000-0005-0000-0000-000009780000}"/>
    <cellStyle name="Normal 6 4 6 11" xfId="25723" xr:uid="{00000000-0005-0000-0000-00000A780000}"/>
    <cellStyle name="Normal 6 4 6 2" xfId="15662" xr:uid="{00000000-0005-0000-0000-00000B780000}"/>
    <cellStyle name="Normal 6 4 6 2 10" xfId="25724" xr:uid="{00000000-0005-0000-0000-00000C780000}"/>
    <cellStyle name="Normal 6 4 6 2 2" xfId="15663" xr:uid="{00000000-0005-0000-0000-00000D780000}"/>
    <cellStyle name="Normal 6 4 6 2 2 2" xfId="15664" xr:uid="{00000000-0005-0000-0000-00000E780000}"/>
    <cellStyle name="Normal 6 4 6 2 2 2 2" xfId="15665" xr:uid="{00000000-0005-0000-0000-00000F780000}"/>
    <cellStyle name="Normal 6 4 6 2 2 2 2 2" xfId="15666" xr:uid="{00000000-0005-0000-0000-000010780000}"/>
    <cellStyle name="Normal 6 4 6 2 2 2 2 2 2" xfId="15667" xr:uid="{00000000-0005-0000-0000-000011780000}"/>
    <cellStyle name="Normal 6 4 6 2 2 2 2 2 2 2" xfId="41803" xr:uid="{00000000-0005-0000-0000-000012780000}"/>
    <cellStyle name="Normal 6 4 6 2 2 2 2 2 3" xfId="31785" xr:uid="{00000000-0005-0000-0000-000013780000}"/>
    <cellStyle name="Normal 6 4 6 2 2 2 2 3" xfId="15668" xr:uid="{00000000-0005-0000-0000-000014780000}"/>
    <cellStyle name="Normal 6 4 6 2 2 2 2 3 2" xfId="15669" xr:uid="{00000000-0005-0000-0000-000015780000}"/>
    <cellStyle name="Normal 6 4 6 2 2 2 2 3 2 2" xfId="41804" xr:uid="{00000000-0005-0000-0000-000016780000}"/>
    <cellStyle name="Normal 6 4 6 2 2 2 2 3 3" xfId="31786" xr:uid="{00000000-0005-0000-0000-000017780000}"/>
    <cellStyle name="Normal 6 4 6 2 2 2 2 4" xfId="15670" xr:uid="{00000000-0005-0000-0000-000018780000}"/>
    <cellStyle name="Normal 6 4 6 2 2 2 2 4 2" xfId="36323" xr:uid="{00000000-0005-0000-0000-000019780000}"/>
    <cellStyle name="Normal 6 4 6 2 2 2 2 5" xfId="25727" xr:uid="{00000000-0005-0000-0000-00001A780000}"/>
    <cellStyle name="Normal 6 4 6 2 2 2 3" xfId="15671" xr:uid="{00000000-0005-0000-0000-00001B780000}"/>
    <cellStyle name="Normal 6 4 6 2 2 2 3 2" xfId="15672" xr:uid="{00000000-0005-0000-0000-00001C780000}"/>
    <cellStyle name="Normal 6 4 6 2 2 2 3 2 2" xfId="15673" xr:uid="{00000000-0005-0000-0000-00001D780000}"/>
    <cellStyle name="Normal 6 4 6 2 2 2 3 2 2 2" xfId="41805" xr:uid="{00000000-0005-0000-0000-00001E780000}"/>
    <cellStyle name="Normal 6 4 6 2 2 2 3 2 3" xfId="31787" xr:uid="{00000000-0005-0000-0000-00001F780000}"/>
    <cellStyle name="Normal 6 4 6 2 2 2 3 3" xfId="15674" xr:uid="{00000000-0005-0000-0000-000020780000}"/>
    <cellStyle name="Normal 6 4 6 2 2 2 3 3 2" xfId="15675" xr:uid="{00000000-0005-0000-0000-000021780000}"/>
    <cellStyle name="Normal 6 4 6 2 2 2 3 3 2 2" xfId="41806" xr:uid="{00000000-0005-0000-0000-000022780000}"/>
    <cellStyle name="Normal 6 4 6 2 2 2 3 3 3" xfId="31788" xr:uid="{00000000-0005-0000-0000-000023780000}"/>
    <cellStyle name="Normal 6 4 6 2 2 2 3 4" xfId="15676" xr:uid="{00000000-0005-0000-0000-000024780000}"/>
    <cellStyle name="Normal 6 4 6 2 2 2 3 4 2" xfId="36324" xr:uid="{00000000-0005-0000-0000-000025780000}"/>
    <cellStyle name="Normal 6 4 6 2 2 2 3 5" xfId="25728" xr:uid="{00000000-0005-0000-0000-000026780000}"/>
    <cellStyle name="Normal 6 4 6 2 2 2 4" xfId="15677" xr:uid="{00000000-0005-0000-0000-000027780000}"/>
    <cellStyle name="Normal 6 4 6 2 2 2 4 2" xfId="15678" xr:uid="{00000000-0005-0000-0000-000028780000}"/>
    <cellStyle name="Normal 6 4 6 2 2 2 4 2 2" xfId="41807" xr:uid="{00000000-0005-0000-0000-000029780000}"/>
    <cellStyle name="Normal 6 4 6 2 2 2 4 3" xfId="31789" xr:uid="{00000000-0005-0000-0000-00002A780000}"/>
    <cellStyle name="Normal 6 4 6 2 2 2 5" xfId="15679" xr:uid="{00000000-0005-0000-0000-00002B780000}"/>
    <cellStyle name="Normal 6 4 6 2 2 2 5 2" xfId="15680" xr:uid="{00000000-0005-0000-0000-00002C780000}"/>
    <cellStyle name="Normal 6 4 6 2 2 2 5 2 2" xfId="41808" xr:uid="{00000000-0005-0000-0000-00002D780000}"/>
    <cellStyle name="Normal 6 4 6 2 2 2 5 3" xfId="31790" xr:uid="{00000000-0005-0000-0000-00002E780000}"/>
    <cellStyle name="Normal 6 4 6 2 2 2 6" xfId="15681" xr:uid="{00000000-0005-0000-0000-00002F780000}"/>
    <cellStyle name="Normal 6 4 6 2 2 2 6 2" xfId="36322" xr:uid="{00000000-0005-0000-0000-000030780000}"/>
    <cellStyle name="Normal 6 4 6 2 2 2 7" xfId="25726" xr:uid="{00000000-0005-0000-0000-000031780000}"/>
    <cellStyle name="Normal 6 4 6 2 2 3" xfId="15682" xr:uid="{00000000-0005-0000-0000-000032780000}"/>
    <cellStyle name="Normal 6 4 6 2 2 3 2" xfId="15683" xr:uid="{00000000-0005-0000-0000-000033780000}"/>
    <cellStyle name="Normal 6 4 6 2 2 3 2 2" xfId="15684" xr:uid="{00000000-0005-0000-0000-000034780000}"/>
    <cellStyle name="Normal 6 4 6 2 2 3 2 2 2" xfId="41809" xr:uid="{00000000-0005-0000-0000-000035780000}"/>
    <cellStyle name="Normal 6 4 6 2 2 3 2 3" xfId="31791" xr:uid="{00000000-0005-0000-0000-000036780000}"/>
    <cellStyle name="Normal 6 4 6 2 2 3 3" xfId="15685" xr:uid="{00000000-0005-0000-0000-000037780000}"/>
    <cellStyle name="Normal 6 4 6 2 2 3 3 2" xfId="15686" xr:uid="{00000000-0005-0000-0000-000038780000}"/>
    <cellStyle name="Normal 6 4 6 2 2 3 3 2 2" xfId="41810" xr:uid="{00000000-0005-0000-0000-000039780000}"/>
    <cellStyle name="Normal 6 4 6 2 2 3 3 3" xfId="31792" xr:uid="{00000000-0005-0000-0000-00003A780000}"/>
    <cellStyle name="Normal 6 4 6 2 2 3 4" xfId="15687" xr:uid="{00000000-0005-0000-0000-00003B780000}"/>
    <cellStyle name="Normal 6 4 6 2 2 3 4 2" xfId="36325" xr:uid="{00000000-0005-0000-0000-00003C780000}"/>
    <cellStyle name="Normal 6 4 6 2 2 3 5" xfId="25729" xr:uid="{00000000-0005-0000-0000-00003D780000}"/>
    <cellStyle name="Normal 6 4 6 2 2 4" xfId="15688" xr:uid="{00000000-0005-0000-0000-00003E780000}"/>
    <cellStyle name="Normal 6 4 6 2 2 4 2" xfId="15689" xr:uid="{00000000-0005-0000-0000-00003F780000}"/>
    <cellStyle name="Normal 6 4 6 2 2 4 2 2" xfId="15690" xr:uid="{00000000-0005-0000-0000-000040780000}"/>
    <cellStyle name="Normal 6 4 6 2 2 4 2 2 2" xfId="41811" xr:uid="{00000000-0005-0000-0000-000041780000}"/>
    <cellStyle name="Normal 6 4 6 2 2 4 2 3" xfId="31793" xr:uid="{00000000-0005-0000-0000-000042780000}"/>
    <cellStyle name="Normal 6 4 6 2 2 4 3" xfId="15691" xr:uid="{00000000-0005-0000-0000-000043780000}"/>
    <cellStyle name="Normal 6 4 6 2 2 4 3 2" xfId="15692" xr:uid="{00000000-0005-0000-0000-000044780000}"/>
    <cellStyle name="Normal 6 4 6 2 2 4 3 2 2" xfId="41812" xr:uid="{00000000-0005-0000-0000-000045780000}"/>
    <cellStyle name="Normal 6 4 6 2 2 4 3 3" xfId="31794" xr:uid="{00000000-0005-0000-0000-000046780000}"/>
    <cellStyle name="Normal 6 4 6 2 2 4 4" xfId="15693" xr:uid="{00000000-0005-0000-0000-000047780000}"/>
    <cellStyle name="Normal 6 4 6 2 2 4 4 2" xfId="36326" xr:uid="{00000000-0005-0000-0000-000048780000}"/>
    <cellStyle name="Normal 6 4 6 2 2 4 5" xfId="25730" xr:uid="{00000000-0005-0000-0000-000049780000}"/>
    <cellStyle name="Normal 6 4 6 2 2 5" xfId="15694" xr:uid="{00000000-0005-0000-0000-00004A780000}"/>
    <cellStyle name="Normal 6 4 6 2 2 5 2" xfId="15695" xr:uid="{00000000-0005-0000-0000-00004B780000}"/>
    <cellStyle name="Normal 6 4 6 2 2 5 2 2" xfId="41813" xr:uid="{00000000-0005-0000-0000-00004C780000}"/>
    <cellStyle name="Normal 6 4 6 2 2 5 3" xfId="31795" xr:uid="{00000000-0005-0000-0000-00004D780000}"/>
    <cellStyle name="Normal 6 4 6 2 2 6" xfId="15696" xr:uid="{00000000-0005-0000-0000-00004E780000}"/>
    <cellStyle name="Normal 6 4 6 2 2 6 2" xfId="15697" xr:uid="{00000000-0005-0000-0000-00004F780000}"/>
    <cellStyle name="Normal 6 4 6 2 2 6 2 2" xfId="41814" xr:uid="{00000000-0005-0000-0000-000050780000}"/>
    <cellStyle name="Normal 6 4 6 2 2 6 3" xfId="31796" xr:uid="{00000000-0005-0000-0000-000051780000}"/>
    <cellStyle name="Normal 6 4 6 2 2 7" xfId="15698" xr:uid="{00000000-0005-0000-0000-000052780000}"/>
    <cellStyle name="Normal 6 4 6 2 2 7 2" xfId="36321" xr:uid="{00000000-0005-0000-0000-000053780000}"/>
    <cellStyle name="Normal 6 4 6 2 2 8" xfId="25725" xr:uid="{00000000-0005-0000-0000-000054780000}"/>
    <cellStyle name="Normal 6 4 6 2 3" xfId="15699" xr:uid="{00000000-0005-0000-0000-000055780000}"/>
    <cellStyle name="Normal 6 4 6 2 3 2" xfId="15700" xr:uid="{00000000-0005-0000-0000-000056780000}"/>
    <cellStyle name="Normal 6 4 6 2 3 2 2" xfId="15701" xr:uid="{00000000-0005-0000-0000-000057780000}"/>
    <cellStyle name="Normal 6 4 6 2 3 2 2 2" xfId="15702" xr:uid="{00000000-0005-0000-0000-000058780000}"/>
    <cellStyle name="Normal 6 4 6 2 3 2 2 2 2" xfId="15703" xr:uid="{00000000-0005-0000-0000-000059780000}"/>
    <cellStyle name="Normal 6 4 6 2 3 2 2 2 2 2" xfId="41815" xr:uid="{00000000-0005-0000-0000-00005A780000}"/>
    <cellStyle name="Normal 6 4 6 2 3 2 2 2 3" xfId="31797" xr:uid="{00000000-0005-0000-0000-00005B780000}"/>
    <cellStyle name="Normal 6 4 6 2 3 2 2 3" xfId="15704" xr:uid="{00000000-0005-0000-0000-00005C780000}"/>
    <cellStyle name="Normal 6 4 6 2 3 2 2 3 2" xfId="15705" xr:uid="{00000000-0005-0000-0000-00005D780000}"/>
    <cellStyle name="Normal 6 4 6 2 3 2 2 3 2 2" xfId="41816" xr:uid="{00000000-0005-0000-0000-00005E780000}"/>
    <cellStyle name="Normal 6 4 6 2 3 2 2 3 3" xfId="31798" xr:uid="{00000000-0005-0000-0000-00005F780000}"/>
    <cellStyle name="Normal 6 4 6 2 3 2 2 4" xfId="15706" xr:uid="{00000000-0005-0000-0000-000060780000}"/>
    <cellStyle name="Normal 6 4 6 2 3 2 2 4 2" xfId="36329" xr:uid="{00000000-0005-0000-0000-000061780000}"/>
    <cellStyle name="Normal 6 4 6 2 3 2 2 5" xfId="25733" xr:uid="{00000000-0005-0000-0000-000062780000}"/>
    <cellStyle name="Normal 6 4 6 2 3 2 3" xfId="15707" xr:uid="{00000000-0005-0000-0000-000063780000}"/>
    <cellStyle name="Normal 6 4 6 2 3 2 3 2" xfId="15708" xr:uid="{00000000-0005-0000-0000-000064780000}"/>
    <cellStyle name="Normal 6 4 6 2 3 2 3 2 2" xfId="15709" xr:uid="{00000000-0005-0000-0000-000065780000}"/>
    <cellStyle name="Normal 6 4 6 2 3 2 3 2 2 2" xfId="41817" xr:uid="{00000000-0005-0000-0000-000066780000}"/>
    <cellStyle name="Normal 6 4 6 2 3 2 3 2 3" xfId="31799" xr:uid="{00000000-0005-0000-0000-000067780000}"/>
    <cellStyle name="Normal 6 4 6 2 3 2 3 3" xfId="15710" xr:uid="{00000000-0005-0000-0000-000068780000}"/>
    <cellStyle name="Normal 6 4 6 2 3 2 3 3 2" xfId="15711" xr:uid="{00000000-0005-0000-0000-000069780000}"/>
    <cellStyle name="Normal 6 4 6 2 3 2 3 3 2 2" xfId="41818" xr:uid="{00000000-0005-0000-0000-00006A780000}"/>
    <cellStyle name="Normal 6 4 6 2 3 2 3 3 3" xfId="31800" xr:uid="{00000000-0005-0000-0000-00006B780000}"/>
    <cellStyle name="Normal 6 4 6 2 3 2 3 4" xfId="15712" xr:uid="{00000000-0005-0000-0000-00006C780000}"/>
    <cellStyle name="Normal 6 4 6 2 3 2 3 4 2" xfId="36330" xr:uid="{00000000-0005-0000-0000-00006D780000}"/>
    <cellStyle name="Normal 6 4 6 2 3 2 3 5" xfId="25734" xr:uid="{00000000-0005-0000-0000-00006E780000}"/>
    <cellStyle name="Normal 6 4 6 2 3 2 4" xfId="15713" xr:uid="{00000000-0005-0000-0000-00006F780000}"/>
    <cellStyle name="Normal 6 4 6 2 3 2 4 2" xfId="15714" xr:uid="{00000000-0005-0000-0000-000070780000}"/>
    <cellStyle name="Normal 6 4 6 2 3 2 4 2 2" xfId="41819" xr:uid="{00000000-0005-0000-0000-000071780000}"/>
    <cellStyle name="Normal 6 4 6 2 3 2 4 3" xfId="31801" xr:uid="{00000000-0005-0000-0000-000072780000}"/>
    <cellStyle name="Normal 6 4 6 2 3 2 5" xfId="15715" xr:uid="{00000000-0005-0000-0000-000073780000}"/>
    <cellStyle name="Normal 6 4 6 2 3 2 5 2" xfId="15716" xr:uid="{00000000-0005-0000-0000-000074780000}"/>
    <cellStyle name="Normal 6 4 6 2 3 2 5 2 2" xfId="41820" xr:uid="{00000000-0005-0000-0000-000075780000}"/>
    <cellStyle name="Normal 6 4 6 2 3 2 5 3" xfId="31802" xr:uid="{00000000-0005-0000-0000-000076780000}"/>
    <cellStyle name="Normal 6 4 6 2 3 2 6" xfId="15717" xr:uid="{00000000-0005-0000-0000-000077780000}"/>
    <cellStyle name="Normal 6 4 6 2 3 2 6 2" xfId="36328" xr:uid="{00000000-0005-0000-0000-000078780000}"/>
    <cellStyle name="Normal 6 4 6 2 3 2 7" xfId="25732" xr:uid="{00000000-0005-0000-0000-000079780000}"/>
    <cellStyle name="Normal 6 4 6 2 3 3" xfId="15718" xr:uid="{00000000-0005-0000-0000-00007A780000}"/>
    <cellStyle name="Normal 6 4 6 2 3 3 2" xfId="15719" xr:uid="{00000000-0005-0000-0000-00007B780000}"/>
    <cellStyle name="Normal 6 4 6 2 3 3 2 2" xfId="15720" xr:uid="{00000000-0005-0000-0000-00007C780000}"/>
    <cellStyle name="Normal 6 4 6 2 3 3 2 2 2" xfId="41821" xr:uid="{00000000-0005-0000-0000-00007D780000}"/>
    <cellStyle name="Normal 6 4 6 2 3 3 2 3" xfId="31803" xr:uid="{00000000-0005-0000-0000-00007E780000}"/>
    <cellStyle name="Normal 6 4 6 2 3 3 3" xfId="15721" xr:uid="{00000000-0005-0000-0000-00007F780000}"/>
    <cellStyle name="Normal 6 4 6 2 3 3 3 2" xfId="15722" xr:uid="{00000000-0005-0000-0000-000080780000}"/>
    <cellStyle name="Normal 6 4 6 2 3 3 3 2 2" xfId="41822" xr:uid="{00000000-0005-0000-0000-000081780000}"/>
    <cellStyle name="Normal 6 4 6 2 3 3 3 3" xfId="31804" xr:uid="{00000000-0005-0000-0000-000082780000}"/>
    <cellStyle name="Normal 6 4 6 2 3 3 4" xfId="15723" xr:uid="{00000000-0005-0000-0000-000083780000}"/>
    <cellStyle name="Normal 6 4 6 2 3 3 4 2" xfId="36331" xr:uid="{00000000-0005-0000-0000-000084780000}"/>
    <cellStyle name="Normal 6 4 6 2 3 3 5" xfId="25735" xr:uid="{00000000-0005-0000-0000-000085780000}"/>
    <cellStyle name="Normal 6 4 6 2 3 4" xfId="15724" xr:uid="{00000000-0005-0000-0000-000086780000}"/>
    <cellStyle name="Normal 6 4 6 2 3 4 2" xfId="15725" xr:uid="{00000000-0005-0000-0000-000087780000}"/>
    <cellStyle name="Normal 6 4 6 2 3 4 2 2" xfId="15726" xr:uid="{00000000-0005-0000-0000-000088780000}"/>
    <cellStyle name="Normal 6 4 6 2 3 4 2 2 2" xfId="41823" xr:uid="{00000000-0005-0000-0000-000089780000}"/>
    <cellStyle name="Normal 6 4 6 2 3 4 2 3" xfId="31805" xr:uid="{00000000-0005-0000-0000-00008A780000}"/>
    <cellStyle name="Normal 6 4 6 2 3 4 3" xfId="15727" xr:uid="{00000000-0005-0000-0000-00008B780000}"/>
    <cellStyle name="Normal 6 4 6 2 3 4 3 2" xfId="15728" xr:uid="{00000000-0005-0000-0000-00008C780000}"/>
    <cellStyle name="Normal 6 4 6 2 3 4 3 2 2" xfId="41824" xr:uid="{00000000-0005-0000-0000-00008D780000}"/>
    <cellStyle name="Normal 6 4 6 2 3 4 3 3" xfId="31806" xr:uid="{00000000-0005-0000-0000-00008E780000}"/>
    <cellStyle name="Normal 6 4 6 2 3 4 4" xfId="15729" xr:uid="{00000000-0005-0000-0000-00008F780000}"/>
    <cellStyle name="Normal 6 4 6 2 3 4 4 2" xfId="36332" xr:uid="{00000000-0005-0000-0000-000090780000}"/>
    <cellStyle name="Normal 6 4 6 2 3 4 5" xfId="25736" xr:uid="{00000000-0005-0000-0000-000091780000}"/>
    <cellStyle name="Normal 6 4 6 2 3 5" xfId="15730" xr:uid="{00000000-0005-0000-0000-000092780000}"/>
    <cellStyle name="Normal 6 4 6 2 3 5 2" xfId="15731" xr:uid="{00000000-0005-0000-0000-000093780000}"/>
    <cellStyle name="Normal 6 4 6 2 3 5 2 2" xfId="41825" xr:uid="{00000000-0005-0000-0000-000094780000}"/>
    <cellStyle name="Normal 6 4 6 2 3 5 3" xfId="31807" xr:uid="{00000000-0005-0000-0000-000095780000}"/>
    <cellStyle name="Normal 6 4 6 2 3 6" xfId="15732" xr:uid="{00000000-0005-0000-0000-000096780000}"/>
    <cellStyle name="Normal 6 4 6 2 3 6 2" xfId="15733" xr:uid="{00000000-0005-0000-0000-000097780000}"/>
    <cellStyle name="Normal 6 4 6 2 3 6 2 2" xfId="41826" xr:uid="{00000000-0005-0000-0000-000098780000}"/>
    <cellStyle name="Normal 6 4 6 2 3 6 3" xfId="31808" xr:uid="{00000000-0005-0000-0000-000099780000}"/>
    <cellStyle name="Normal 6 4 6 2 3 7" xfId="15734" xr:uid="{00000000-0005-0000-0000-00009A780000}"/>
    <cellStyle name="Normal 6 4 6 2 3 7 2" xfId="36327" xr:uid="{00000000-0005-0000-0000-00009B780000}"/>
    <cellStyle name="Normal 6 4 6 2 3 8" xfId="25731" xr:uid="{00000000-0005-0000-0000-00009C780000}"/>
    <cellStyle name="Normal 6 4 6 2 4" xfId="15735" xr:uid="{00000000-0005-0000-0000-00009D780000}"/>
    <cellStyle name="Normal 6 4 6 2 4 2" xfId="15736" xr:uid="{00000000-0005-0000-0000-00009E780000}"/>
    <cellStyle name="Normal 6 4 6 2 4 2 2" xfId="15737" xr:uid="{00000000-0005-0000-0000-00009F780000}"/>
    <cellStyle name="Normal 6 4 6 2 4 2 2 2" xfId="15738" xr:uid="{00000000-0005-0000-0000-0000A0780000}"/>
    <cellStyle name="Normal 6 4 6 2 4 2 2 2 2" xfId="41827" xr:uid="{00000000-0005-0000-0000-0000A1780000}"/>
    <cellStyle name="Normal 6 4 6 2 4 2 2 3" xfId="31809" xr:uid="{00000000-0005-0000-0000-0000A2780000}"/>
    <cellStyle name="Normal 6 4 6 2 4 2 3" xfId="15739" xr:uid="{00000000-0005-0000-0000-0000A3780000}"/>
    <cellStyle name="Normal 6 4 6 2 4 2 3 2" xfId="15740" xr:uid="{00000000-0005-0000-0000-0000A4780000}"/>
    <cellStyle name="Normal 6 4 6 2 4 2 3 2 2" xfId="41828" xr:uid="{00000000-0005-0000-0000-0000A5780000}"/>
    <cellStyle name="Normal 6 4 6 2 4 2 3 3" xfId="31810" xr:uid="{00000000-0005-0000-0000-0000A6780000}"/>
    <cellStyle name="Normal 6 4 6 2 4 2 4" xfId="15741" xr:uid="{00000000-0005-0000-0000-0000A7780000}"/>
    <cellStyle name="Normal 6 4 6 2 4 2 4 2" xfId="36334" xr:uid="{00000000-0005-0000-0000-0000A8780000}"/>
    <cellStyle name="Normal 6 4 6 2 4 2 5" xfId="25738" xr:uid="{00000000-0005-0000-0000-0000A9780000}"/>
    <cellStyle name="Normal 6 4 6 2 4 3" xfId="15742" xr:uid="{00000000-0005-0000-0000-0000AA780000}"/>
    <cellStyle name="Normal 6 4 6 2 4 3 2" xfId="15743" xr:uid="{00000000-0005-0000-0000-0000AB780000}"/>
    <cellStyle name="Normal 6 4 6 2 4 3 2 2" xfId="15744" xr:uid="{00000000-0005-0000-0000-0000AC780000}"/>
    <cellStyle name="Normal 6 4 6 2 4 3 2 2 2" xfId="41829" xr:uid="{00000000-0005-0000-0000-0000AD780000}"/>
    <cellStyle name="Normal 6 4 6 2 4 3 2 3" xfId="31811" xr:uid="{00000000-0005-0000-0000-0000AE780000}"/>
    <cellStyle name="Normal 6 4 6 2 4 3 3" xfId="15745" xr:uid="{00000000-0005-0000-0000-0000AF780000}"/>
    <cellStyle name="Normal 6 4 6 2 4 3 3 2" xfId="15746" xr:uid="{00000000-0005-0000-0000-0000B0780000}"/>
    <cellStyle name="Normal 6 4 6 2 4 3 3 2 2" xfId="41830" xr:uid="{00000000-0005-0000-0000-0000B1780000}"/>
    <cellStyle name="Normal 6 4 6 2 4 3 3 3" xfId="31812" xr:uid="{00000000-0005-0000-0000-0000B2780000}"/>
    <cellStyle name="Normal 6 4 6 2 4 3 4" xfId="15747" xr:uid="{00000000-0005-0000-0000-0000B3780000}"/>
    <cellStyle name="Normal 6 4 6 2 4 3 4 2" xfId="36335" xr:uid="{00000000-0005-0000-0000-0000B4780000}"/>
    <cellStyle name="Normal 6 4 6 2 4 3 5" xfId="25739" xr:uid="{00000000-0005-0000-0000-0000B5780000}"/>
    <cellStyle name="Normal 6 4 6 2 4 4" xfId="15748" xr:uid="{00000000-0005-0000-0000-0000B6780000}"/>
    <cellStyle name="Normal 6 4 6 2 4 4 2" xfId="15749" xr:uid="{00000000-0005-0000-0000-0000B7780000}"/>
    <cellStyle name="Normal 6 4 6 2 4 4 2 2" xfId="41831" xr:uid="{00000000-0005-0000-0000-0000B8780000}"/>
    <cellStyle name="Normal 6 4 6 2 4 4 3" xfId="31813" xr:uid="{00000000-0005-0000-0000-0000B9780000}"/>
    <cellStyle name="Normal 6 4 6 2 4 5" xfId="15750" xr:uid="{00000000-0005-0000-0000-0000BA780000}"/>
    <cellStyle name="Normal 6 4 6 2 4 5 2" xfId="15751" xr:uid="{00000000-0005-0000-0000-0000BB780000}"/>
    <cellStyle name="Normal 6 4 6 2 4 5 2 2" xfId="41832" xr:uid="{00000000-0005-0000-0000-0000BC780000}"/>
    <cellStyle name="Normal 6 4 6 2 4 5 3" xfId="31814" xr:uid="{00000000-0005-0000-0000-0000BD780000}"/>
    <cellStyle name="Normal 6 4 6 2 4 6" xfId="15752" xr:uid="{00000000-0005-0000-0000-0000BE780000}"/>
    <cellStyle name="Normal 6 4 6 2 4 6 2" xfId="36333" xr:uid="{00000000-0005-0000-0000-0000BF780000}"/>
    <cellStyle name="Normal 6 4 6 2 4 7" xfId="25737" xr:uid="{00000000-0005-0000-0000-0000C0780000}"/>
    <cellStyle name="Normal 6 4 6 2 5" xfId="15753" xr:uid="{00000000-0005-0000-0000-0000C1780000}"/>
    <cellStyle name="Normal 6 4 6 2 5 2" xfId="15754" xr:uid="{00000000-0005-0000-0000-0000C2780000}"/>
    <cellStyle name="Normal 6 4 6 2 5 2 2" xfId="15755" xr:uid="{00000000-0005-0000-0000-0000C3780000}"/>
    <cellStyle name="Normal 6 4 6 2 5 2 2 2" xfId="41833" xr:uid="{00000000-0005-0000-0000-0000C4780000}"/>
    <cellStyle name="Normal 6 4 6 2 5 2 3" xfId="31815" xr:uid="{00000000-0005-0000-0000-0000C5780000}"/>
    <cellStyle name="Normal 6 4 6 2 5 3" xfId="15756" xr:uid="{00000000-0005-0000-0000-0000C6780000}"/>
    <cellStyle name="Normal 6 4 6 2 5 3 2" xfId="15757" xr:uid="{00000000-0005-0000-0000-0000C7780000}"/>
    <cellStyle name="Normal 6 4 6 2 5 3 2 2" xfId="41834" xr:uid="{00000000-0005-0000-0000-0000C8780000}"/>
    <cellStyle name="Normal 6 4 6 2 5 3 3" xfId="31816" xr:uid="{00000000-0005-0000-0000-0000C9780000}"/>
    <cellStyle name="Normal 6 4 6 2 5 4" xfId="15758" xr:uid="{00000000-0005-0000-0000-0000CA780000}"/>
    <cellStyle name="Normal 6 4 6 2 5 4 2" xfId="36336" xr:uid="{00000000-0005-0000-0000-0000CB780000}"/>
    <cellStyle name="Normal 6 4 6 2 5 5" xfId="25740" xr:uid="{00000000-0005-0000-0000-0000CC780000}"/>
    <cellStyle name="Normal 6 4 6 2 6" xfId="15759" xr:uid="{00000000-0005-0000-0000-0000CD780000}"/>
    <cellStyle name="Normal 6 4 6 2 6 2" xfId="15760" xr:uid="{00000000-0005-0000-0000-0000CE780000}"/>
    <cellStyle name="Normal 6 4 6 2 6 2 2" xfId="15761" xr:uid="{00000000-0005-0000-0000-0000CF780000}"/>
    <cellStyle name="Normal 6 4 6 2 6 2 2 2" xfId="41835" xr:uid="{00000000-0005-0000-0000-0000D0780000}"/>
    <cellStyle name="Normal 6 4 6 2 6 2 3" xfId="31817" xr:uid="{00000000-0005-0000-0000-0000D1780000}"/>
    <cellStyle name="Normal 6 4 6 2 6 3" xfId="15762" xr:uid="{00000000-0005-0000-0000-0000D2780000}"/>
    <cellStyle name="Normal 6 4 6 2 6 3 2" xfId="15763" xr:uid="{00000000-0005-0000-0000-0000D3780000}"/>
    <cellStyle name="Normal 6 4 6 2 6 3 2 2" xfId="41836" xr:uid="{00000000-0005-0000-0000-0000D4780000}"/>
    <cellStyle name="Normal 6 4 6 2 6 3 3" xfId="31818" xr:uid="{00000000-0005-0000-0000-0000D5780000}"/>
    <cellStyle name="Normal 6 4 6 2 6 4" xfId="15764" xr:uid="{00000000-0005-0000-0000-0000D6780000}"/>
    <cellStyle name="Normal 6 4 6 2 6 4 2" xfId="36337" xr:uid="{00000000-0005-0000-0000-0000D7780000}"/>
    <cellStyle name="Normal 6 4 6 2 6 5" xfId="25741" xr:uid="{00000000-0005-0000-0000-0000D8780000}"/>
    <cellStyle name="Normal 6 4 6 2 7" xfId="15765" xr:uid="{00000000-0005-0000-0000-0000D9780000}"/>
    <cellStyle name="Normal 6 4 6 2 7 2" xfId="15766" xr:uid="{00000000-0005-0000-0000-0000DA780000}"/>
    <cellStyle name="Normal 6 4 6 2 7 2 2" xfId="41837" xr:uid="{00000000-0005-0000-0000-0000DB780000}"/>
    <cellStyle name="Normal 6 4 6 2 7 3" xfId="31819" xr:uid="{00000000-0005-0000-0000-0000DC780000}"/>
    <cellStyle name="Normal 6 4 6 2 8" xfId="15767" xr:uid="{00000000-0005-0000-0000-0000DD780000}"/>
    <cellStyle name="Normal 6 4 6 2 8 2" xfId="15768" xr:uid="{00000000-0005-0000-0000-0000DE780000}"/>
    <cellStyle name="Normal 6 4 6 2 8 2 2" xfId="41838" xr:uid="{00000000-0005-0000-0000-0000DF780000}"/>
    <cellStyle name="Normal 6 4 6 2 8 3" xfId="31820" xr:uid="{00000000-0005-0000-0000-0000E0780000}"/>
    <cellStyle name="Normal 6 4 6 2 9" xfId="15769" xr:uid="{00000000-0005-0000-0000-0000E1780000}"/>
    <cellStyle name="Normal 6 4 6 2 9 2" xfId="36320" xr:uid="{00000000-0005-0000-0000-0000E2780000}"/>
    <cellStyle name="Normal 6 4 6 3" xfId="15770" xr:uid="{00000000-0005-0000-0000-0000E3780000}"/>
    <cellStyle name="Normal 6 4 6 3 2" xfId="15771" xr:uid="{00000000-0005-0000-0000-0000E4780000}"/>
    <cellStyle name="Normal 6 4 6 3 2 2" xfId="15772" xr:uid="{00000000-0005-0000-0000-0000E5780000}"/>
    <cellStyle name="Normal 6 4 6 3 2 2 2" xfId="15773" xr:uid="{00000000-0005-0000-0000-0000E6780000}"/>
    <cellStyle name="Normal 6 4 6 3 2 2 2 2" xfId="15774" xr:uid="{00000000-0005-0000-0000-0000E7780000}"/>
    <cellStyle name="Normal 6 4 6 3 2 2 2 2 2" xfId="41839" xr:uid="{00000000-0005-0000-0000-0000E8780000}"/>
    <cellStyle name="Normal 6 4 6 3 2 2 2 3" xfId="31821" xr:uid="{00000000-0005-0000-0000-0000E9780000}"/>
    <cellStyle name="Normal 6 4 6 3 2 2 3" xfId="15775" xr:uid="{00000000-0005-0000-0000-0000EA780000}"/>
    <cellStyle name="Normal 6 4 6 3 2 2 3 2" xfId="15776" xr:uid="{00000000-0005-0000-0000-0000EB780000}"/>
    <cellStyle name="Normal 6 4 6 3 2 2 3 2 2" xfId="41840" xr:uid="{00000000-0005-0000-0000-0000EC780000}"/>
    <cellStyle name="Normal 6 4 6 3 2 2 3 3" xfId="31822" xr:uid="{00000000-0005-0000-0000-0000ED780000}"/>
    <cellStyle name="Normal 6 4 6 3 2 2 4" xfId="15777" xr:uid="{00000000-0005-0000-0000-0000EE780000}"/>
    <cellStyle name="Normal 6 4 6 3 2 2 4 2" xfId="36340" xr:uid="{00000000-0005-0000-0000-0000EF780000}"/>
    <cellStyle name="Normal 6 4 6 3 2 2 5" xfId="25744" xr:uid="{00000000-0005-0000-0000-0000F0780000}"/>
    <cellStyle name="Normal 6 4 6 3 2 3" xfId="15778" xr:uid="{00000000-0005-0000-0000-0000F1780000}"/>
    <cellStyle name="Normal 6 4 6 3 2 3 2" xfId="15779" xr:uid="{00000000-0005-0000-0000-0000F2780000}"/>
    <cellStyle name="Normal 6 4 6 3 2 3 2 2" xfId="15780" xr:uid="{00000000-0005-0000-0000-0000F3780000}"/>
    <cellStyle name="Normal 6 4 6 3 2 3 2 2 2" xfId="41841" xr:uid="{00000000-0005-0000-0000-0000F4780000}"/>
    <cellStyle name="Normal 6 4 6 3 2 3 2 3" xfId="31823" xr:uid="{00000000-0005-0000-0000-0000F5780000}"/>
    <cellStyle name="Normal 6 4 6 3 2 3 3" xfId="15781" xr:uid="{00000000-0005-0000-0000-0000F6780000}"/>
    <cellStyle name="Normal 6 4 6 3 2 3 3 2" xfId="15782" xr:uid="{00000000-0005-0000-0000-0000F7780000}"/>
    <cellStyle name="Normal 6 4 6 3 2 3 3 2 2" xfId="41842" xr:uid="{00000000-0005-0000-0000-0000F8780000}"/>
    <cellStyle name="Normal 6 4 6 3 2 3 3 3" xfId="31824" xr:uid="{00000000-0005-0000-0000-0000F9780000}"/>
    <cellStyle name="Normal 6 4 6 3 2 3 4" xfId="15783" xr:uid="{00000000-0005-0000-0000-0000FA780000}"/>
    <cellStyle name="Normal 6 4 6 3 2 3 4 2" xfId="36341" xr:uid="{00000000-0005-0000-0000-0000FB780000}"/>
    <cellStyle name="Normal 6 4 6 3 2 3 5" xfId="25745" xr:uid="{00000000-0005-0000-0000-0000FC780000}"/>
    <cellStyle name="Normal 6 4 6 3 2 4" xfId="15784" xr:uid="{00000000-0005-0000-0000-0000FD780000}"/>
    <cellStyle name="Normal 6 4 6 3 2 4 2" xfId="15785" xr:uid="{00000000-0005-0000-0000-0000FE780000}"/>
    <cellStyle name="Normal 6 4 6 3 2 4 2 2" xfId="41843" xr:uid="{00000000-0005-0000-0000-0000FF780000}"/>
    <cellStyle name="Normal 6 4 6 3 2 4 3" xfId="31825" xr:uid="{00000000-0005-0000-0000-000000790000}"/>
    <cellStyle name="Normal 6 4 6 3 2 5" xfId="15786" xr:uid="{00000000-0005-0000-0000-000001790000}"/>
    <cellStyle name="Normal 6 4 6 3 2 5 2" xfId="15787" xr:uid="{00000000-0005-0000-0000-000002790000}"/>
    <cellStyle name="Normal 6 4 6 3 2 5 2 2" xfId="41844" xr:uid="{00000000-0005-0000-0000-000003790000}"/>
    <cellStyle name="Normal 6 4 6 3 2 5 3" xfId="31826" xr:uid="{00000000-0005-0000-0000-000004790000}"/>
    <cellStyle name="Normal 6 4 6 3 2 6" xfId="15788" xr:uid="{00000000-0005-0000-0000-000005790000}"/>
    <cellStyle name="Normal 6 4 6 3 2 6 2" xfId="36339" xr:uid="{00000000-0005-0000-0000-000006790000}"/>
    <cellStyle name="Normal 6 4 6 3 2 7" xfId="25743" xr:uid="{00000000-0005-0000-0000-000007790000}"/>
    <cellStyle name="Normal 6 4 6 3 3" xfId="15789" xr:uid="{00000000-0005-0000-0000-000008790000}"/>
    <cellStyle name="Normal 6 4 6 3 3 2" xfId="15790" xr:uid="{00000000-0005-0000-0000-000009790000}"/>
    <cellStyle name="Normal 6 4 6 3 3 2 2" xfId="15791" xr:uid="{00000000-0005-0000-0000-00000A790000}"/>
    <cellStyle name="Normal 6 4 6 3 3 2 2 2" xfId="41845" xr:uid="{00000000-0005-0000-0000-00000B790000}"/>
    <cellStyle name="Normal 6 4 6 3 3 2 3" xfId="31827" xr:uid="{00000000-0005-0000-0000-00000C790000}"/>
    <cellStyle name="Normal 6 4 6 3 3 3" xfId="15792" xr:uid="{00000000-0005-0000-0000-00000D790000}"/>
    <cellStyle name="Normal 6 4 6 3 3 3 2" xfId="15793" xr:uid="{00000000-0005-0000-0000-00000E790000}"/>
    <cellStyle name="Normal 6 4 6 3 3 3 2 2" xfId="41846" xr:uid="{00000000-0005-0000-0000-00000F790000}"/>
    <cellStyle name="Normal 6 4 6 3 3 3 3" xfId="31828" xr:uid="{00000000-0005-0000-0000-000010790000}"/>
    <cellStyle name="Normal 6 4 6 3 3 4" xfId="15794" xr:uid="{00000000-0005-0000-0000-000011790000}"/>
    <cellStyle name="Normal 6 4 6 3 3 4 2" xfId="36342" xr:uid="{00000000-0005-0000-0000-000012790000}"/>
    <cellStyle name="Normal 6 4 6 3 3 5" xfId="25746" xr:uid="{00000000-0005-0000-0000-000013790000}"/>
    <cellStyle name="Normal 6 4 6 3 4" xfId="15795" xr:uid="{00000000-0005-0000-0000-000014790000}"/>
    <cellStyle name="Normal 6 4 6 3 4 2" xfId="15796" xr:uid="{00000000-0005-0000-0000-000015790000}"/>
    <cellStyle name="Normal 6 4 6 3 4 2 2" xfId="15797" xr:uid="{00000000-0005-0000-0000-000016790000}"/>
    <cellStyle name="Normal 6 4 6 3 4 2 2 2" xfId="41847" xr:uid="{00000000-0005-0000-0000-000017790000}"/>
    <cellStyle name="Normal 6 4 6 3 4 2 3" xfId="31829" xr:uid="{00000000-0005-0000-0000-000018790000}"/>
    <cellStyle name="Normal 6 4 6 3 4 3" xfId="15798" xr:uid="{00000000-0005-0000-0000-000019790000}"/>
    <cellStyle name="Normal 6 4 6 3 4 3 2" xfId="15799" xr:uid="{00000000-0005-0000-0000-00001A790000}"/>
    <cellStyle name="Normal 6 4 6 3 4 3 2 2" xfId="41848" xr:uid="{00000000-0005-0000-0000-00001B790000}"/>
    <cellStyle name="Normal 6 4 6 3 4 3 3" xfId="31830" xr:uid="{00000000-0005-0000-0000-00001C790000}"/>
    <cellStyle name="Normal 6 4 6 3 4 4" xfId="15800" xr:uid="{00000000-0005-0000-0000-00001D790000}"/>
    <cellStyle name="Normal 6 4 6 3 4 4 2" xfId="36343" xr:uid="{00000000-0005-0000-0000-00001E790000}"/>
    <cellStyle name="Normal 6 4 6 3 4 5" xfId="25747" xr:uid="{00000000-0005-0000-0000-00001F790000}"/>
    <cellStyle name="Normal 6 4 6 3 5" xfId="15801" xr:uid="{00000000-0005-0000-0000-000020790000}"/>
    <cellStyle name="Normal 6 4 6 3 5 2" xfId="15802" xr:uid="{00000000-0005-0000-0000-000021790000}"/>
    <cellStyle name="Normal 6 4 6 3 5 2 2" xfId="41849" xr:uid="{00000000-0005-0000-0000-000022790000}"/>
    <cellStyle name="Normal 6 4 6 3 5 3" xfId="31831" xr:uid="{00000000-0005-0000-0000-000023790000}"/>
    <cellStyle name="Normal 6 4 6 3 6" xfId="15803" xr:uid="{00000000-0005-0000-0000-000024790000}"/>
    <cellStyle name="Normal 6 4 6 3 6 2" xfId="15804" xr:uid="{00000000-0005-0000-0000-000025790000}"/>
    <cellStyle name="Normal 6 4 6 3 6 2 2" xfId="41850" xr:uid="{00000000-0005-0000-0000-000026790000}"/>
    <cellStyle name="Normal 6 4 6 3 6 3" xfId="31832" xr:uid="{00000000-0005-0000-0000-000027790000}"/>
    <cellStyle name="Normal 6 4 6 3 7" xfId="15805" xr:uid="{00000000-0005-0000-0000-000028790000}"/>
    <cellStyle name="Normal 6 4 6 3 7 2" xfId="36338" xr:uid="{00000000-0005-0000-0000-000029790000}"/>
    <cellStyle name="Normal 6 4 6 3 8" xfId="25742" xr:uid="{00000000-0005-0000-0000-00002A790000}"/>
    <cellStyle name="Normal 6 4 6 4" xfId="15806" xr:uid="{00000000-0005-0000-0000-00002B790000}"/>
    <cellStyle name="Normal 6 4 6 4 2" xfId="15807" xr:uid="{00000000-0005-0000-0000-00002C790000}"/>
    <cellStyle name="Normal 6 4 6 4 2 2" xfId="15808" xr:uid="{00000000-0005-0000-0000-00002D790000}"/>
    <cellStyle name="Normal 6 4 6 4 2 2 2" xfId="15809" xr:uid="{00000000-0005-0000-0000-00002E790000}"/>
    <cellStyle name="Normal 6 4 6 4 2 2 2 2" xfId="15810" xr:uid="{00000000-0005-0000-0000-00002F790000}"/>
    <cellStyle name="Normal 6 4 6 4 2 2 2 2 2" xfId="41851" xr:uid="{00000000-0005-0000-0000-000030790000}"/>
    <cellStyle name="Normal 6 4 6 4 2 2 2 3" xfId="31833" xr:uid="{00000000-0005-0000-0000-000031790000}"/>
    <cellStyle name="Normal 6 4 6 4 2 2 3" xfId="15811" xr:uid="{00000000-0005-0000-0000-000032790000}"/>
    <cellStyle name="Normal 6 4 6 4 2 2 3 2" xfId="15812" xr:uid="{00000000-0005-0000-0000-000033790000}"/>
    <cellStyle name="Normal 6 4 6 4 2 2 3 2 2" xfId="41852" xr:uid="{00000000-0005-0000-0000-000034790000}"/>
    <cellStyle name="Normal 6 4 6 4 2 2 3 3" xfId="31834" xr:uid="{00000000-0005-0000-0000-000035790000}"/>
    <cellStyle name="Normal 6 4 6 4 2 2 4" xfId="15813" xr:uid="{00000000-0005-0000-0000-000036790000}"/>
    <cellStyle name="Normal 6 4 6 4 2 2 4 2" xfId="36346" xr:uid="{00000000-0005-0000-0000-000037790000}"/>
    <cellStyle name="Normal 6 4 6 4 2 2 5" xfId="25750" xr:uid="{00000000-0005-0000-0000-000038790000}"/>
    <cellStyle name="Normal 6 4 6 4 2 3" xfId="15814" xr:uid="{00000000-0005-0000-0000-000039790000}"/>
    <cellStyle name="Normal 6 4 6 4 2 3 2" xfId="15815" xr:uid="{00000000-0005-0000-0000-00003A790000}"/>
    <cellStyle name="Normal 6 4 6 4 2 3 2 2" xfId="15816" xr:uid="{00000000-0005-0000-0000-00003B790000}"/>
    <cellStyle name="Normal 6 4 6 4 2 3 2 2 2" xfId="41853" xr:uid="{00000000-0005-0000-0000-00003C790000}"/>
    <cellStyle name="Normal 6 4 6 4 2 3 2 3" xfId="31835" xr:uid="{00000000-0005-0000-0000-00003D790000}"/>
    <cellStyle name="Normal 6 4 6 4 2 3 3" xfId="15817" xr:uid="{00000000-0005-0000-0000-00003E790000}"/>
    <cellStyle name="Normal 6 4 6 4 2 3 3 2" xfId="15818" xr:uid="{00000000-0005-0000-0000-00003F790000}"/>
    <cellStyle name="Normal 6 4 6 4 2 3 3 2 2" xfId="41854" xr:uid="{00000000-0005-0000-0000-000040790000}"/>
    <cellStyle name="Normal 6 4 6 4 2 3 3 3" xfId="31836" xr:uid="{00000000-0005-0000-0000-000041790000}"/>
    <cellStyle name="Normal 6 4 6 4 2 3 4" xfId="15819" xr:uid="{00000000-0005-0000-0000-000042790000}"/>
    <cellStyle name="Normal 6 4 6 4 2 3 4 2" xfId="36347" xr:uid="{00000000-0005-0000-0000-000043790000}"/>
    <cellStyle name="Normal 6 4 6 4 2 3 5" xfId="25751" xr:uid="{00000000-0005-0000-0000-000044790000}"/>
    <cellStyle name="Normal 6 4 6 4 2 4" xfId="15820" xr:uid="{00000000-0005-0000-0000-000045790000}"/>
    <cellStyle name="Normal 6 4 6 4 2 4 2" xfId="15821" xr:uid="{00000000-0005-0000-0000-000046790000}"/>
    <cellStyle name="Normal 6 4 6 4 2 4 2 2" xfId="41855" xr:uid="{00000000-0005-0000-0000-000047790000}"/>
    <cellStyle name="Normal 6 4 6 4 2 4 3" xfId="31837" xr:uid="{00000000-0005-0000-0000-000048790000}"/>
    <cellStyle name="Normal 6 4 6 4 2 5" xfId="15822" xr:uid="{00000000-0005-0000-0000-000049790000}"/>
    <cellStyle name="Normal 6 4 6 4 2 5 2" xfId="15823" xr:uid="{00000000-0005-0000-0000-00004A790000}"/>
    <cellStyle name="Normal 6 4 6 4 2 5 2 2" xfId="41856" xr:uid="{00000000-0005-0000-0000-00004B790000}"/>
    <cellStyle name="Normal 6 4 6 4 2 5 3" xfId="31838" xr:uid="{00000000-0005-0000-0000-00004C790000}"/>
    <cellStyle name="Normal 6 4 6 4 2 6" xfId="15824" xr:uid="{00000000-0005-0000-0000-00004D790000}"/>
    <cellStyle name="Normal 6 4 6 4 2 6 2" xfId="36345" xr:uid="{00000000-0005-0000-0000-00004E790000}"/>
    <cellStyle name="Normal 6 4 6 4 2 7" xfId="25749" xr:uid="{00000000-0005-0000-0000-00004F790000}"/>
    <cellStyle name="Normal 6 4 6 4 3" xfId="15825" xr:uid="{00000000-0005-0000-0000-000050790000}"/>
    <cellStyle name="Normal 6 4 6 4 3 2" xfId="15826" xr:uid="{00000000-0005-0000-0000-000051790000}"/>
    <cellStyle name="Normal 6 4 6 4 3 2 2" xfId="15827" xr:uid="{00000000-0005-0000-0000-000052790000}"/>
    <cellStyle name="Normal 6 4 6 4 3 2 2 2" xfId="41857" xr:uid="{00000000-0005-0000-0000-000053790000}"/>
    <cellStyle name="Normal 6 4 6 4 3 2 3" xfId="31839" xr:uid="{00000000-0005-0000-0000-000054790000}"/>
    <cellStyle name="Normal 6 4 6 4 3 3" xfId="15828" xr:uid="{00000000-0005-0000-0000-000055790000}"/>
    <cellStyle name="Normal 6 4 6 4 3 3 2" xfId="15829" xr:uid="{00000000-0005-0000-0000-000056790000}"/>
    <cellStyle name="Normal 6 4 6 4 3 3 2 2" xfId="41858" xr:uid="{00000000-0005-0000-0000-000057790000}"/>
    <cellStyle name="Normal 6 4 6 4 3 3 3" xfId="31840" xr:uid="{00000000-0005-0000-0000-000058790000}"/>
    <cellStyle name="Normal 6 4 6 4 3 4" xfId="15830" xr:uid="{00000000-0005-0000-0000-000059790000}"/>
    <cellStyle name="Normal 6 4 6 4 3 4 2" xfId="36348" xr:uid="{00000000-0005-0000-0000-00005A790000}"/>
    <cellStyle name="Normal 6 4 6 4 3 5" xfId="25752" xr:uid="{00000000-0005-0000-0000-00005B790000}"/>
    <cellStyle name="Normal 6 4 6 4 4" xfId="15831" xr:uid="{00000000-0005-0000-0000-00005C790000}"/>
    <cellStyle name="Normal 6 4 6 4 4 2" xfId="15832" xr:uid="{00000000-0005-0000-0000-00005D790000}"/>
    <cellStyle name="Normal 6 4 6 4 4 2 2" xfId="15833" xr:uid="{00000000-0005-0000-0000-00005E790000}"/>
    <cellStyle name="Normal 6 4 6 4 4 2 2 2" xfId="41859" xr:uid="{00000000-0005-0000-0000-00005F790000}"/>
    <cellStyle name="Normal 6 4 6 4 4 2 3" xfId="31841" xr:uid="{00000000-0005-0000-0000-000060790000}"/>
    <cellStyle name="Normal 6 4 6 4 4 3" xfId="15834" xr:uid="{00000000-0005-0000-0000-000061790000}"/>
    <cellStyle name="Normal 6 4 6 4 4 3 2" xfId="15835" xr:uid="{00000000-0005-0000-0000-000062790000}"/>
    <cellStyle name="Normal 6 4 6 4 4 3 2 2" xfId="41860" xr:uid="{00000000-0005-0000-0000-000063790000}"/>
    <cellStyle name="Normal 6 4 6 4 4 3 3" xfId="31842" xr:uid="{00000000-0005-0000-0000-000064790000}"/>
    <cellStyle name="Normal 6 4 6 4 4 4" xfId="15836" xr:uid="{00000000-0005-0000-0000-000065790000}"/>
    <cellStyle name="Normal 6 4 6 4 4 4 2" xfId="36349" xr:uid="{00000000-0005-0000-0000-000066790000}"/>
    <cellStyle name="Normal 6 4 6 4 4 5" xfId="25753" xr:uid="{00000000-0005-0000-0000-000067790000}"/>
    <cellStyle name="Normal 6 4 6 4 5" xfId="15837" xr:uid="{00000000-0005-0000-0000-000068790000}"/>
    <cellStyle name="Normal 6 4 6 4 5 2" xfId="15838" xr:uid="{00000000-0005-0000-0000-000069790000}"/>
    <cellStyle name="Normal 6 4 6 4 5 2 2" xfId="41861" xr:uid="{00000000-0005-0000-0000-00006A790000}"/>
    <cellStyle name="Normal 6 4 6 4 5 3" xfId="31843" xr:uid="{00000000-0005-0000-0000-00006B790000}"/>
    <cellStyle name="Normal 6 4 6 4 6" xfId="15839" xr:uid="{00000000-0005-0000-0000-00006C790000}"/>
    <cellStyle name="Normal 6 4 6 4 6 2" xfId="15840" xr:uid="{00000000-0005-0000-0000-00006D790000}"/>
    <cellStyle name="Normal 6 4 6 4 6 2 2" xfId="41862" xr:uid="{00000000-0005-0000-0000-00006E790000}"/>
    <cellStyle name="Normal 6 4 6 4 6 3" xfId="31844" xr:uid="{00000000-0005-0000-0000-00006F790000}"/>
    <cellStyle name="Normal 6 4 6 4 7" xfId="15841" xr:uid="{00000000-0005-0000-0000-000070790000}"/>
    <cellStyle name="Normal 6 4 6 4 7 2" xfId="36344" xr:uid="{00000000-0005-0000-0000-000071790000}"/>
    <cellStyle name="Normal 6 4 6 4 8" xfId="25748" xr:uid="{00000000-0005-0000-0000-000072790000}"/>
    <cellStyle name="Normal 6 4 6 5" xfId="15842" xr:uid="{00000000-0005-0000-0000-000073790000}"/>
    <cellStyle name="Normal 6 4 6 5 2" xfId="15843" xr:uid="{00000000-0005-0000-0000-000074790000}"/>
    <cellStyle name="Normal 6 4 6 5 2 2" xfId="15844" xr:uid="{00000000-0005-0000-0000-000075790000}"/>
    <cellStyle name="Normal 6 4 6 5 2 2 2" xfId="15845" xr:uid="{00000000-0005-0000-0000-000076790000}"/>
    <cellStyle name="Normal 6 4 6 5 2 2 2 2" xfId="41863" xr:uid="{00000000-0005-0000-0000-000077790000}"/>
    <cellStyle name="Normal 6 4 6 5 2 2 3" xfId="31845" xr:uid="{00000000-0005-0000-0000-000078790000}"/>
    <cellStyle name="Normal 6 4 6 5 2 3" xfId="15846" xr:uid="{00000000-0005-0000-0000-000079790000}"/>
    <cellStyle name="Normal 6 4 6 5 2 3 2" xfId="15847" xr:uid="{00000000-0005-0000-0000-00007A790000}"/>
    <cellStyle name="Normal 6 4 6 5 2 3 2 2" xfId="41864" xr:uid="{00000000-0005-0000-0000-00007B790000}"/>
    <cellStyle name="Normal 6 4 6 5 2 3 3" xfId="31846" xr:uid="{00000000-0005-0000-0000-00007C790000}"/>
    <cellStyle name="Normal 6 4 6 5 2 4" xfId="15848" xr:uid="{00000000-0005-0000-0000-00007D790000}"/>
    <cellStyle name="Normal 6 4 6 5 2 4 2" xfId="36351" xr:uid="{00000000-0005-0000-0000-00007E790000}"/>
    <cellStyle name="Normal 6 4 6 5 2 5" xfId="25755" xr:uid="{00000000-0005-0000-0000-00007F790000}"/>
    <cellStyle name="Normal 6 4 6 5 3" xfId="15849" xr:uid="{00000000-0005-0000-0000-000080790000}"/>
    <cellStyle name="Normal 6 4 6 5 3 2" xfId="15850" xr:uid="{00000000-0005-0000-0000-000081790000}"/>
    <cellStyle name="Normal 6 4 6 5 3 2 2" xfId="15851" xr:uid="{00000000-0005-0000-0000-000082790000}"/>
    <cellStyle name="Normal 6 4 6 5 3 2 2 2" xfId="41865" xr:uid="{00000000-0005-0000-0000-000083790000}"/>
    <cellStyle name="Normal 6 4 6 5 3 2 3" xfId="31847" xr:uid="{00000000-0005-0000-0000-000084790000}"/>
    <cellStyle name="Normal 6 4 6 5 3 3" xfId="15852" xr:uid="{00000000-0005-0000-0000-000085790000}"/>
    <cellStyle name="Normal 6 4 6 5 3 3 2" xfId="15853" xr:uid="{00000000-0005-0000-0000-000086790000}"/>
    <cellStyle name="Normal 6 4 6 5 3 3 2 2" xfId="41866" xr:uid="{00000000-0005-0000-0000-000087790000}"/>
    <cellStyle name="Normal 6 4 6 5 3 3 3" xfId="31848" xr:uid="{00000000-0005-0000-0000-000088790000}"/>
    <cellStyle name="Normal 6 4 6 5 3 4" xfId="15854" xr:uid="{00000000-0005-0000-0000-000089790000}"/>
    <cellStyle name="Normal 6 4 6 5 3 4 2" xfId="36352" xr:uid="{00000000-0005-0000-0000-00008A790000}"/>
    <cellStyle name="Normal 6 4 6 5 3 5" xfId="25756" xr:uid="{00000000-0005-0000-0000-00008B790000}"/>
    <cellStyle name="Normal 6 4 6 5 4" xfId="15855" xr:uid="{00000000-0005-0000-0000-00008C790000}"/>
    <cellStyle name="Normal 6 4 6 5 4 2" xfId="15856" xr:uid="{00000000-0005-0000-0000-00008D790000}"/>
    <cellStyle name="Normal 6 4 6 5 4 2 2" xfId="41867" xr:uid="{00000000-0005-0000-0000-00008E790000}"/>
    <cellStyle name="Normal 6 4 6 5 4 3" xfId="31849" xr:uid="{00000000-0005-0000-0000-00008F790000}"/>
    <cellStyle name="Normal 6 4 6 5 5" xfId="15857" xr:uid="{00000000-0005-0000-0000-000090790000}"/>
    <cellStyle name="Normal 6 4 6 5 5 2" xfId="15858" xr:uid="{00000000-0005-0000-0000-000091790000}"/>
    <cellStyle name="Normal 6 4 6 5 5 2 2" xfId="41868" xr:uid="{00000000-0005-0000-0000-000092790000}"/>
    <cellStyle name="Normal 6 4 6 5 5 3" xfId="31850" xr:uid="{00000000-0005-0000-0000-000093790000}"/>
    <cellStyle name="Normal 6 4 6 5 6" xfId="15859" xr:uid="{00000000-0005-0000-0000-000094790000}"/>
    <cellStyle name="Normal 6 4 6 5 6 2" xfId="36350" xr:uid="{00000000-0005-0000-0000-000095790000}"/>
    <cellStyle name="Normal 6 4 6 5 7" xfId="25754" xr:uid="{00000000-0005-0000-0000-000096790000}"/>
    <cellStyle name="Normal 6 4 6 6" xfId="15860" xr:uid="{00000000-0005-0000-0000-000097790000}"/>
    <cellStyle name="Normal 6 4 6 6 2" xfId="15861" xr:uid="{00000000-0005-0000-0000-000098790000}"/>
    <cellStyle name="Normal 6 4 6 6 2 2" xfId="15862" xr:uid="{00000000-0005-0000-0000-000099790000}"/>
    <cellStyle name="Normal 6 4 6 6 2 2 2" xfId="41869" xr:uid="{00000000-0005-0000-0000-00009A790000}"/>
    <cellStyle name="Normal 6 4 6 6 2 3" xfId="31851" xr:uid="{00000000-0005-0000-0000-00009B790000}"/>
    <cellStyle name="Normal 6 4 6 6 3" xfId="15863" xr:uid="{00000000-0005-0000-0000-00009C790000}"/>
    <cellStyle name="Normal 6 4 6 6 3 2" xfId="15864" xr:uid="{00000000-0005-0000-0000-00009D790000}"/>
    <cellStyle name="Normal 6 4 6 6 3 2 2" xfId="41870" xr:uid="{00000000-0005-0000-0000-00009E790000}"/>
    <cellStyle name="Normal 6 4 6 6 3 3" xfId="31852" xr:uid="{00000000-0005-0000-0000-00009F790000}"/>
    <cellStyle name="Normal 6 4 6 6 4" xfId="15865" xr:uid="{00000000-0005-0000-0000-0000A0790000}"/>
    <cellStyle name="Normal 6 4 6 6 4 2" xfId="36353" xr:uid="{00000000-0005-0000-0000-0000A1790000}"/>
    <cellStyle name="Normal 6 4 6 6 5" xfId="25757" xr:uid="{00000000-0005-0000-0000-0000A2790000}"/>
    <cellStyle name="Normal 6 4 6 7" xfId="15866" xr:uid="{00000000-0005-0000-0000-0000A3790000}"/>
    <cellStyle name="Normal 6 4 6 7 2" xfId="15867" xr:uid="{00000000-0005-0000-0000-0000A4790000}"/>
    <cellStyle name="Normal 6 4 6 7 2 2" xfId="15868" xr:uid="{00000000-0005-0000-0000-0000A5790000}"/>
    <cellStyle name="Normal 6 4 6 7 2 2 2" xfId="41871" xr:uid="{00000000-0005-0000-0000-0000A6790000}"/>
    <cellStyle name="Normal 6 4 6 7 2 3" xfId="31853" xr:uid="{00000000-0005-0000-0000-0000A7790000}"/>
    <cellStyle name="Normal 6 4 6 7 3" xfId="15869" xr:uid="{00000000-0005-0000-0000-0000A8790000}"/>
    <cellStyle name="Normal 6 4 6 7 3 2" xfId="15870" xr:uid="{00000000-0005-0000-0000-0000A9790000}"/>
    <cellStyle name="Normal 6 4 6 7 3 2 2" xfId="41872" xr:uid="{00000000-0005-0000-0000-0000AA790000}"/>
    <cellStyle name="Normal 6 4 6 7 3 3" xfId="31854" xr:uid="{00000000-0005-0000-0000-0000AB790000}"/>
    <cellStyle name="Normal 6 4 6 7 4" xfId="15871" xr:uid="{00000000-0005-0000-0000-0000AC790000}"/>
    <cellStyle name="Normal 6 4 6 7 4 2" xfId="36354" xr:uid="{00000000-0005-0000-0000-0000AD790000}"/>
    <cellStyle name="Normal 6 4 6 7 5" xfId="25758" xr:uid="{00000000-0005-0000-0000-0000AE790000}"/>
    <cellStyle name="Normal 6 4 6 8" xfId="15872" xr:uid="{00000000-0005-0000-0000-0000AF790000}"/>
    <cellStyle name="Normal 6 4 6 8 2" xfId="15873" xr:uid="{00000000-0005-0000-0000-0000B0790000}"/>
    <cellStyle name="Normal 6 4 6 8 2 2" xfId="41873" xr:uid="{00000000-0005-0000-0000-0000B1790000}"/>
    <cellStyle name="Normal 6 4 6 8 3" xfId="31855" xr:uid="{00000000-0005-0000-0000-0000B2790000}"/>
    <cellStyle name="Normal 6 4 6 9" xfId="15874" xr:uid="{00000000-0005-0000-0000-0000B3790000}"/>
    <cellStyle name="Normal 6 4 6 9 2" xfId="15875" xr:uid="{00000000-0005-0000-0000-0000B4790000}"/>
    <cellStyle name="Normal 6 4 6 9 2 2" xfId="41874" xr:uid="{00000000-0005-0000-0000-0000B5790000}"/>
    <cellStyle name="Normal 6 4 6 9 3" xfId="31856" xr:uid="{00000000-0005-0000-0000-0000B6790000}"/>
    <cellStyle name="Normal 6 4 7" xfId="15876" xr:uid="{00000000-0005-0000-0000-0000B7790000}"/>
    <cellStyle name="Normal 6 4 7 10" xfId="25759" xr:uid="{00000000-0005-0000-0000-0000B8790000}"/>
    <cellStyle name="Normal 6 4 7 2" xfId="15877" xr:uid="{00000000-0005-0000-0000-0000B9790000}"/>
    <cellStyle name="Normal 6 4 7 2 2" xfId="15878" xr:uid="{00000000-0005-0000-0000-0000BA790000}"/>
    <cellStyle name="Normal 6 4 7 2 2 2" xfId="15879" xr:uid="{00000000-0005-0000-0000-0000BB790000}"/>
    <cellStyle name="Normal 6 4 7 2 2 2 2" xfId="15880" xr:uid="{00000000-0005-0000-0000-0000BC790000}"/>
    <cellStyle name="Normal 6 4 7 2 2 2 2 2" xfId="15881" xr:uid="{00000000-0005-0000-0000-0000BD790000}"/>
    <cellStyle name="Normal 6 4 7 2 2 2 2 2 2" xfId="41875" xr:uid="{00000000-0005-0000-0000-0000BE790000}"/>
    <cellStyle name="Normal 6 4 7 2 2 2 2 3" xfId="31857" xr:uid="{00000000-0005-0000-0000-0000BF790000}"/>
    <cellStyle name="Normal 6 4 7 2 2 2 3" xfId="15882" xr:uid="{00000000-0005-0000-0000-0000C0790000}"/>
    <cellStyle name="Normal 6 4 7 2 2 2 3 2" xfId="15883" xr:uid="{00000000-0005-0000-0000-0000C1790000}"/>
    <cellStyle name="Normal 6 4 7 2 2 2 3 2 2" xfId="41876" xr:uid="{00000000-0005-0000-0000-0000C2790000}"/>
    <cellStyle name="Normal 6 4 7 2 2 2 3 3" xfId="31858" xr:uid="{00000000-0005-0000-0000-0000C3790000}"/>
    <cellStyle name="Normal 6 4 7 2 2 2 4" xfId="15884" xr:uid="{00000000-0005-0000-0000-0000C4790000}"/>
    <cellStyle name="Normal 6 4 7 2 2 2 4 2" xfId="36358" xr:uid="{00000000-0005-0000-0000-0000C5790000}"/>
    <cellStyle name="Normal 6 4 7 2 2 2 5" xfId="25762" xr:uid="{00000000-0005-0000-0000-0000C6790000}"/>
    <cellStyle name="Normal 6 4 7 2 2 3" xfId="15885" xr:uid="{00000000-0005-0000-0000-0000C7790000}"/>
    <cellStyle name="Normal 6 4 7 2 2 3 2" xfId="15886" xr:uid="{00000000-0005-0000-0000-0000C8790000}"/>
    <cellStyle name="Normal 6 4 7 2 2 3 2 2" xfId="15887" xr:uid="{00000000-0005-0000-0000-0000C9790000}"/>
    <cellStyle name="Normal 6 4 7 2 2 3 2 2 2" xfId="41877" xr:uid="{00000000-0005-0000-0000-0000CA790000}"/>
    <cellStyle name="Normal 6 4 7 2 2 3 2 3" xfId="31859" xr:uid="{00000000-0005-0000-0000-0000CB790000}"/>
    <cellStyle name="Normal 6 4 7 2 2 3 3" xfId="15888" xr:uid="{00000000-0005-0000-0000-0000CC790000}"/>
    <cellStyle name="Normal 6 4 7 2 2 3 3 2" xfId="15889" xr:uid="{00000000-0005-0000-0000-0000CD790000}"/>
    <cellStyle name="Normal 6 4 7 2 2 3 3 2 2" xfId="41878" xr:uid="{00000000-0005-0000-0000-0000CE790000}"/>
    <cellStyle name="Normal 6 4 7 2 2 3 3 3" xfId="31860" xr:uid="{00000000-0005-0000-0000-0000CF790000}"/>
    <cellStyle name="Normal 6 4 7 2 2 3 4" xfId="15890" xr:uid="{00000000-0005-0000-0000-0000D0790000}"/>
    <cellStyle name="Normal 6 4 7 2 2 3 4 2" xfId="36359" xr:uid="{00000000-0005-0000-0000-0000D1790000}"/>
    <cellStyle name="Normal 6 4 7 2 2 3 5" xfId="25763" xr:uid="{00000000-0005-0000-0000-0000D2790000}"/>
    <cellStyle name="Normal 6 4 7 2 2 4" xfId="15891" xr:uid="{00000000-0005-0000-0000-0000D3790000}"/>
    <cellStyle name="Normal 6 4 7 2 2 4 2" xfId="15892" xr:uid="{00000000-0005-0000-0000-0000D4790000}"/>
    <cellStyle name="Normal 6 4 7 2 2 4 2 2" xfId="41879" xr:uid="{00000000-0005-0000-0000-0000D5790000}"/>
    <cellStyle name="Normal 6 4 7 2 2 4 3" xfId="31861" xr:uid="{00000000-0005-0000-0000-0000D6790000}"/>
    <cellStyle name="Normal 6 4 7 2 2 5" xfId="15893" xr:uid="{00000000-0005-0000-0000-0000D7790000}"/>
    <cellStyle name="Normal 6 4 7 2 2 5 2" xfId="15894" xr:uid="{00000000-0005-0000-0000-0000D8790000}"/>
    <cellStyle name="Normal 6 4 7 2 2 5 2 2" xfId="41880" xr:uid="{00000000-0005-0000-0000-0000D9790000}"/>
    <cellStyle name="Normal 6 4 7 2 2 5 3" xfId="31862" xr:uid="{00000000-0005-0000-0000-0000DA790000}"/>
    <cellStyle name="Normal 6 4 7 2 2 6" xfId="15895" xr:uid="{00000000-0005-0000-0000-0000DB790000}"/>
    <cellStyle name="Normal 6 4 7 2 2 6 2" xfId="36357" xr:uid="{00000000-0005-0000-0000-0000DC790000}"/>
    <cellStyle name="Normal 6 4 7 2 2 7" xfId="25761" xr:uid="{00000000-0005-0000-0000-0000DD790000}"/>
    <cellStyle name="Normal 6 4 7 2 3" xfId="15896" xr:uid="{00000000-0005-0000-0000-0000DE790000}"/>
    <cellStyle name="Normal 6 4 7 2 3 2" xfId="15897" xr:uid="{00000000-0005-0000-0000-0000DF790000}"/>
    <cellStyle name="Normal 6 4 7 2 3 2 2" xfId="15898" xr:uid="{00000000-0005-0000-0000-0000E0790000}"/>
    <cellStyle name="Normal 6 4 7 2 3 2 2 2" xfId="41881" xr:uid="{00000000-0005-0000-0000-0000E1790000}"/>
    <cellStyle name="Normal 6 4 7 2 3 2 3" xfId="31863" xr:uid="{00000000-0005-0000-0000-0000E2790000}"/>
    <cellStyle name="Normal 6 4 7 2 3 3" xfId="15899" xr:uid="{00000000-0005-0000-0000-0000E3790000}"/>
    <cellStyle name="Normal 6 4 7 2 3 3 2" xfId="15900" xr:uid="{00000000-0005-0000-0000-0000E4790000}"/>
    <cellStyle name="Normal 6 4 7 2 3 3 2 2" xfId="41882" xr:uid="{00000000-0005-0000-0000-0000E5790000}"/>
    <cellStyle name="Normal 6 4 7 2 3 3 3" xfId="31864" xr:uid="{00000000-0005-0000-0000-0000E6790000}"/>
    <cellStyle name="Normal 6 4 7 2 3 4" xfId="15901" xr:uid="{00000000-0005-0000-0000-0000E7790000}"/>
    <cellStyle name="Normal 6 4 7 2 3 4 2" xfId="36360" xr:uid="{00000000-0005-0000-0000-0000E8790000}"/>
    <cellStyle name="Normal 6 4 7 2 3 5" xfId="25764" xr:uid="{00000000-0005-0000-0000-0000E9790000}"/>
    <cellStyle name="Normal 6 4 7 2 4" xfId="15902" xr:uid="{00000000-0005-0000-0000-0000EA790000}"/>
    <cellStyle name="Normal 6 4 7 2 4 2" xfId="15903" xr:uid="{00000000-0005-0000-0000-0000EB790000}"/>
    <cellStyle name="Normal 6 4 7 2 4 2 2" xfId="15904" xr:uid="{00000000-0005-0000-0000-0000EC790000}"/>
    <cellStyle name="Normal 6 4 7 2 4 2 2 2" xfId="41883" xr:uid="{00000000-0005-0000-0000-0000ED790000}"/>
    <cellStyle name="Normal 6 4 7 2 4 2 3" xfId="31865" xr:uid="{00000000-0005-0000-0000-0000EE790000}"/>
    <cellStyle name="Normal 6 4 7 2 4 3" xfId="15905" xr:uid="{00000000-0005-0000-0000-0000EF790000}"/>
    <cellStyle name="Normal 6 4 7 2 4 3 2" xfId="15906" xr:uid="{00000000-0005-0000-0000-0000F0790000}"/>
    <cellStyle name="Normal 6 4 7 2 4 3 2 2" xfId="41884" xr:uid="{00000000-0005-0000-0000-0000F1790000}"/>
    <cellStyle name="Normal 6 4 7 2 4 3 3" xfId="31866" xr:uid="{00000000-0005-0000-0000-0000F2790000}"/>
    <cellStyle name="Normal 6 4 7 2 4 4" xfId="15907" xr:uid="{00000000-0005-0000-0000-0000F3790000}"/>
    <cellStyle name="Normal 6 4 7 2 4 4 2" xfId="36361" xr:uid="{00000000-0005-0000-0000-0000F4790000}"/>
    <cellStyle name="Normal 6 4 7 2 4 5" xfId="25765" xr:uid="{00000000-0005-0000-0000-0000F5790000}"/>
    <cellStyle name="Normal 6 4 7 2 5" xfId="15908" xr:uid="{00000000-0005-0000-0000-0000F6790000}"/>
    <cellStyle name="Normal 6 4 7 2 5 2" xfId="15909" xr:uid="{00000000-0005-0000-0000-0000F7790000}"/>
    <cellStyle name="Normal 6 4 7 2 5 2 2" xfId="41885" xr:uid="{00000000-0005-0000-0000-0000F8790000}"/>
    <cellStyle name="Normal 6 4 7 2 5 3" xfId="31867" xr:uid="{00000000-0005-0000-0000-0000F9790000}"/>
    <cellStyle name="Normal 6 4 7 2 6" xfId="15910" xr:uid="{00000000-0005-0000-0000-0000FA790000}"/>
    <cellStyle name="Normal 6 4 7 2 6 2" xfId="15911" xr:uid="{00000000-0005-0000-0000-0000FB790000}"/>
    <cellStyle name="Normal 6 4 7 2 6 2 2" xfId="41886" xr:uid="{00000000-0005-0000-0000-0000FC790000}"/>
    <cellStyle name="Normal 6 4 7 2 6 3" xfId="31868" xr:uid="{00000000-0005-0000-0000-0000FD790000}"/>
    <cellStyle name="Normal 6 4 7 2 7" xfId="15912" xr:uid="{00000000-0005-0000-0000-0000FE790000}"/>
    <cellStyle name="Normal 6 4 7 2 7 2" xfId="36356" xr:uid="{00000000-0005-0000-0000-0000FF790000}"/>
    <cellStyle name="Normal 6 4 7 2 8" xfId="25760" xr:uid="{00000000-0005-0000-0000-0000007A0000}"/>
    <cellStyle name="Normal 6 4 7 3" xfId="15913" xr:uid="{00000000-0005-0000-0000-0000017A0000}"/>
    <cellStyle name="Normal 6 4 7 3 2" xfId="15914" xr:uid="{00000000-0005-0000-0000-0000027A0000}"/>
    <cellStyle name="Normal 6 4 7 3 2 2" xfId="15915" xr:uid="{00000000-0005-0000-0000-0000037A0000}"/>
    <cellStyle name="Normal 6 4 7 3 2 2 2" xfId="15916" xr:uid="{00000000-0005-0000-0000-0000047A0000}"/>
    <cellStyle name="Normal 6 4 7 3 2 2 2 2" xfId="15917" xr:uid="{00000000-0005-0000-0000-0000057A0000}"/>
    <cellStyle name="Normal 6 4 7 3 2 2 2 2 2" xfId="41887" xr:uid="{00000000-0005-0000-0000-0000067A0000}"/>
    <cellStyle name="Normal 6 4 7 3 2 2 2 3" xfId="31869" xr:uid="{00000000-0005-0000-0000-0000077A0000}"/>
    <cellStyle name="Normal 6 4 7 3 2 2 3" xfId="15918" xr:uid="{00000000-0005-0000-0000-0000087A0000}"/>
    <cellStyle name="Normal 6 4 7 3 2 2 3 2" xfId="15919" xr:uid="{00000000-0005-0000-0000-0000097A0000}"/>
    <cellStyle name="Normal 6 4 7 3 2 2 3 2 2" xfId="41888" xr:uid="{00000000-0005-0000-0000-00000A7A0000}"/>
    <cellStyle name="Normal 6 4 7 3 2 2 3 3" xfId="31870" xr:uid="{00000000-0005-0000-0000-00000B7A0000}"/>
    <cellStyle name="Normal 6 4 7 3 2 2 4" xfId="15920" xr:uid="{00000000-0005-0000-0000-00000C7A0000}"/>
    <cellStyle name="Normal 6 4 7 3 2 2 4 2" xfId="36364" xr:uid="{00000000-0005-0000-0000-00000D7A0000}"/>
    <cellStyle name="Normal 6 4 7 3 2 2 5" xfId="25768" xr:uid="{00000000-0005-0000-0000-00000E7A0000}"/>
    <cellStyle name="Normal 6 4 7 3 2 3" xfId="15921" xr:uid="{00000000-0005-0000-0000-00000F7A0000}"/>
    <cellStyle name="Normal 6 4 7 3 2 3 2" xfId="15922" xr:uid="{00000000-0005-0000-0000-0000107A0000}"/>
    <cellStyle name="Normal 6 4 7 3 2 3 2 2" xfId="15923" xr:uid="{00000000-0005-0000-0000-0000117A0000}"/>
    <cellStyle name="Normal 6 4 7 3 2 3 2 2 2" xfId="41889" xr:uid="{00000000-0005-0000-0000-0000127A0000}"/>
    <cellStyle name="Normal 6 4 7 3 2 3 2 3" xfId="31871" xr:uid="{00000000-0005-0000-0000-0000137A0000}"/>
    <cellStyle name="Normal 6 4 7 3 2 3 3" xfId="15924" xr:uid="{00000000-0005-0000-0000-0000147A0000}"/>
    <cellStyle name="Normal 6 4 7 3 2 3 3 2" xfId="15925" xr:uid="{00000000-0005-0000-0000-0000157A0000}"/>
    <cellStyle name="Normal 6 4 7 3 2 3 3 2 2" xfId="41890" xr:uid="{00000000-0005-0000-0000-0000167A0000}"/>
    <cellStyle name="Normal 6 4 7 3 2 3 3 3" xfId="31872" xr:uid="{00000000-0005-0000-0000-0000177A0000}"/>
    <cellStyle name="Normal 6 4 7 3 2 3 4" xfId="15926" xr:uid="{00000000-0005-0000-0000-0000187A0000}"/>
    <cellStyle name="Normal 6 4 7 3 2 3 4 2" xfId="36365" xr:uid="{00000000-0005-0000-0000-0000197A0000}"/>
    <cellStyle name="Normal 6 4 7 3 2 3 5" xfId="25769" xr:uid="{00000000-0005-0000-0000-00001A7A0000}"/>
    <cellStyle name="Normal 6 4 7 3 2 4" xfId="15927" xr:uid="{00000000-0005-0000-0000-00001B7A0000}"/>
    <cellStyle name="Normal 6 4 7 3 2 4 2" xfId="15928" xr:uid="{00000000-0005-0000-0000-00001C7A0000}"/>
    <cellStyle name="Normal 6 4 7 3 2 4 2 2" xfId="41891" xr:uid="{00000000-0005-0000-0000-00001D7A0000}"/>
    <cellStyle name="Normal 6 4 7 3 2 4 3" xfId="31873" xr:uid="{00000000-0005-0000-0000-00001E7A0000}"/>
    <cellStyle name="Normal 6 4 7 3 2 5" xfId="15929" xr:uid="{00000000-0005-0000-0000-00001F7A0000}"/>
    <cellStyle name="Normal 6 4 7 3 2 5 2" xfId="15930" xr:uid="{00000000-0005-0000-0000-0000207A0000}"/>
    <cellStyle name="Normal 6 4 7 3 2 5 2 2" xfId="41892" xr:uid="{00000000-0005-0000-0000-0000217A0000}"/>
    <cellStyle name="Normal 6 4 7 3 2 5 3" xfId="31874" xr:uid="{00000000-0005-0000-0000-0000227A0000}"/>
    <cellStyle name="Normal 6 4 7 3 2 6" xfId="15931" xr:uid="{00000000-0005-0000-0000-0000237A0000}"/>
    <cellStyle name="Normal 6 4 7 3 2 6 2" xfId="36363" xr:uid="{00000000-0005-0000-0000-0000247A0000}"/>
    <cellStyle name="Normal 6 4 7 3 2 7" xfId="25767" xr:uid="{00000000-0005-0000-0000-0000257A0000}"/>
    <cellStyle name="Normal 6 4 7 3 3" xfId="15932" xr:uid="{00000000-0005-0000-0000-0000267A0000}"/>
    <cellStyle name="Normal 6 4 7 3 3 2" xfId="15933" xr:uid="{00000000-0005-0000-0000-0000277A0000}"/>
    <cellStyle name="Normal 6 4 7 3 3 2 2" xfId="15934" xr:uid="{00000000-0005-0000-0000-0000287A0000}"/>
    <cellStyle name="Normal 6 4 7 3 3 2 2 2" xfId="41893" xr:uid="{00000000-0005-0000-0000-0000297A0000}"/>
    <cellStyle name="Normal 6 4 7 3 3 2 3" xfId="31875" xr:uid="{00000000-0005-0000-0000-00002A7A0000}"/>
    <cellStyle name="Normal 6 4 7 3 3 3" xfId="15935" xr:uid="{00000000-0005-0000-0000-00002B7A0000}"/>
    <cellStyle name="Normal 6 4 7 3 3 3 2" xfId="15936" xr:uid="{00000000-0005-0000-0000-00002C7A0000}"/>
    <cellStyle name="Normal 6 4 7 3 3 3 2 2" xfId="41894" xr:uid="{00000000-0005-0000-0000-00002D7A0000}"/>
    <cellStyle name="Normal 6 4 7 3 3 3 3" xfId="31876" xr:uid="{00000000-0005-0000-0000-00002E7A0000}"/>
    <cellStyle name="Normal 6 4 7 3 3 4" xfId="15937" xr:uid="{00000000-0005-0000-0000-00002F7A0000}"/>
    <cellStyle name="Normal 6 4 7 3 3 4 2" xfId="36366" xr:uid="{00000000-0005-0000-0000-0000307A0000}"/>
    <cellStyle name="Normal 6 4 7 3 3 5" xfId="25770" xr:uid="{00000000-0005-0000-0000-0000317A0000}"/>
    <cellStyle name="Normal 6 4 7 3 4" xfId="15938" xr:uid="{00000000-0005-0000-0000-0000327A0000}"/>
    <cellStyle name="Normal 6 4 7 3 4 2" xfId="15939" xr:uid="{00000000-0005-0000-0000-0000337A0000}"/>
    <cellStyle name="Normal 6 4 7 3 4 2 2" xfId="15940" xr:uid="{00000000-0005-0000-0000-0000347A0000}"/>
    <cellStyle name="Normal 6 4 7 3 4 2 2 2" xfId="41895" xr:uid="{00000000-0005-0000-0000-0000357A0000}"/>
    <cellStyle name="Normal 6 4 7 3 4 2 3" xfId="31877" xr:uid="{00000000-0005-0000-0000-0000367A0000}"/>
    <cellStyle name="Normal 6 4 7 3 4 3" xfId="15941" xr:uid="{00000000-0005-0000-0000-0000377A0000}"/>
    <cellStyle name="Normal 6 4 7 3 4 3 2" xfId="15942" xr:uid="{00000000-0005-0000-0000-0000387A0000}"/>
    <cellStyle name="Normal 6 4 7 3 4 3 2 2" xfId="41896" xr:uid="{00000000-0005-0000-0000-0000397A0000}"/>
    <cellStyle name="Normal 6 4 7 3 4 3 3" xfId="31878" xr:uid="{00000000-0005-0000-0000-00003A7A0000}"/>
    <cellStyle name="Normal 6 4 7 3 4 4" xfId="15943" xr:uid="{00000000-0005-0000-0000-00003B7A0000}"/>
    <cellStyle name="Normal 6 4 7 3 4 4 2" xfId="36367" xr:uid="{00000000-0005-0000-0000-00003C7A0000}"/>
    <cellStyle name="Normal 6 4 7 3 4 5" xfId="25771" xr:uid="{00000000-0005-0000-0000-00003D7A0000}"/>
    <cellStyle name="Normal 6 4 7 3 5" xfId="15944" xr:uid="{00000000-0005-0000-0000-00003E7A0000}"/>
    <cellStyle name="Normal 6 4 7 3 5 2" xfId="15945" xr:uid="{00000000-0005-0000-0000-00003F7A0000}"/>
    <cellStyle name="Normal 6 4 7 3 5 2 2" xfId="41897" xr:uid="{00000000-0005-0000-0000-0000407A0000}"/>
    <cellStyle name="Normal 6 4 7 3 5 3" xfId="31879" xr:uid="{00000000-0005-0000-0000-0000417A0000}"/>
    <cellStyle name="Normal 6 4 7 3 6" xfId="15946" xr:uid="{00000000-0005-0000-0000-0000427A0000}"/>
    <cellStyle name="Normal 6 4 7 3 6 2" xfId="15947" xr:uid="{00000000-0005-0000-0000-0000437A0000}"/>
    <cellStyle name="Normal 6 4 7 3 6 2 2" xfId="41898" xr:uid="{00000000-0005-0000-0000-0000447A0000}"/>
    <cellStyle name="Normal 6 4 7 3 6 3" xfId="31880" xr:uid="{00000000-0005-0000-0000-0000457A0000}"/>
    <cellStyle name="Normal 6 4 7 3 7" xfId="15948" xr:uid="{00000000-0005-0000-0000-0000467A0000}"/>
    <cellStyle name="Normal 6 4 7 3 7 2" xfId="36362" xr:uid="{00000000-0005-0000-0000-0000477A0000}"/>
    <cellStyle name="Normal 6 4 7 3 8" xfId="25766" xr:uid="{00000000-0005-0000-0000-0000487A0000}"/>
    <cellStyle name="Normal 6 4 7 4" xfId="15949" xr:uid="{00000000-0005-0000-0000-0000497A0000}"/>
    <cellStyle name="Normal 6 4 7 4 2" xfId="15950" xr:uid="{00000000-0005-0000-0000-00004A7A0000}"/>
    <cellStyle name="Normal 6 4 7 4 2 2" xfId="15951" xr:uid="{00000000-0005-0000-0000-00004B7A0000}"/>
    <cellStyle name="Normal 6 4 7 4 2 2 2" xfId="15952" xr:uid="{00000000-0005-0000-0000-00004C7A0000}"/>
    <cellStyle name="Normal 6 4 7 4 2 2 2 2" xfId="41899" xr:uid="{00000000-0005-0000-0000-00004D7A0000}"/>
    <cellStyle name="Normal 6 4 7 4 2 2 3" xfId="31881" xr:uid="{00000000-0005-0000-0000-00004E7A0000}"/>
    <cellStyle name="Normal 6 4 7 4 2 3" xfId="15953" xr:uid="{00000000-0005-0000-0000-00004F7A0000}"/>
    <cellStyle name="Normal 6 4 7 4 2 3 2" xfId="15954" xr:uid="{00000000-0005-0000-0000-0000507A0000}"/>
    <cellStyle name="Normal 6 4 7 4 2 3 2 2" xfId="41900" xr:uid="{00000000-0005-0000-0000-0000517A0000}"/>
    <cellStyle name="Normal 6 4 7 4 2 3 3" xfId="31882" xr:uid="{00000000-0005-0000-0000-0000527A0000}"/>
    <cellStyle name="Normal 6 4 7 4 2 4" xfId="15955" xr:uid="{00000000-0005-0000-0000-0000537A0000}"/>
    <cellStyle name="Normal 6 4 7 4 2 4 2" xfId="36369" xr:uid="{00000000-0005-0000-0000-0000547A0000}"/>
    <cellStyle name="Normal 6 4 7 4 2 5" xfId="25773" xr:uid="{00000000-0005-0000-0000-0000557A0000}"/>
    <cellStyle name="Normal 6 4 7 4 3" xfId="15956" xr:uid="{00000000-0005-0000-0000-0000567A0000}"/>
    <cellStyle name="Normal 6 4 7 4 3 2" xfId="15957" xr:uid="{00000000-0005-0000-0000-0000577A0000}"/>
    <cellStyle name="Normal 6 4 7 4 3 2 2" xfId="15958" xr:uid="{00000000-0005-0000-0000-0000587A0000}"/>
    <cellStyle name="Normal 6 4 7 4 3 2 2 2" xfId="41901" xr:uid="{00000000-0005-0000-0000-0000597A0000}"/>
    <cellStyle name="Normal 6 4 7 4 3 2 3" xfId="31883" xr:uid="{00000000-0005-0000-0000-00005A7A0000}"/>
    <cellStyle name="Normal 6 4 7 4 3 3" xfId="15959" xr:uid="{00000000-0005-0000-0000-00005B7A0000}"/>
    <cellStyle name="Normal 6 4 7 4 3 3 2" xfId="15960" xr:uid="{00000000-0005-0000-0000-00005C7A0000}"/>
    <cellStyle name="Normal 6 4 7 4 3 3 2 2" xfId="41902" xr:uid="{00000000-0005-0000-0000-00005D7A0000}"/>
    <cellStyle name="Normal 6 4 7 4 3 3 3" xfId="31884" xr:uid="{00000000-0005-0000-0000-00005E7A0000}"/>
    <cellStyle name="Normal 6 4 7 4 3 4" xfId="15961" xr:uid="{00000000-0005-0000-0000-00005F7A0000}"/>
    <cellStyle name="Normal 6 4 7 4 3 4 2" xfId="36370" xr:uid="{00000000-0005-0000-0000-0000607A0000}"/>
    <cellStyle name="Normal 6 4 7 4 3 5" xfId="25774" xr:uid="{00000000-0005-0000-0000-0000617A0000}"/>
    <cellStyle name="Normal 6 4 7 4 4" xfId="15962" xr:uid="{00000000-0005-0000-0000-0000627A0000}"/>
    <cellStyle name="Normal 6 4 7 4 4 2" xfId="15963" xr:uid="{00000000-0005-0000-0000-0000637A0000}"/>
    <cellStyle name="Normal 6 4 7 4 4 2 2" xfId="41903" xr:uid="{00000000-0005-0000-0000-0000647A0000}"/>
    <cellStyle name="Normal 6 4 7 4 4 3" xfId="31885" xr:uid="{00000000-0005-0000-0000-0000657A0000}"/>
    <cellStyle name="Normal 6 4 7 4 5" xfId="15964" xr:uid="{00000000-0005-0000-0000-0000667A0000}"/>
    <cellStyle name="Normal 6 4 7 4 5 2" xfId="15965" xr:uid="{00000000-0005-0000-0000-0000677A0000}"/>
    <cellStyle name="Normal 6 4 7 4 5 2 2" xfId="41904" xr:uid="{00000000-0005-0000-0000-0000687A0000}"/>
    <cellStyle name="Normal 6 4 7 4 5 3" xfId="31886" xr:uid="{00000000-0005-0000-0000-0000697A0000}"/>
    <cellStyle name="Normal 6 4 7 4 6" xfId="15966" xr:uid="{00000000-0005-0000-0000-00006A7A0000}"/>
    <cellStyle name="Normal 6 4 7 4 6 2" xfId="36368" xr:uid="{00000000-0005-0000-0000-00006B7A0000}"/>
    <cellStyle name="Normal 6 4 7 4 7" xfId="25772" xr:uid="{00000000-0005-0000-0000-00006C7A0000}"/>
    <cellStyle name="Normal 6 4 7 5" xfId="15967" xr:uid="{00000000-0005-0000-0000-00006D7A0000}"/>
    <cellStyle name="Normal 6 4 7 5 2" xfId="15968" xr:uid="{00000000-0005-0000-0000-00006E7A0000}"/>
    <cellStyle name="Normal 6 4 7 5 2 2" xfId="15969" xr:uid="{00000000-0005-0000-0000-00006F7A0000}"/>
    <cellStyle name="Normal 6 4 7 5 2 2 2" xfId="41905" xr:uid="{00000000-0005-0000-0000-0000707A0000}"/>
    <cellStyle name="Normal 6 4 7 5 2 3" xfId="31887" xr:uid="{00000000-0005-0000-0000-0000717A0000}"/>
    <cellStyle name="Normal 6 4 7 5 3" xfId="15970" xr:uid="{00000000-0005-0000-0000-0000727A0000}"/>
    <cellStyle name="Normal 6 4 7 5 3 2" xfId="15971" xr:uid="{00000000-0005-0000-0000-0000737A0000}"/>
    <cellStyle name="Normal 6 4 7 5 3 2 2" xfId="41906" xr:uid="{00000000-0005-0000-0000-0000747A0000}"/>
    <cellStyle name="Normal 6 4 7 5 3 3" xfId="31888" xr:uid="{00000000-0005-0000-0000-0000757A0000}"/>
    <cellStyle name="Normal 6 4 7 5 4" xfId="15972" xr:uid="{00000000-0005-0000-0000-0000767A0000}"/>
    <cellStyle name="Normal 6 4 7 5 4 2" xfId="36371" xr:uid="{00000000-0005-0000-0000-0000777A0000}"/>
    <cellStyle name="Normal 6 4 7 5 5" xfId="25775" xr:uid="{00000000-0005-0000-0000-0000787A0000}"/>
    <cellStyle name="Normal 6 4 7 6" xfId="15973" xr:uid="{00000000-0005-0000-0000-0000797A0000}"/>
    <cellStyle name="Normal 6 4 7 6 2" xfId="15974" xr:uid="{00000000-0005-0000-0000-00007A7A0000}"/>
    <cellStyle name="Normal 6 4 7 6 2 2" xfId="15975" xr:uid="{00000000-0005-0000-0000-00007B7A0000}"/>
    <cellStyle name="Normal 6 4 7 6 2 2 2" xfId="41907" xr:uid="{00000000-0005-0000-0000-00007C7A0000}"/>
    <cellStyle name="Normal 6 4 7 6 2 3" xfId="31889" xr:uid="{00000000-0005-0000-0000-00007D7A0000}"/>
    <cellStyle name="Normal 6 4 7 6 3" xfId="15976" xr:uid="{00000000-0005-0000-0000-00007E7A0000}"/>
    <cellStyle name="Normal 6 4 7 6 3 2" xfId="15977" xr:uid="{00000000-0005-0000-0000-00007F7A0000}"/>
    <cellStyle name="Normal 6 4 7 6 3 2 2" xfId="41908" xr:uid="{00000000-0005-0000-0000-0000807A0000}"/>
    <cellStyle name="Normal 6 4 7 6 3 3" xfId="31890" xr:uid="{00000000-0005-0000-0000-0000817A0000}"/>
    <cellStyle name="Normal 6 4 7 6 4" xfId="15978" xr:uid="{00000000-0005-0000-0000-0000827A0000}"/>
    <cellStyle name="Normal 6 4 7 6 4 2" xfId="36372" xr:uid="{00000000-0005-0000-0000-0000837A0000}"/>
    <cellStyle name="Normal 6 4 7 6 5" xfId="25776" xr:uid="{00000000-0005-0000-0000-0000847A0000}"/>
    <cellStyle name="Normal 6 4 7 7" xfId="15979" xr:uid="{00000000-0005-0000-0000-0000857A0000}"/>
    <cellStyle name="Normal 6 4 7 7 2" xfId="15980" xr:uid="{00000000-0005-0000-0000-0000867A0000}"/>
    <cellStyle name="Normal 6 4 7 7 2 2" xfId="41909" xr:uid="{00000000-0005-0000-0000-0000877A0000}"/>
    <cellStyle name="Normal 6 4 7 7 3" xfId="31891" xr:uid="{00000000-0005-0000-0000-0000887A0000}"/>
    <cellStyle name="Normal 6 4 7 8" xfId="15981" xr:uid="{00000000-0005-0000-0000-0000897A0000}"/>
    <cellStyle name="Normal 6 4 7 8 2" xfId="15982" xr:uid="{00000000-0005-0000-0000-00008A7A0000}"/>
    <cellStyle name="Normal 6 4 7 8 2 2" xfId="41910" xr:uid="{00000000-0005-0000-0000-00008B7A0000}"/>
    <cellStyle name="Normal 6 4 7 8 3" xfId="31892" xr:uid="{00000000-0005-0000-0000-00008C7A0000}"/>
    <cellStyle name="Normal 6 4 7 9" xfId="15983" xr:uid="{00000000-0005-0000-0000-00008D7A0000}"/>
    <cellStyle name="Normal 6 4 7 9 2" xfId="36355" xr:uid="{00000000-0005-0000-0000-00008E7A0000}"/>
    <cellStyle name="Normal 6 4 8" xfId="15984" xr:uid="{00000000-0005-0000-0000-00008F7A0000}"/>
    <cellStyle name="Normal 6 4 8 10" xfId="25777" xr:uid="{00000000-0005-0000-0000-0000907A0000}"/>
    <cellStyle name="Normal 6 4 8 2" xfId="15985" xr:uid="{00000000-0005-0000-0000-0000917A0000}"/>
    <cellStyle name="Normal 6 4 8 2 2" xfId="15986" xr:uid="{00000000-0005-0000-0000-0000927A0000}"/>
    <cellStyle name="Normal 6 4 8 2 2 2" xfId="15987" xr:uid="{00000000-0005-0000-0000-0000937A0000}"/>
    <cellStyle name="Normal 6 4 8 2 2 2 2" xfId="15988" xr:uid="{00000000-0005-0000-0000-0000947A0000}"/>
    <cellStyle name="Normal 6 4 8 2 2 2 2 2" xfId="15989" xr:uid="{00000000-0005-0000-0000-0000957A0000}"/>
    <cellStyle name="Normal 6 4 8 2 2 2 2 2 2" xfId="41911" xr:uid="{00000000-0005-0000-0000-0000967A0000}"/>
    <cellStyle name="Normal 6 4 8 2 2 2 2 3" xfId="31893" xr:uid="{00000000-0005-0000-0000-0000977A0000}"/>
    <cellStyle name="Normal 6 4 8 2 2 2 3" xfId="15990" xr:uid="{00000000-0005-0000-0000-0000987A0000}"/>
    <cellStyle name="Normal 6 4 8 2 2 2 3 2" xfId="15991" xr:uid="{00000000-0005-0000-0000-0000997A0000}"/>
    <cellStyle name="Normal 6 4 8 2 2 2 3 2 2" xfId="41912" xr:uid="{00000000-0005-0000-0000-00009A7A0000}"/>
    <cellStyle name="Normal 6 4 8 2 2 2 3 3" xfId="31894" xr:uid="{00000000-0005-0000-0000-00009B7A0000}"/>
    <cellStyle name="Normal 6 4 8 2 2 2 4" xfId="15992" xr:uid="{00000000-0005-0000-0000-00009C7A0000}"/>
    <cellStyle name="Normal 6 4 8 2 2 2 4 2" xfId="36376" xr:uid="{00000000-0005-0000-0000-00009D7A0000}"/>
    <cellStyle name="Normal 6 4 8 2 2 2 5" xfId="25780" xr:uid="{00000000-0005-0000-0000-00009E7A0000}"/>
    <cellStyle name="Normal 6 4 8 2 2 3" xfId="15993" xr:uid="{00000000-0005-0000-0000-00009F7A0000}"/>
    <cellStyle name="Normal 6 4 8 2 2 3 2" xfId="15994" xr:uid="{00000000-0005-0000-0000-0000A07A0000}"/>
    <cellStyle name="Normal 6 4 8 2 2 3 2 2" xfId="15995" xr:uid="{00000000-0005-0000-0000-0000A17A0000}"/>
    <cellStyle name="Normal 6 4 8 2 2 3 2 2 2" xfId="41913" xr:uid="{00000000-0005-0000-0000-0000A27A0000}"/>
    <cellStyle name="Normal 6 4 8 2 2 3 2 3" xfId="31895" xr:uid="{00000000-0005-0000-0000-0000A37A0000}"/>
    <cellStyle name="Normal 6 4 8 2 2 3 3" xfId="15996" xr:uid="{00000000-0005-0000-0000-0000A47A0000}"/>
    <cellStyle name="Normal 6 4 8 2 2 3 3 2" xfId="15997" xr:uid="{00000000-0005-0000-0000-0000A57A0000}"/>
    <cellStyle name="Normal 6 4 8 2 2 3 3 2 2" xfId="41914" xr:uid="{00000000-0005-0000-0000-0000A67A0000}"/>
    <cellStyle name="Normal 6 4 8 2 2 3 3 3" xfId="31896" xr:uid="{00000000-0005-0000-0000-0000A77A0000}"/>
    <cellStyle name="Normal 6 4 8 2 2 3 4" xfId="15998" xr:uid="{00000000-0005-0000-0000-0000A87A0000}"/>
    <cellStyle name="Normal 6 4 8 2 2 3 4 2" xfId="36377" xr:uid="{00000000-0005-0000-0000-0000A97A0000}"/>
    <cellStyle name="Normal 6 4 8 2 2 3 5" xfId="25781" xr:uid="{00000000-0005-0000-0000-0000AA7A0000}"/>
    <cellStyle name="Normal 6 4 8 2 2 4" xfId="15999" xr:uid="{00000000-0005-0000-0000-0000AB7A0000}"/>
    <cellStyle name="Normal 6 4 8 2 2 4 2" xfId="16000" xr:uid="{00000000-0005-0000-0000-0000AC7A0000}"/>
    <cellStyle name="Normal 6 4 8 2 2 4 2 2" xfId="41915" xr:uid="{00000000-0005-0000-0000-0000AD7A0000}"/>
    <cellStyle name="Normal 6 4 8 2 2 4 3" xfId="31897" xr:uid="{00000000-0005-0000-0000-0000AE7A0000}"/>
    <cellStyle name="Normal 6 4 8 2 2 5" xfId="16001" xr:uid="{00000000-0005-0000-0000-0000AF7A0000}"/>
    <cellStyle name="Normal 6 4 8 2 2 5 2" xfId="16002" xr:uid="{00000000-0005-0000-0000-0000B07A0000}"/>
    <cellStyle name="Normal 6 4 8 2 2 5 2 2" xfId="41916" xr:uid="{00000000-0005-0000-0000-0000B17A0000}"/>
    <cellStyle name="Normal 6 4 8 2 2 5 3" xfId="31898" xr:uid="{00000000-0005-0000-0000-0000B27A0000}"/>
    <cellStyle name="Normal 6 4 8 2 2 6" xfId="16003" xr:uid="{00000000-0005-0000-0000-0000B37A0000}"/>
    <cellStyle name="Normal 6 4 8 2 2 6 2" xfId="36375" xr:uid="{00000000-0005-0000-0000-0000B47A0000}"/>
    <cellStyle name="Normal 6 4 8 2 2 7" xfId="25779" xr:uid="{00000000-0005-0000-0000-0000B57A0000}"/>
    <cellStyle name="Normal 6 4 8 2 3" xfId="16004" xr:uid="{00000000-0005-0000-0000-0000B67A0000}"/>
    <cellStyle name="Normal 6 4 8 2 3 2" xfId="16005" xr:uid="{00000000-0005-0000-0000-0000B77A0000}"/>
    <cellStyle name="Normal 6 4 8 2 3 2 2" xfId="16006" xr:uid="{00000000-0005-0000-0000-0000B87A0000}"/>
    <cellStyle name="Normal 6 4 8 2 3 2 2 2" xfId="41917" xr:uid="{00000000-0005-0000-0000-0000B97A0000}"/>
    <cellStyle name="Normal 6 4 8 2 3 2 3" xfId="31899" xr:uid="{00000000-0005-0000-0000-0000BA7A0000}"/>
    <cellStyle name="Normal 6 4 8 2 3 3" xfId="16007" xr:uid="{00000000-0005-0000-0000-0000BB7A0000}"/>
    <cellStyle name="Normal 6 4 8 2 3 3 2" xfId="16008" xr:uid="{00000000-0005-0000-0000-0000BC7A0000}"/>
    <cellStyle name="Normal 6 4 8 2 3 3 2 2" xfId="41918" xr:uid="{00000000-0005-0000-0000-0000BD7A0000}"/>
    <cellStyle name="Normal 6 4 8 2 3 3 3" xfId="31900" xr:uid="{00000000-0005-0000-0000-0000BE7A0000}"/>
    <cellStyle name="Normal 6 4 8 2 3 4" xfId="16009" xr:uid="{00000000-0005-0000-0000-0000BF7A0000}"/>
    <cellStyle name="Normal 6 4 8 2 3 4 2" xfId="36378" xr:uid="{00000000-0005-0000-0000-0000C07A0000}"/>
    <cellStyle name="Normal 6 4 8 2 3 5" xfId="25782" xr:uid="{00000000-0005-0000-0000-0000C17A0000}"/>
    <cellStyle name="Normal 6 4 8 2 4" xfId="16010" xr:uid="{00000000-0005-0000-0000-0000C27A0000}"/>
    <cellStyle name="Normal 6 4 8 2 4 2" xfId="16011" xr:uid="{00000000-0005-0000-0000-0000C37A0000}"/>
    <cellStyle name="Normal 6 4 8 2 4 2 2" xfId="16012" xr:uid="{00000000-0005-0000-0000-0000C47A0000}"/>
    <cellStyle name="Normal 6 4 8 2 4 2 2 2" xfId="41919" xr:uid="{00000000-0005-0000-0000-0000C57A0000}"/>
    <cellStyle name="Normal 6 4 8 2 4 2 3" xfId="31901" xr:uid="{00000000-0005-0000-0000-0000C67A0000}"/>
    <cellStyle name="Normal 6 4 8 2 4 3" xfId="16013" xr:uid="{00000000-0005-0000-0000-0000C77A0000}"/>
    <cellStyle name="Normal 6 4 8 2 4 3 2" xfId="16014" xr:uid="{00000000-0005-0000-0000-0000C87A0000}"/>
    <cellStyle name="Normal 6 4 8 2 4 3 2 2" xfId="41920" xr:uid="{00000000-0005-0000-0000-0000C97A0000}"/>
    <cellStyle name="Normal 6 4 8 2 4 3 3" xfId="31902" xr:uid="{00000000-0005-0000-0000-0000CA7A0000}"/>
    <cellStyle name="Normal 6 4 8 2 4 4" xfId="16015" xr:uid="{00000000-0005-0000-0000-0000CB7A0000}"/>
    <cellStyle name="Normal 6 4 8 2 4 4 2" xfId="36379" xr:uid="{00000000-0005-0000-0000-0000CC7A0000}"/>
    <cellStyle name="Normal 6 4 8 2 4 5" xfId="25783" xr:uid="{00000000-0005-0000-0000-0000CD7A0000}"/>
    <cellStyle name="Normal 6 4 8 2 5" xfId="16016" xr:uid="{00000000-0005-0000-0000-0000CE7A0000}"/>
    <cellStyle name="Normal 6 4 8 2 5 2" xfId="16017" xr:uid="{00000000-0005-0000-0000-0000CF7A0000}"/>
    <cellStyle name="Normal 6 4 8 2 5 2 2" xfId="41921" xr:uid="{00000000-0005-0000-0000-0000D07A0000}"/>
    <cellStyle name="Normal 6 4 8 2 5 3" xfId="31903" xr:uid="{00000000-0005-0000-0000-0000D17A0000}"/>
    <cellStyle name="Normal 6 4 8 2 6" xfId="16018" xr:uid="{00000000-0005-0000-0000-0000D27A0000}"/>
    <cellStyle name="Normal 6 4 8 2 6 2" xfId="16019" xr:uid="{00000000-0005-0000-0000-0000D37A0000}"/>
    <cellStyle name="Normal 6 4 8 2 6 2 2" xfId="41922" xr:uid="{00000000-0005-0000-0000-0000D47A0000}"/>
    <cellStyle name="Normal 6 4 8 2 6 3" xfId="31904" xr:uid="{00000000-0005-0000-0000-0000D57A0000}"/>
    <cellStyle name="Normal 6 4 8 2 7" xfId="16020" xr:uid="{00000000-0005-0000-0000-0000D67A0000}"/>
    <cellStyle name="Normal 6 4 8 2 7 2" xfId="36374" xr:uid="{00000000-0005-0000-0000-0000D77A0000}"/>
    <cellStyle name="Normal 6 4 8 2 8" xfId="25778" xr:uid="{00000000-0005-0000-0000-0000D87A0000}"/>
    <cellStyle name="Normal 6 4 8 3" xfId="16021" xr:uid="{00000000-0005-0000-0000-0000D97A0000}"/>
    <cellStyle name="Normal 6 4 8 3 2" xfId="16022" xr:uid="{00000000-0005-0000-0000-0000DA7A0000}"/>
    <cellStyle name="Normal 6 4 8 3 2 2" xfId="16023" xr:uid="{00000000-0005-0000-0000-0000DB7A0000}"/>
    <cellStyle name="Normal 6 4 8 3 2 2 2" xfId="16024" xr:uid="{00000000-0005-0000-0000-0000DC7A0000}"/>
    <cellStyle name="Normal 6 4 8 3 2 2 2 2" xfId="16025" xr:uid="{00000000-0005-0000-0000-0000DD7A0000}"/>
    <cellStyle name="Normal 6 4 8 3 2 2 2 2 2" xfId="41923" xr:uid="{00000000-0005-0000-0000-0000DE7A0000}"/>
    <cellStyle name="Normal 6 4 8 3 2 2 2 3" xfId="31905" xr:uid="{00000000-0005-0000-0000-0000DF7A0000}"/>
    <cellStyle name="Normal 6 4 8 3 2 2 3" xfId="16026" xr:uid="{00000000-0005-0000-0000-0000E07A0000}"/>
    <cellStyle name="Normal 6 4 8 3 2 2 3 2" xfId="16027" xr:uid="{00000000-0005-0000-0000-0000E17A0000}"/>
    <cellStyle name="Normal 6 4 8 3 2 2 3 2 2" xfId="41924" xr:uid="{00000000-0005-0000-0000-0000E27A0000}"/>
    <cellStyle name="Normal 6 4 8 3 2 2 3 3" xfId="31906" xr:uid="{00000000-0005-0000-0000-0000E37A0000}"/>
    <cellStyle name="Normal 6 4 8 3 2 2 4" xfId="16028" xr:uid="{00000000-0005-0000-0000-0000E47A0000}"/>
    <cellStyle name="Normal 6 4 8 3 2 2 4 2" xfId="36382" xr:uid="{00000000-0005-0000-0000-0000E57A0000}"/>
    <cellStyle name="Normal 6 4 8 3 2 2 5" xfId="25786" xr:uid="{00000000-0005-0000-0000-0000E67A0000}"/>
    <cellStyle name="Normal 6 4 8 3 2 3" xfId="16029" xr:uid="{00000000-0005-0000-0000-0000E77A0000}"/>
    <cellStyle name="Normal 6 4 8 3 2 3 2" xfId="16030" xr:uid="{00000000-0005-0000-0000-0000E87A0000}"/>
    <cellStyle name="Normal 6 4 8 3 2 3 2 2" xfId="16031" xr:uid="{00000000-0005-0000-0000-0000E97A0000}"/>
    <cellStyle name="Normal 6 4 8 3 2 3 2 2 2" xfId="41925" xr:uid="{00000000-0005-0000-0000-0000EA7A0000}"/>
    <cellStyle name="Normal 6 4 8 3 2 3 2 3" xfId="31907" xr:uid="{00000000-0005-0000-0000-0000EB7A0000}"/>
    <cellStyle name="Normal 6 4 8 3 2 3 3" xfId="16032" xr:uid="{00000000-0005-0000-0000-0000EC7A0000}"/>
    <cellStyle name="Normal 6 4 8 3 2 3 3 2" xfId="16033" xr:uid="{00000000-0005-0000-0000-0000ED7A0000}"/>
    <cellStyle name="Normal 6 4 8 3 2 3 3 2 2" xfId="41926" xr:uid="{00000000-0005-0000-0000-0000EE7A0000}"/>
    <cellStyle name="Normal 6 4 8 3 2 3 3 3" xfId="31908" xr:uid="{00000000-0005-0000-0000-0000EF7A0000}"/>
    <cellStyle name="Normal 6 4 8 3 2 3 4" xfId="16034" xr:uid="{00000000-0005-0000-0000-0000F07A0000}"/>
    <cellStyle name="Normal 6 4 8 3 2 3 4 2" xfId="36383" xr:uid="{00000000-0005-0000-0000-0000F17A0000}"/>
    <cellStyle name="Normal 6 4 8 3 2 3 5" xfId="25787" xr:uid="{00000000-0005-0000-0000-0000F27A0000}"/>
    <cellStyle name="Normal 6 4 8 3 2 4" xfId="16035" xr:uid="{00000000-0005-0000-0000-0000F37A0000}"/>
    <cellStyle name="Normal 6 4 8 3 2 4 2" xfId="16036" xr:uid="{00000000-0005-0000-0000-0000F47A0000}"/>
    <cellStyle name="Normal 6 4 8 3 2 4 2 2" xfId="41927" xr:uid="{00000000-0005-0000-0000-0000F57A0000}"/>
    <cellStyle name="Normal 6 4 8 3 2 4 3" xfId="31909" xr:uid="{00000000-0005-0000-0000-0000F67A0000}"/>
    <cellStyle name="Normal 6 4 8 3 2 5" xfId="16037" xr:uid="{00000000-0005-0000-0000-0000F77A0000}"/>
    <cellStyle name="Normal 6 4 8 3 2 5 2" xfId="16038" xr:uid="{00000000-0005-0000-0000-0000F87A0000}"/>
    <cellStyle name="Normal 6 4 8 3 2 5 2 2" xfId="41928" xr:uid="{00000000-0005-0000-0000-0000F97A0000}"/>
    <cellStyle name="Normal 6 4 8 3 2 5 3" xfId="31910" xr:uid="{00000000-0005-0000-0000-0000FA7A0000}"/>
    <cellStyle name="Normal 6 4 8 3 2 6" xfId="16039" xr:uid="{00000000-0005-0000-0000-0000FB7A0000}"/>
    <cellStyle name="Normal 6 4 8 3 2 6 2" xfId="36381" xr:uid="{00000000-0005-0000-0000-0000FC7A0000}"/>
    <cellStyle name="Normal 6 4 8 3 2 7" xfId="25785" xr:uid="{00000000-0005-0000-0000-0000FD7A0000}"/>
    <cellStyle name="Normal 6 4 8 3 3" xfId="16040" xr:uid="{00000000-0005-0000-0000-0000FE7A0000}"/>
    <cellStyle name="Normal 6 4 8 3 3 2" xfId="16041" xr:uid="{00000000-0005-0000-0000-0000FF7A0000}"/>
    <cellStyle name="Normal 6 4 8 3 3 2 2" xfId="16042" xr:uid="{00000000-0005-0000-0000-0000007B0000}"/>
    <cellStyle name="Normal 6 4 8 3 3 2 2 2" xfId="41929" xr:uid="{00000000-0005-0000-0000-0000017B0000}"/>
    <cellStyle name="Normal 6 4 8 3 3 2 3" xfId="31911" xr:uid="{00000000-0005-0000-0000-0000027B0000}"/>
    <cellStyle name="Normal 6 4 8 3 3 3" xfId="16043" xr:uid="{00000000-0005-0000-0000-0000037B0000}"/>
    <cellStyle name="Normal 6 4 8 3 3 3 2" xfId="16044" xr:uid="{00000000-0005-0000-0000-0000047B0000}"/>
    <cellStyle name="Normal 6 4 8 3 3 3 2 2" xfId="41930" xr:uid="{00000000-0005-0000-0000-0000057B0000}"/>
    <cellStyle name="Normal 6 4 8 3 3 3 3" xfId="31912" xr:uid="{00000000-0005-0000-0000-0000067B0000}"/>
    <cellStyle name="Normal 6 4 8 3 3 4" xfId="16045" xr:uid="{00000000-0005-0000-0000-0000077B0000}"/>
    <cellStyle name="Normal 6 4 8 3 3 4 2" xfId="36384" xr:uid="{00000000-0005-0000-0000-0000087B0000}"/>
    <cellStyle name="Normal 6 4 8 3 3 5" xfId="25788" xr:uid="{00000000-0005-0000-0000-0000097B0000}"/>
    <cellStyle name="Normal 6 4 8 3 4" xfId="16046" xr:uid="{00000000-0005-0000-0000-00000A7B0000}"/>
    <cellStyle name="Normal 6 4 8 3 4 2" xfId="16047" xr:uid="{00000000-0005-0000-0000-00000B7B0000}"/>
    <cellStyle name="Normal 6 4 8 3 4 2 2" xfId="16048" xr:uid="{00000000-0005-0000-0000-00000C7B0000}"/>
    <cellStyle name="Normal 6 4 8 3 4 2 2 2" xfId="41931" xr:uid="{00000000-0005-0000-0000-00000D7B0000}"/>
    <cellStyle name="Normal 6 4 8 3 4 2 3" xfId="31913" xr:uid="{00000000-0005-0000-0000-00000E7B0000}"/>
    <cellStyle name="Normal 6 4 8 3 4 3" xfId="16049" xr:uid="{00000000-0005-0000-0000-00000F7B0000}"/>
    <cellStyle name="Normal 6 4 8 3 4 3 2" xfId="16050" xr:uid="{00000000-0005-0000-0000-0000107B0000}"/>
    <cellStyle name="Normal 6 4 8 3 4 3 2 2" xfId="41932" xr:uid="{00000000-0005-0000-0000-0000117B0000}"/>
    <cellStyle name="Normal 6 4 8 3 4 3 3" xfId="31914" xr:uid="{00000000-0005-0000-0000-0000127B0000}"/>
    <cellStyle name="Normal 6 4 8 3 4 4" xfId="16051" xr:uid="{00000000-0005-0000-0000-0000137B0000}"/>
    <cellStyle name="Normal 6 4 8 3 4 4 2" xfId="36385" xr:uid="{00000000-0005-0000-0000-0000147B0000}"/>
    <cellStyle name="Normal 6 4 8 3 4 5" xfId="25789" xr:uid="{00000000-0005-0000-0000-0000157B0000}"/>
    <cellStyle name="Normal 6 4 8 3 5" xfId="16052" xr:uid="{00000000-0005-0000-0000-0000167B0000}"/>
    <cellStyle name="Normal 6 4 8 3 5 2" xfId="16053" xr:uid="{00000000-0005-0000-0000-0000177B0000}"/>
    <cellStyle name="Normal 6 4 8 3 5 2 2" xfId="41933" xr:uid="{00000000-0005-0000-0000-0000187B0000}"/>
    <cellStyle name="Normal 6 4 8 3 5 3" xfId="31915" xr:uid="{00000000-0005-0000-0000-0000197B0000}"/>
    <cellStyle name="Normal 6 4 8 3 6" xfId="16054" xr:uid="{00000000-0005-0000-0000-00001A7B0000}"/>
    <cellStyle name="Normal 6 4 8 3 6 2" xfId="16055" xr:uid="{00000000-0005-0000-0000-00001B7B0000}"/>
    <cellStyle name="Normal 6 4 8 3 6 2 2" xfId="41934" xr:uid="{00000000-0005-0000-0000-00001C7B0000}"/>
    <cellStyle name="Normal 6 4 8 3 6 3" xfId="31916" xr:uid="{00000000-0005-0000-0000-00001D7B0000}"/>
    <cellStyle name="Normal 6 4 8 3 7" xfId="16056" xr:uid="{00000000-0005-0000-0000-00001E7B0000}"/>
    <cellStyle name="Normal 6 4 8 3 7 2" xfId="36380" xr:uid="{00000000-0005-0000-0000-00001F7B0000}"/>
    <cellStyle name="Normal 6 4 8 3 8" xfId="25784" xr:uid="{00000000-0005-0000-0000-0000207B0000}"/>
    <cellStyle name="Normal 6 4 8 4" xfId="16057" xr:uid="{00000000-0005-0000-0000-0000217B0000}"/>
    <cellStyle name="Normal 6 4 8 4 2" xfId="16058" xr:uid="{00000000-0005-0000-0000-0000227B0000}"/>
    <cellStyle name="Normal 6 4 8 4 2 2" xfId="16059" xr:uid="{00000000-0005-0000-0000-0000237B0000}"/>
    <cellStyle name="Normal 6 4 8 4 2 2 2" xfId="16060" xr:uid="{00000000-0005-0000-0000-0000247B0000}"/>
    <cellStyle name="Normal 6 4 8 4 2 2 2 2" xfId="41935" xr:uid="{00000000-0005-0000-0000-0000257B0000}"/>
    <cellStyle name="Normal 6 4 8 4 2 2 3" xfId="31917" xr:uid="{00000000-0005-0000-0000-0000267B0000}"/>
    <cellStyle name="Normal 6 4 8 4 2 3" xfId="16061" xr:uid="{00000000-0005-0000-0000-0000277B0000}"/>
    <cellStyle name="Normal 6 4 8 4 2 3 2" xfId="16062" xr:uid="{00000000-0005-0000-0000-0000287B0000}"/>
    <cellStyle name="Normal 6 4 8 4 2 3 2 2" xfId="41936" xr:uid="{00000000-0005-0000-0000-0000297B0000}"/>
    <cellStyle name="Normal 6 4 8 4 2 3 3" xfId="31918" xr:uid="{00000000-0005-0000-0000-00002A7B0000}"/>
    <cellStyle name="Normal 6 4 8 4 2 4" xfId="16063" xr:uid="{00000000-0005-0000-0000-00002B7B0000}"/>
    <cellStyle name="Normal 6 4 8 4 2 4 2" xfId="36387" xr:uid="{00000000-0005-0000-0000-00002C7B0000}"/>
    <cellStyle name="Normal 6 4 8 4 2 5" xfId="25791" xr:uid="{00000000-0005-0000-0000-00002D7B0000}"/>
    <cellStyle name="Normal 6 4 8 4 3" xfId="16064" xr:uid="{00000000-0005-0000-0000-00002E7B0000}"/>
    <cellStyle name="Normal 6 4 8 4 3 2" xfId="16065" xr:uid="{00000000-0005-0000-0000-00002F7B0000}"/>
    <cellStyle name="Normal 6 4 8 4 3 2 2" xfId="16066" xr:uid="{00000000-0005-0000-0000-0000307B0000}"/>
    <cellStyle name="Normal 6 4 8 4 3 2 2 2" xfId="41937" xr:uid="{00000000-0005-0000-0000-0000317B0000}"/>
    <cellStyle name="Normal 6 4 8 4 3 2 3" xfId="31919" xr:uid="{00000000-0005-0000-0000-0000327B0000}"/>
    <cellStyle name="Normal 6 4 8 4 3 3" xfId="16067" xr:uid="{00000000-0005-0000-0000-0000337B0000}"/>
    <cellStyle name="Normal 6 4 8 4 3 3 2" xfId="16068" xr:uid="{00000000-0005-0000-0000-0000347B0000}"/>
    <cellStyle name="Normal 6 4 8 4 3 3 2 2" xfId="41938" xr:uid="{00000000-0005-0000-0000-0000357B0000}"/>
    <cellStyle name="Normal 6 4 8 4 3 3 3" xfId="31920" xr:uid="{00000000-0005-0000-0000-0000367B0000}"/>
    <cellStyle name="Normal 6 4 8 4 3 4" xfId="16069" xr:uid="{00000000-0005-0000-0000-0000377B0000}"/>
    <cellStyle name="Normal 6 4 8 4 3 4 2" xfId="36388" xr:uid="{00000000-0005-0000-0000-0000387B0000}"/>
    <cellStyle name="Normal 6 4 8 4 3 5" xfId="25792" xr:uid="{00000000-0005-0000-0000-0000397B0000}"/>
    <cellStyle name="Normal 6 4 8 4 4" xfId="16070" xr:uid="{00000000-0005-0000-0000-00003A7B0000}"/>
    <cellStyle name="Normal 6 4 8 4 4 2" xfId="16071" xr:uid="{00000000-0005-0000-0000-00003B7B0000}"/>
    <cellStyle name="Normal 6 4 8 4 4 2 2" xfId="41939" xr:uid="{00000000-0005-0000-0000-00003C7B0000}"/>
    <cellStyle name="Normal 6 4 8 4 4 3" xfId="31921" xr:uid="{00000000-0005-0000-0000-00003D7B0000}"/>
    <cellStyle name="Normal 6 4 8 4 5" xfId="16072" xr:uid="{00000000-0005-0000-0000-00003E7B0000}"/>
    <cellStyle name="Normal 6 4 8 4 5 2" xfId="16073" xr:uid="{00000000-0005-0000-0000-00003F7B0000}"/>
    <cellStyle name="Normal 6 4 8 4 5 2 2" xfId="41940" xr:uid="{00000000-0005-0000-0000-0000407B0000}"/>
    <cellStyle name="Normal 6 4 8 4 5 3" xfId="31922" xr:uid="{00000000-0005-0000-0000-0000417B0000}"/>
    <cellStyle name="Normal 6 4 8 4 6" xfId="16074" xr:uid="{00000000-0005-0000-0000-0000427B0000}"/>
    <cellStyle name="Normal 6 4 8 4 6 2" xfId="36386" xr:uid="{00000000-0005-0000-0000-0000437B0000}"/>
    <cellStyle name="Normal 6 4 8 4 7" xfId="25790" xr:uid="{00000000-0005-0000-0000-0000447B0000}"/>
    <cellStyle name="Normal 6 4 8 5" xfId="16075" xr:uid="{00000000-0005-0000-0000-0000457B0000}"/>
    <cellStyle name="Normal 6 4 8 5 2" xfId="16076" xr:uid="{00000000-0005-0000-0000-0000467B0000}"/>
    <cellStyle name="Normal 6 4 8 5 2 2" xfId="16077" xr:uid="{00000000-0005-0000-0000-0000477B0000}"/>
    <cellStyle name="Normal 6 4 8 5 2 2 2" xfId="41941" xr:uid="{00000000-0005-0000-0000-0000487B0000}"/>
    <cellStyle name="Normal 6 4 8 5 2 3" xfId="31923" xr:uid="{00000000-0005-0000-0000-0000497B0000}"/>
    <cellStyle name="Normal 6 4 8 5 3" xfId="16078" xr:uid="{00000000-0005-0000-0000-00004A7B0000}"/>
    <cellStyle name="Normal 6 4 8 5 3 2" xfId="16079" xr:uid="{00000000-0005-0000-0000-00004B7B0000}"/>
    <cellStyle name="Normal 6 4 8 5 3 2 2" xfId="41942" xr:uid="{00000000-0005-0000-0000-00004C7B0000}"/>
    <cellStyle name="Normal 6 4 8 5 3 3" xfId="31924" xr:uid="{00000000-0005-0000-0000-00004D7B0000}"/>
    <cellStyle name="Normal 6 4 8 5 4" xfId="16080" xr:uid="{00000000-0005-0000-0000-00004E7B0000}"/>
    <cellStyle name="Normal 6 4 8 5 4 2" xfId="36389" xr:uid="{00000000-0005-0000-0000-00004F7B0000}"/>
    <cellStyle name="Normal 6 4 8 5 5" xfId="25793" xr:uid="{00000000-0005-0000-0000-0000507B0000}"/>
    <cellStyle name="Normal 6 4 8 6" xfId="16081" xr:uid="{00000000-0005-0000-0000-0000517B0000}"/>
    <cellStyle name="Normal 6 4 8 6 2" xfId="16082" xr:uid="{00000000-0005-0000-0000-0000527B0000}"/>
    <cellStyle name="Normal 6 4 8 6 2 2" xfId="16083" xr:uid="{00000000-0005-0000-0000-0000537B0000}"/>
    <cellStyle name="Normal 6 4 8 6 2 2 2" xfId="41943" xr:uid="{00000000-0005-0000-0000-0000547B0000}"/>
    <cellStyle name="Normal 6 4 8 6 2 3" xfId="31925" xr:uid="{00000000-0005-0000-0000-0000557B0000}"/>
    <cellStyle name="Normal 6 4 8 6 3" xfId="16084" xr:uid="{00000000-0005-0000-0000-0000567B0000}"/>
    <cellStyle name="Normal 6 4 8 6 3 2" xfId="16085" xr:uid="{00000000-0005-0000-0000-0000577B0000}"/>
    <cellStyle name="Normal 6 4 8 6 3 2 2" xfId="41944" xr:uid="{00000000-0005-0000-0000-0000587B0000}"/>
    <cellStyle name="Normal 6 4 8 6 3 3" xfId="31926" xr:uid="{00000000-0005-0000-0000-0000597B0000}"/>
    <cellStyle name="Normal 6 4 8 6 4" xfId="16086" xr:uid="{00000000-0005-0000-0000-00005A7B0000}"/>
    <cellStyle name="Normal 6 4 8 6 4 2" xfId="36390" xr:uid="{00000000-0005-0000-0000-00005B7B0000}"/>
    <cellStyle name="Normal 6 4 8 6 5" xfId="25794" xr:uid="{00000000-0005-0000-0000-00005C7B0000}"/>
    <cellStyle name="Normal 6 4 8 7" xfId="16087" xr:uid="{00000000-0005-0000-0000-00005D7B0000}"/>
    <cellStyle name="Normal 6 4 8 7 2" xfId="16088" xr:uid="{00000000-0005-0000-0000-00005E7B0000}"/>
    <cellStyle name="Normal 6 4 8 7 2 2" xfId="41945" xr:uid="{00000000-0005-0000-0000-00005F7B0000}"/>
    <cellStyle name="Normal 6 4 8 7 3" xfId="31927" xr:uid="{00000000-0005-0000-0000-0000607B0000}"/>
    <cellStyle name="Normal 6 4 8 8" xfId="16089" xr:uid="{00000000-0005-0000-0000-0000617B0000}"/>
    <cellStyle name="Normal 6 4 8 8 2" xfId="16090" xr:uid="{00000000-0005-0000-0000-0000627B0000}"/>
    <cellStyle name="Normal 6 4 8 8 2 2" xfId="41946" xr:uid="{00000000-0005-0000-0000-0000637B0000}"/>
    <cellStyle name="Normal 6 4 8 8 3" xfId="31928" xr:uid="{00000000-0005-0000-0000-0000647B0000}"/>
    <cellStyle name="Normal 6 4 8 9" xfId="16091" xr:uid="{00000000-0005-0000-0000-0000657B0000}"/>
    <cellStyle name="Normal 6 4 8 9 2" xfId="36373" xr:uid="{00000000-0005-0000-0000-0000667B0000}"/>
    <cellStyle name="Normal 6 4 9" xfId="16092" xr:uid="{00000000-0005-0000-0000-0000677B0000}"/>
    <cellStyle name="Normal 6 4 9 2" xfId="16093" xr:uid="{00000000-0005-0000-0000-0000687B0000}"/>
    <cellStyle name="Normal 6 4 9 2 2" xfId="16094" xr:uid="{00000000-0005-0000-0000-0000697B0000}"/>
    <cellStyle name="Normal 6 4 9 2 2 2" xfId="16095" xr:uid="{00000000-0005-0000-0000-00006A7B0000}"/>
    <cellStyle name="Normal 6 4 9 2 2 2 2" xfId="16096" xr:uid="{00000000-0005-0000-0000-00006B7B0000}"/>
    <cellStyle name="Normal 6 4 9 2 2 2 2 2" xfId="41947" xr:uid="{00000000-0005-0000-0000-00006C7B0000}"/>
    <cellStyle name="Normal 6 4 9 2 2 2 3" xfId="31929" xr:uid="{00000000-0005-0000-0000-00006D7B0000}"/>
    <cellStyle name="Normal 6 4 9 2 2 3" xfId="16097" xr:uid="{00000000-0005-0000-0000-00006E7B0000}"/>
    <cellStyle name="Normal 6 4 9 2 2 3 2" xfId="16098" xr:uid="{00000000-0005-0000-0000-00006F7B0000}"/>
    <cellStyle name="Normal 6 4 9 2 2 3 2 2" xfId="41948" xr:uid="{00000000-0005-0000-0000-0000707B0000}"/>
    <cellStyle name="Normal 6 4 9 2 2 3 3" xfId="31930" xr:uid="{00000000-0005-0000-0000-0000717B0000}"/>
    <cellStyle name="Normal 6 4 9 2 2 4" xfId="16099" xr:uid="{00000000-0005-0000-0000-0000727B0000}"/>
    <cellStyle name="Normal 6 4 9 2 2 4 2" xfId="36393" xr:uid="{00000000-0005-0000-0000-0000737B0000}"/>
    <cellStyle name="Normal 6 4 9 2 2 5" xfId="25797" xr:uid="{00000000-0005-0000-0000-0000747B0000}"/>
    <cellStyle name="Normal 6 4 9 2 3" xfId="16100" xr:uid="{00000000-0005-0000-0000-0000757B0000}"/>
    <cellStyle name="Normal 6 4 9 2 3 2" xfId="16101" xr:uid="{00000000-0005-0000-0000-0000767B0000}"/>
    <cellStyle name="Normal 6 4 9 2 3 2 2" xfId="16102" xr:uid="{00000000-0005-0000-0000-0000777B0000}"/>
    <cellStyle name="Normal 6 4 9 2 3 2 2 2" xfId="41949" xr:uid="{00000000-0005-0000-0000-0000787B0000}"/>
    <cellStyle name="Normal 6 4 9 2 3 2 3" xfId="31931" xr:uid="{00000000-0005-0000-0000-0000797B0000}"/>
    <cellStyle name="Normal 6 4 9 2 3 3" xfId="16103" xr:uid="{00000000-0005-0000-0000-00007A7B0000}"/>
    <cellStyle name="Normal 6 4 9 2 3 3 2" xfId="16104" xr:uid="{00000000-0005-0000-0000-00007B7B0000}"/>
    <cellStyle name="Normal 6 4 9 2 3 3 2 2" xfId="41950" xr:uid="{00000000-0005-0000-0000-00007C7B0000}"/>
    <cellStyle name="Normal 6 4 9 2 3 3 3" xfId="31932" xr:uid="{00000000-0005-0000-0000-00007D7B0000}"/>
    <cellStyle name="Normal 6 4 9 2 3 4" xfId="16105" xr:uid="{00000000-0005-0000-0000-00007E7B0000}"/>
    <cellStyle name="Normal 6 4 9 2 3 4 2" xfId="36394" xr:uid="{00000000-0005-0000-0000-00007F7B0000}"/>
    <cellStyle name="Normal 6 4 9 2 3 5" xfId="25798" xr:uid="{00000000-0005-0000-0000-0000807B0000}"/>
    <cellStyle name="Normal 6 4 9 2 4" xfId="16106" xr:uid="{00000000-0005-0000-0000-0000817B0000}"/>
    <cellStyle name="Normal 6 4 9 2 4 2" xfId="16107" xr:uid="{00000000-0005-0000-0000-0000827B0000}"/>
    <cellStyle name="Normal 6 4 9 2 4 2 2" xfId="41951" xr:uid="{00000000-0005-0000-0000-0000837B0000}"/>
    <cellStyle name="Normal 6 4 9 2 4 3" xfId="31933" xr:uid="{00000000-0005-0000-0000-0000847B0000}"/>
    <cellStyle name="Normal 6 4 9 2 5" xfId="16108" xr:uid="{00000000-0005-0000-0000-0000857B0000}"/>
    <cellStyle name="Normal 6 4 9 2 5 2" xfId="16109" xr:uid="{00000000-0005-0000-0000-0000867B0000}"/>
    <cellStyle name="Normal 6 4 9 2 5 2 2" xfId="41952" xr:uid="{00000000-0005-0000-0000-0000877B0000}"/>
    <cellStyle name="Normal 6 4 9 2 5 3" xfId="31934" xr:uid="{00000000-0005-0000-0000-0000887B0000}"/>
    <cellStyle name="Normal 6 4 9 2 6" xfId="16110" xr:uid="{00000000-0005-0000-0000-0000897B0000}"/>
    <cellStyle name="Normal 6 4 9 2 6 2" xfId="36392" xr:uid="{00000000-0005-0000-0000-00008A7B0000}"/>
    <cellStyle name="Normal 6 4 9 2 7" xfId="25796" xr:uid="{00000000-0005-0000-0000-00008B7B0000}"/>
    <cellStyle name="Normal 6 4 9 3" xfId="16111" xr:uid="{00000000-0005-0000-0000-00008C7B0000}"/>
    <cellStyle name="Normal 6 4 9 3 2" xfId="16112" xr:uid="{00000000-0005-0000-0000-00008D7B0000}"/>
    <cellStyle name="Normal 6 4 9 3 2 2" xfId="16113" xr:uid="{00000000-0005-0000-0000-00008E7B0000}"/>
    <cellStyle name="Normal 6 4 9 3 2 2 2" xfId="41953" xr:uid="{00000000-0005-0000-0000-00008F7B0000}"/>
    <cellStyle name="Normal 6 4 9 3 2 3" xfId="31935" xr:uid="{00000000-0005-0000-0000-0000907B0000}"/>
    <cellStyle name="Normal 6 4 9 3 3" xfId="16114" xr:uid="{00000000-0005-0000-0000-0000917B0000}"/>
    <cellStyle name="Normal 6 4 9 3 3 2" xfId="16115" xr:uid="{00000000-0005-0000-0000-0000927B0000}"/>
    <cellStyle name="Normal 6 4 9 3 3 2 2" xfId="41954" xr:uid="{00000000-0005-0000-0000-0000937B0000}"/>
    <cellStyle name="Normal 6 4 9 3 3 3" xfId="31936" xr:uid="{00000000-0005-0000-0000-0000947B0000}"/>
    <cellStyle name="Normal 6 4 9 3 4" xfId="16116" xr:uid="{00000000-0005-0000-0000-0000957B0000}"/>
    <cellStyle name="Normal 6 4 9 3 4 2" xfId="36395" xr:uid="{00000000-0005-0000-0000-0000967B0000}"/>
    <cellStyle name="Normal 6 4 9 3 5" xfId="25799" xr:uid="{00000000-0005-0000-0000-0000977B0000}"/>
    <cellStyle name="Normal 6 4 9 4" xfId="16117" xr:uid="{00000000-0005-0000-0000-0000987B0000}"/>
    <cellStyle name="Normal 6 4 9 4 2" xfId="16118" xr:uid="{00000000-0005-0000-0000-0000997B0000}"/>
    <cellStyle name="Normal 6 4 9 4 2 2" xfId="16119" xr:uid="{00000000-0005-0000-0000-00009A7B0000}"/>
    <cellStyle name="Normal 6 4 9 4 2 2 2" xfId="41955" xr:uid="{00000000-0005-0000-0000-00009B7B0000}"/>
    <cellStyle name="Normal 6 4 9 4 2 3" xfId="31937" xr:uid="{00000000-0005-0000-0000-00009C7B0000}"/>
    <cellStyle name="Normal 6 4 9 4 3" xfId="16120" xr:uid="{00000000-0005-0000-0000-00009D7B0000}"/>
    <cellStyle name="Normal 6 4 9 4 3 2" xfId="16121" xr:uid="{00000000-0005-0000-0000-00009E7B0000}"/>
    <cellStyle name="Normal 6 4 9 4 3 2 2" xfId="41956" xr:uid="{00000000-0005-0000-0000-00009F7B0000}"/>
    <cellStyle name="Normal 6 4 9 4 3 3" xfId="31938" xr:uid="{00000000-0005-0000-0000-0000A07B0000}"/>
    <cellStyle name="Normal 6 4 9 4 4" xfId="16122" xr:uid="{00000000-0005-0000-0000-0000A17B0000}"/>
    <cellStyle name="Normal 6 4 9 4 4 2" xfId="36396" xr:uid="{00000000-0005-0000-0000-0000A27B0000}"/>
    <cellStyle name="Normal 6 4 9 4 5" xfId="25800" xr:uid="{00000000-0005-0000-0000-0000A37B0000}"/>
    <cellStyle name="Normal 6 4 9 5" xfId="16123" xr:uid="{00000000-0005-0000-0000-0000A47B0000}"/>
    <cellStyle name="Normal 6 4 9 5 2" xfId="16124" xr:uid="{00000000-0005-0000-0000-0000A57B0000}"/>
    <cellStyle name="Normal 6 4 9 5 2 2" xfId="41957" xr:uid="{00000000-0005-0000-0000-0000A67B0000}"/>
    <cellStyle name="Normal 6 4 9 5 3" xfId="31939" xr:uid="{00000000-0005-0000-0000-0000A77B0000}"/>
    <cellStyle name="Normal 6 4 9 6" xfId="16125" xr:uid="{00000000-0005-0000-0000-0000A87B0000}"/>
    <cellStyle name="Normal 6 4 9 6 2" xfId="16126" xr:uid="{00000000-0005-0000-0000-0000A97B0000}"/>
    <cellStyle name="Normal 6 4 9 6 2 2" xfId="41958" xr:uid="{00000000-0005-0000-0000-0000AA7B0000}"/>
    <cellStyle name="Normal 6 4 9 6 3" xfId="31940" xr:uid="{00000000-0005-0000-0000-0000AB7B0000}"/>
    <cellStyle name="Normal 6 4 9 7" xfId="16127" xr:uid="{00000000-0005-0000-0000-0000AC7B0000}"/>
    <cellStyle name="Normal 6 4 9 7 2" xfId="36391" xr:uid="{00000000-0005-0000-0000-0000AD7B0000}"/>
    <cellStyle name="Normal 6 4 9 8" xfId="25795" xr:uid="{00000000-0005-0000-0000-0000AE7B0000}"/>
    <cellStyle name="Normal 6 5" xfId="16128" xr:uid="{00000000-0005-0000-0000-0000AF7B0000}"/>
    <cellStyle name="Normal 6 5 10" xfId="16129" xr:uid="{00000000-0005-0000-0000-0000B07B0000}"/>
    <cellStyle name="Normal 6 5 10 2" xfId="16130" xr:uid="{00000000-0005-0000-0000-0000B17B0000}"/>
    <cellStyle name="Normal 6 5 10 2 2" xfId="16131" xr:uid="{00000000-0005-0000-0000-0000B27B0000}"/>
    <cellStyle name="Normal 6 5 10 2 2 2" xfId="16132" xr:uid="{00000000-0005-0000-0000-0000B37B0000}"/>
    <cellStyle name="Normal 6 5 10 2 2 2 2" xfId="16133" xr:uid="{00000000-0005-0000-0000-0000B47B0000}"/>
    <cellStyle name="Normal 6 5 10 2 2 2 2 2" xfId="41959" xr:uid="{00000000-0005-0000-0000-0000B57B0000}"/>
    <cellStyle name="Normal 6 5 10 2 2 2 3" xfId="31941" xr:uid="{00000000-0005-0000-0000-0000B67B0000}"/>
    <cellStyle name="Normal 6 5 10 2 2 3" xfId="16134" xr:uid="{00000000-0005-0000-0000-0000B77B0000}"/>
    <cellStyle name="Normal 6 5 10 2 2 3 2" xfId="16135" xr:uid="{00000000-0005-0000-0000-0000B87B0000}"/>
    <cellStyle name="Normal 6 5 10 2 2 3 2 2" xfId="41960" xr:uid="{00000000-0005-0000-0000-0000B97B0000}"/>
    <cellStyle name="Normal 6 5 10 2 2 3 3" xfId="31942" xr:uid="{00000000-0005-0000-0000-0000BA7B0000}"/>
    <cellStyle name="Normal 6 5 10 2 2 4" xfId="16136" xr:uid="{00000000-0005-0000-0000-0000BB7B0000}"/>
    <cellStyle name="Normal 6 5 10 2 2 4 2" xfId="36400" xr:uid="{00000000-0005-0000-0000-0000BC7B0000}"/>
    <cellStyle name="Normal 6 5 10 2 2 5" xfId="25804" xr:uid="{00000000-0005-0000-0000-0000BD7B0000}"/>
    <cellStyle name="Normal 6 5 10 2 3" xfId="16137" xr:uid="{00000000-0005-0000-0000-0000BE7B0000}"/>
    <cellStyle name="Normal 6 5 10 2 3 2" xfId="16138" xr:uid="{00000000-0005-0000-0000-0000BF7B0000}"/>
    <cellStyle name="Normal 6 5 10 2 3 2 2" xfId="16139" xr:uid="{00000000-0005-0000-0000-0000C07B0000}"/>
    <cellStyle name="Normal 6 5 10 2 3 2 2 2" xfId="41961" xr:uid="{00000000-0005-0000-0000-0000C17B0000}"/>
    <cellStyle name="Normal 6 5 10 2 3 2 3" xfId="31943" xr:uid="{00000000-0005-0000-0000-0000C27B0000}"/>
    <cellStyle name="Normal 6 5 10 2 3 3" xfId="16140" xr:uid="{00000000-0005-0000-0000-0000C37B0000}"/>
    <cellStyle name="Normal 6 5 10 2 3 3 2" xfId="16141" xr:uid="{00000000-0005-0000-0000-0000C47B0000}"/>
    <cellStyle name="Normal 6 5 10 2 3 3 2 2" xfId="41962" xr:uid="{00000000-0005-0000-0000-0000C57B0000}"/>
    <cellStyle name="Normal 6 5 10 2 3 3 3" xfId="31944" xr:uid="{00000000-0005-0000-0000-0000C67B0000}"/>
    <cellStyle name="Normal 6 5 10 2 3 4" xfId="16142" xr:uid="{00000000-0005-0000-0000-0000C77B0000}"/>
    <cellStyle name="Normal 6 5 10 2 3 4 2" xfId="36401" xr:uid="{00000000-0005-0000-0000-0000C87B0000}"/>
    <cellStyle name="Normal 6 5 10 2 3 5" xfId="25805" xr:uid="{00000000-0005-0000-0000-0000C97B0000}"/>
    <cellStyle name="Normal 6 5 10 2 4" xfId="16143" xr:uid="{00000000-0005-0000-0000-0000CA7B0000}"/>
    <cellStyle name="Normal 6 5 10 2 4 2" xfId="16144" xr:uid="{00000000-0005-0000-0000-0000CB7B0000}"/>
    <cellStyle name="Normal 6 5 10 2 4 2 2" xfId="41963" xr:uid="{00000000-0005-0000-0000-0000CC7B0000}"/>
    <cellStyle name="Normal 6 5 10 2 4 3" xfId="31945" xr:uid="{00000000-0005-0000-0000-0000CD7B0000}"/>
    <cellStyle name="Normal 6 5 10 2 5" xfId="16145" xr:uid="{00000000-0005-0000-0000-0000CE7B0000}"/>
    <cellStyle name="Normal 6 5 10 2 5 2" xfId="16146" xr:uid="{00000000-0005-0000-0000-0000CF7B0000}"/>
    <cellStyle name="Normal 6 5 10 2 5 2 2" xfId="41964" xr:uid="{00000000-0005-0000-0000-0000D07B0000}"/>
    <cellStyle name="Normal 6 5 10 2 5 3" xfId="31946" xr:uid="{00000000-0005-0000-0000-0000D17B0000}"/>
    <cellStyle name="Normal 6 5 10 2 6" xfId="16147" xr:uid="{00000000-0005-0000-0000-0000D27B0000}"/>
    <cellStyle name="Normal 6 5 10 2 6 2" xfId="36399" xr:uid="{00000000-0005-0000-0000-0000D37B0000}"/>
    <cellStyle name="Normal 6 5 10 2 7" xfId="25803" xr:uid="{00000000-0005-0000-0000-0000D47B0000}"/>
    <cellStyle name="Normal 6 5 10 3" xfId="16148" xr:uid="{00000000-0005-0000-0000-0000D57B0000}"/>
    <cellStyle name="Normal 6 5 10 3 2" xfId="16149" xr:uid="{00000000-0005-0000-0000-0000D67B0000}"/>
    <cellStyle name="Normal 6 5 10 3 2 2" xfId="16150" xr:uid="{00000000-0005-0000-0000-0000D77B0000}"/>
    <cellStyle name="Normal 6 5 10 3 2 2 2" xfId="41965" xr:uid="{00000000-0005-0000-0000-0000D87B0000}"/>
    <cellStyle name="Normal 6 5 10 3 2 3" xfId="31947" xr:uid="{00000000-0005-0000-0000-0000D97B0000}"/>
    <cellStyle name="Normal 6 5 10 3 3" xfId="16151" xr:uid="{00000000-0005-0000-0000-0000DA7B0000}"/>
    <cellStyle name="Normal 6 5 10 3 3 2" xfId="16152" xr:uid="{00000000-0005-0000-0000-0000DB7B0000}"/>
    <cellStyle name="Normal 6 5 10 3 3 2 2" xfId="41966" xr:uid="{00000000-0005-0000-0000-0000DC7B0000}"/>
    <cellStyle name="Normal 6 5 10 3 3 3" xfId="31948" xr:uid="{00000000-0005-0000-0000-0000DD7B0000}"/>
    <cellStyle name="Normal 6 5 10 3 4" xfId="16153" xr:uid="{00000000-0005-0000-0000-0000DE7B0000}"/>
    <cellStyle name="Normal 6 5 10 3 4 2" xfId="36402" xr:uid="{00000000-0005-0000-0000-0000DF7B0000}"/>
    <cellStyle name="Normal 6 5 10 3 5" xfId="25806" xr:uid="{00000000-0005-0000-0000-0000E07B0000}"/>
    <cellStyle name="Normal 6 5 10 4" xfId="16154" xr:uid="{00000000-0005-0000-0000-0000E17B0000}"/>
    <cellStyle name="Normal 6 5 10 4 2" xfId="16155" xr:uid="{00000000-0005-0000-0000-0000E27B0000}"/>
    <cellStyle name="Normal 6 5 10 4 2 2" xfId="16156" xr:uid="{00000000-0005-0000-0000-0000E37B0000}"/>
    <cellStyle name="Normal 6 5 10 4 2 2 2" xfId="41967" xr:uid="{00000000-0005-0000-0000-0000E47B0000}"/>
    <cellStyle name="Normal 6 5 10 4 2 3" xfId="31949" xr:uid="{00000000-0005-0000-0000-0000E57B0000}"/>
    <cellStyle name="Normal 6 5 10 4 3" xfId="16157" xr:uid="{00000000-0005-0000-0000-0000E67B0000}"/>
    <cellStyle name="Normal 6 5 10 4 3 2" xfId="16158" xr:uid="{00000000-0005-0000-0000-0000E77B0000}"/>
    <cellStyle name="Normal 6 5 10 4 3 2 2" xfId="41968" xr:uid="{00000000-0005-0000-0000-0000E87B0000}"/>
    <cellStyle name="Normal 6 5 10 4 3 3" xfId="31950" xr:uid="{00000000-0005-0000-0000-0000E97B0000}"/>
    <cellStyle name="Normal 6 5 10 4 4" xfId="16159" xr:uid="{00000000-0005-0000-0000-0000EA7B0000}"/>
    <cellStyle name="Normal 6 5 10 4 4 2" xfId="36403" xr:uid="{00000000-0005-0000-0000-0000EB7B0000}"/>
    <cellStyle name="Normal 6 5 10 4 5" xfId="25807" xr:uid="{00000000-0005-0000-0000-0000EC7B0000}"/>
    <cellStyle name="Normal 6 5 10 5" xfId="16160" xr:uid="{00000000-0005-0000-0000-0000ED7B0000}"/>
    <cellStyle name="Normal 6 5 10 5 2" xfId="16161" xr:uid="{00000000-0005-0000-0000-0000EE7B0000}"/>
    <cellStyle name="Normal 6 5 10 5 2 2" xfId="41969" xr:uid="{00000000-0005-0000-0000-0000EF7B0000}"/>
    <cellStyle name="Normal 6 5 10 5 3" xfId="31951" xr:uid="{00000000-0005-0000-0000-0000F07B0000}"/>
    <cellStyle name="Normal 6 5 10 6" xfId="16162" xr:uid="{00000000-0005-0000-0000-0000F17B0000}"/>
    <cellStyle name="Normal 6 5 10 6 2" xfId="16163" xr:uid="{00000000-0005-0000-0000-0000F27B0000}"/>
    <cellStyle name="Normal 6 5 10 6 2 2" xfId="41970" xr:uid="{00000000-0005-0000-0000-0000F37B0000}"/>
    <cellStyle name="Normal 6 5 10 6 3" xfId="31952" xr:uid="{00000000-0005-0000-0000-0000F47B0000}"/>
    <cellStyle name="Normal 6 5 10 7" xfId="16164" xr:uid="{00000000-0005-0000-0000-0000F57B0000}"/>
    <cellStyle name="Normal 6 5 10 7 2" xfId="36398" xr:uid="{00000000-0005-0000-0000-0000F67B0000}"/>
    <cellStyle name="Normal 6 5 10 8" xfId="25802" xr:uid="{00000000-0005-0000-0000-0000F77B0000}"/>
    <cellStyle name="Normal 6 5 11" xfId="16165" xr:uid="{00000000-0005-0000-0000-0000F87B0000}"/>
    <cellStyle name="Normal 6 5 11 2" xfId="16166" xr:uid="{00000000-0005-0000-0000-0000F97B0000}"/>
    <cellStyle name="Normal 6 5 11 2 2" xfId="16167" xr:uid="{00000000-0005-0000-0000-0000FA7B0000}"/>
    <cellStyle name="Normal 6 5 11 2 2 2" xfId="16168" xr:uid="{00000000-0005-0000-0000-0000FB7B0000}"/>
    <cellStyle name="Normal 6 5 11 2 2 2 2" xfId="41971" xr:uid="{00000000-0005-0000-0000-0000FC7B0000}"/>
    <cellStyle name="Normal 6 5 11 2 2 3" xfId="31953" xr:uid="{00000000-0005-0000-0000-0000FD7B0000}"/>
    <cellStyle name="Normal 6 5 11 2 3" xfId="16169" xr:uid="{00000000-0005-0000-0000-0000FE7B0000}"/>
    <cellStyle name="Normal 6 5 11 2 3 2" xfId="16170" xr:uid="{00000000-0005-0000-0000-0000FF7B0000}"/>
    <cellStyle name="Normal 6 5 11 2 3 2 2" xfId="41972" xr:uid="{00000000-0005-0000-0000-0000007C0000}"/>
    <cellStyle name="Normal 6 5 11 2 3 3" xfId="31954" xr:uid="{00000000-0005-0000-0000-0000017C0000}"/>
    <cellStyle name="Normal 6 5 11 2 4" xfId="16171" xr:uid="{00000000-0005-0000-0000-0000027C0000}"/>
    <cellStyle name="Normal 6 5 11 2 4 2" xfId="36405" xr:uid="{00000000-0005-0000-0000-0000037C0000}"/>
    <cellStyle name="Normal 6 5 11 2 5" xfId="25809" xr:uid="{00000000-0005-0000-0000-0000047C0000}"/>
    <cellStyle name="Normal 6 5 11 3" xfId="16172" xr:uid="{00000000-0005-0000-0000-0000057C0000}"/>
    <cellStyle name="Normal 6 5 11 3 2" xfId="16173" xr:uid="{00000000-0005-0000-0000-0000067C0000}"/>
    <cellStyle name="Normal 6 5 11 3 2 2" xfId="16174" xr:uid="{00000000-0005-0000-0000-0000077C0000}"/>
    <cellStyle name="Normal 6 5 11 3 2 2 2" xfId="41973" xr:uid="{00000000-0005-0000-0000-0000087C0000}"/>
    <cellStyle name="Normal 6 5 11 3 2 3" xfId="31955" xr:uid="{00000000-0005-0000-0000-0000097C0000}"/>
    <cellStyle name="Normal 6 5 11 3 3" xfId="16175" xr:uid="{00000000-0005-0000-0000-00000A7C0000}"/>
    <cellStyle name="Normal 6 5 11 3 3 2" xfId="16176" xr:uid="{00000000-0005-0000-0000-00000B7C0000}"/>
    <cellStyle name="Normal 6 5 11 3 3 2 2" xfId="41974" xr:uid="{00000000-0005-0000-0000-00000C7C0000}"/>
    <cellStyle name="Normal 6 5 11 3 3 3" xfId="31956" xr:uid="{00000000-0005-0000-0000-00000D7C0000}"/>
    <cellStyle name="Normal 6 5 11 3 4" xfId="16177" xr:uid="{00000000-0005-0000-0000-00000E7C0000}"/>
    <cellStyle name="Normal 6 5 11 3 4 2" xfId="36406" xr:uid="{00000000-0005-0000-0000-00000F7C0000}"/>
    <cellStyle name="Normal 6 5 11 3 5" xfId="25810" xr:uid="{00000000-0005-0000-0000-0000107C0000}"/>
    <cellStyle name="Normal 6 5 11 4" xfId="16178" xr:uid="{00000000-0005-0000-0000-0000117C0000}"/>
    <cellStyle name="Normal 6 5 11 4 2" xfId="16179" xr:uid="{00000000-0005-0000-0000-0000127C0000}"/>
    <cellStyle name="Normal 6 5 11 4 2 2" xfId="41975" xr:uid="{00000000-0005-0000-0000-0000137C0000}"/>
    <cellStyle name="Normal 6 5 11 4 3" xfId="31957" xr:uid="{00000000-0005-0000-0000-0000147C0000}"/>
    <cellStyle name="Normal 6 5 11 5" xfId="16180" xr:uid="{00000000-0005-0000-0000-0000157C0000}"/>
    <cellStyle name="Normal 6 5 11 5 2" xfId="16181" xr:uid="{00000000-0005-0000-0000-0000167C0000}"/>
    <cellStyle name="Normal 6 5 11 5 2 2" xfId="41976" xr:uid="{00000000-0005-0000-0000-0000177C0000}"/>
    <cellStyle name="Normal 6 5 11 5 3" xfId="31958" xr:uid="{00000000-0005-0000-0000-0000187C0000}"/>
    <cellStyle name="Normal 6 5 11 6" xfId="16182" xr:uid="{00000000-0005-0000-0000-0000197C0000}"/>
    <cellStyle name="Normal 6 5 11 6 2" xfId="36404" xr:uid="{00000000-0005-0000-0000-00001A7C0000}"/>
    <cellStyle name="Normal 6 5 11 7" xfId="25808" xr:uid="{00000000-0005-0000-0000-00001B7C0000}"/>
    <cellStyle name="Normal 6 5 12" xfId="16183" xr:uid="{00000000-0005-0000-0000-00001C7C0000}"/>
    <cellStyle name="Normal 6 5 12 2" xfId="16184" xr:uid="{00000000-0005-0000-0000-00001D7C0000}"/>
    <cellStyle name="Normal 6 5 12 2 2" xfId="16185" xr:uid="{00000000-0005-0000-0000-00001E7C0000}"/>
    <cellStyle name="Normal 6 5 12 2 2 2" xfId="16186" xr:uid="{00000000-0005-0000-0000-00001F7C0000}"/>
    <cellStyle name="Normal 6 5 12 2 2 2 2" xfId="41977" xr:uid="{00000000-0005-0000-0000-0000207C0000}"/>
    <cellStyle name="Normal 6 5 12 2 2 3" xfId="31959" xr:uid="{00000000-0005-0000-0000-0000217C0000}"/>
    <cellStyle name="Normal 6 5 12 2 3" xfId="16187" xr:uid="{00000000-0005-0000-0000-0000227C0000}"/>
    <cellStyle name="Normal 6 5 12 2 3 2" xfId="16188" xr:uid="{00000000-0005-0000-0000-0000237C0000}"/>
    <cellStyle name="Normal 6 5 12 2 3 2 2" xfId="41978" xr:uid="{00000000-0005-0000-0000-0000247C0000}"/>
    <cellStyle name="Normal 6 5 12 2 3 3" xfId="31960" xr:uid="{00000000-0005-0000-0000-0000257C0000}"/>
    <cellStyle name="Normal 6 5 12 2 4" xfId="16189" xr:uid="{00000000-0005-0000-0000-0000267C0000}"/>
    <cellStyle name="Normal 6 5 12 2 4 2" xfId="36408" xr:uid="{00000000-0005-0000-0000-0000277C0000}"/>
    <cellStyle name="Normal 6 5 12 2 5" xfId="25812" xr:uid="{00000000-0005-0000-0000-0000287C0000}"/>
    <cellStyle name="Normal 6 5 12 3" xfId="16190" xr:uid="{00000000-0005-0000-0000-0000297C0000}"/>
    <cellStyle name="Normal 6 5 12 3 2" xfId="16191" xr:uid="{00000000-0005-0000-0000-00002A7C0000}"/>
    <cellStyle name="Normal 6 5 12 3 2 2" xfId="16192" xr:uid="{00000000-0005-0000-0000-00002B7C0000}"/>
    <cellStyle name="Normal 6 5 12 3 2 2 2" xfId="41979" xr:uid="{00000000-0005-0000-0000-00002C7C0000}"/>
    <cellStyle name="Normal 6 5 12 3 2 3" xfId="31961" xr:uid="{00000000-0005-0000-0000-00002D7C0000}"/>
    <cellStyle name="Normal 6 5 12 3 3" xfId="16193" xr:uid="{00000000-0005-0000-0000-00002E7C0000}"/>
    <cellStyle name="Normal 6 5 12 3 3 2" xfId="16194" xr:uid="{00000000-0005-0000-0000-00002F7C0000}"/>
    <cellStyle name="Normal 6 5 12 3 3 2 2" xfId="41980" xr:uid="{00000000-0005-0000-0000-0000307C0000}"/>
    <cellStyle name="Normal 6 5 12 3 3 3" xfId="31962" xr:uid="{00000000-0005-0000-0000-0000317C0000}"/>
    <cellStyle name="Normal 6 5 12 3 4" xfId="16195" xr:uid="{00000000-0005-0000-0000-0000327C0000}"/>
    <cellStyle name="Normal 6 5 12 3 4 2" xfId="36409" xr:uid="{00000000-0005-0000-0000-0000337C0000}"/>
    <cellStyle name="Normal 6 5 12 3 5" xfId="25813" xr:uid="{00000000-0005-0000-0000-0000347C0000}"/>
    <cellStyle name="Normal 6 5 12 4" xfId="16196" xr:uid="{00000000-0005-0000-0000-0000357C0000}"/>
    <cellStyle name="Normal 6 5 12 4 2" xfId="16197" xr:uid="{00000000-0005-0000-0000-0000367C0000}"/>
    <cellStyle name="Normal 6 5 12 4 2 2" xfId="41981" xr:uid="{00000000-0005-0000-0000-0000377C0000}"/>
    <cellStyle name="Normal 6 5 12 4 3" xfId="31963" xr:uid="{00000000-0005-0000-0000-0000387C0000}"/>
    <cellStyle name="Normal 6 5 12 5" xfId="16198" xr:uid="{00000000-0005-0000-0000-0000397C0000}"/>
    <cellStyle name="Normal 6 5 12 5 2" xfId="16199" xr:uid="{00000000-0005-0000-0000-00003A7C0000}"/>
    <cellStyle name="Normal 6 5 12 5 2 2" xfId="41982" xr:uid="{00000000-0005-0000-0000-00003B7C0000}"/>
    <cellStyle name="Normal 6 5 12 5 3" xfId="31964" xr:uid="{00000000-0005-0000-0000-00003C7C0000}"/>
    <cellStyle name="Normal 6 5 12 6" xfId="16200" xr:uid="{00000000-0005-0000-0000-00003D7C0000}"/>
    <cellStyle name="Normal 6 5 12 6 2" xfId="36407" xr:uid="{00000000-0005-0000-0000-00003E7C0000}"/>
    <cellStyle name="Normal 6 5 12 7" xfId="25811" xr:uid="{00000000-0005-0000-0000-00003F7C0000}"/>
    <cellStyle name="Normal 6 5 13" xfId="16201" xr:uid="{00000000-0005-0000-0000-0000407C0000}"/>
    <cellStyle name="Normal 6 5 13 2" xfId="16202" xr:uid="{00000000-0005-0000-0000-0000417C0000}"/>
    <cellStyle name="Normal 6 5 13 2 2" xfId="16203" xr:uid="{00000000-0005-0000-0000-0000427C0000}"/>
    <cellStyle name="Normal 6 5 13 2 2 2" xfId="41983" xr:uid="{00000000-0005-0000-0000-0000437C0000}"/>
    <cellStyle name="Normal 6 5 13 2 3" xfId="31965" xr:uid="{00000000-0005-0000-0000-0000447C0000}"/>
    <cellStyle name="Normal 6 5 13 3" xfId="16204" xr:uid="{00000000-0005-0000-0000-0000457C0000}"/>
    <cellStyle name="Normal 6 5 13 3 2" xfId="16205" xr:uid="{00000000-0005-0000-0000-0000467C0000}"/>
    <cellStyle name="Normal 6 5 13 3 2 2" xfId="41984" xr:uid="{00000000-0005-0000-0000-0000477C0000}"/>
    <cellStyle name="Normal 6 5 13 3 3" xfId="31966" xr:uid="{00000000-0005-0000-0000-0000487C0000}"/>
    <cellStyle name="Normal 6 5 13 4" xfId="16206" xr:uid="{00000000-0005-0000-0000-0000497C0000}"/>
    <cellStyle name="Normal 6 5 13 4 2" xfId="36410" xr:uid="{00000000-0005-0000-0000-00004A7C0000}"/>
    <cellStyle name="Normal 6 5 13 5" xfId="25814" xr:uid="{00000000-0005-0000-0000-00004B7C0000}"/>
    <cellStyle name="Normal 6 5 14" xfId="16207" xr:uid="{00000000-0005-0000-0000-00004C7C0000}"/>
    <cellStyle name="Normal 6 5 14 2" xfId="16208" xr:uid="{00000000-0005-0000-0000-00004D7C0000}"/>
    <cellStyle name="Normal 6 5 14 2 2" xfId="16209" xr:uid="{00000000-0005-0000-0000-00004E7C0000}"/>
    <cellStyle name="Normal 6 5 14 2 2 2" xfId="41985" xr:uid="{00000000-0005-0000-0000-00004F7C0000}"/>
    <cellStyle name="Normal 6 5 14 2 3" xfId="31967" xr:uid="{00000000-0005-0000-0000-0000507C0000}"/>
    <cellStyle name="Normal 6 5 14 3" xfId="16210" xr:uid="{00000000-0005-0000-0000-0000517C0000}"/>
    <cellStyle name="Normal 6 5 14 3 2" xfId="16211" xr:uid="{00000000-0005-0000-0000-0000527C0000}"/>
    <cellStyle name="Normal 6 5 14 3 2 2" xfId="41986" xr:uid="{00000000-0005-0000-0000-0000537C0000}"/>
    <cellStyle name="Normal 6 5 14 3 3" xfId="31968" xr:uid="{00000000-0005-0000-0000-0000547C0000}"/>
    <cellStyle name="Normal 6 5 14 4" xfId="16212" xr:uid="{00000000-0005-0000-0000-0000557C0000}"/>
    <cellStyle name="Normal 6 5 14 4 2" xfId="36411" xr:uid="{00000000-0005-0000-0000-0000567C0000}"/>
    <cellStyle name="Normal 6 5 14 5" xfId="25815" xr:uid="{00000000-0005-0000-0000-0000577C0000}"/>
    <cellStyle name="Normal 6 5 15" xfId="16213" xr:uid="{00000000-0005-0000-0000-0000587C0000}"/>
    <cellStyle name="Normal 6 5 15 2" xfId="16214" xr:uid="{00000000-0005-0000-0000-0000597C0000}"/>
    <cellStyle name="Normal 6 5 15 2 2" xfId="41987" xr:uid="{00000000-0005-0000-0000-00005A7C0000}"/>
    <cellStyle name="Normal 6 5 15 3" xfId="31969" xr:uid="{00000000-0005-0000-0000-00005B7C0000}"/>
    <cellStyle name="Normal 6 5 16" xfId="16215" xr:uid="{00000000-0005-0000-0000-00005C7C0000}"/>
    <cellStyle name="Normal 6 5 16 2" xfId="16216" xr:uid="{00000000-0005-0000-0000-00005D7C0000}"/>
    <cellStyle name="Normal 6 5 16 2 2" xfId="41988" xr:uid="{00000000-0005-0000-0000-00005E7C0000}"/>
    <cellStyle name="Normal 6 5 16 3" xfId="31970" xr:uid="{00000000-0005-0000-0000-00005F7C0000}"/>
    <cellStyle name="Normal 6 5 17" xfId="16217" xr:uid="{00000000-0005-0000-0000-0000607C0000}"/>
    <cellStyle name="Normal 6 5 17 2" xfId="33864" xr:uid="{00000000-0005-0000-0000-0000617C0000}"/>
    <cellStyle name="Normal 6 5 18" xfId="16218" xr:uid="{00000000-0005-0000-0000-0000627C0000}"/>
    <cellStyle name="Normal 6 5 18 2" xfId="36397" xr:uid="{00000000-0005-0000-0000-0000637C0000}"/>
    <cellStyle name="Normal 6 5 19" xfId="25801" xr:uid="{00000000-0005-0000-0000-0000647C0000}"/>
    <cellStyle name="Normal 6 5 2" xfId="16219" xr:uid="{00000000-0005-0000-0000-0000657C0000}"/>
    <cellStyle name="Normal 6 5 2 10" xfId="16220" xr:uid="{00000000-0005-0000-0000-0000667C0000}"/>
    <cellStyle name="Normal 6 5 2 10 2" xfId="16221" xr:uid="{00000000-0005-0000-0000-0000677C0000}"/>
    <cellStyle name="Normal 6 5 2 10 2 2" xfId="41989" xr:uid="{00000000-0005-0000-0000-0000687C0000}"/>
    <cellStyle name="Normal 6 5 2 10 3" xfId="31971" xr:uid="{00000000-0005-0000-0000-0000697C0000}"/>
    <cellStyle name="Normal 6 5 2 11" xfId="16222" xr:uid="{00000000-0005-0000-0000-00006A7C0000}"/>
    <cellStyle name="Normal 6 5 2 11 2" xfId="16223" xr:uid="{00000000-0005-0000-0000-00006B7C0000}"/>
    <cellStyle name="Normal 6 5 2 11 2 2" xfId="41990" xr:uid="{00000000-0005-0000-0000-00006C7C0000}"/>
    <cellStyle name="Normal 6 5 2 11 3" xfId="31972" xr:uid="{00000000-0005-0000-0000-00006D7C0000}"/>
    <cellStyle name="Normal 6 5 2 12" xfId="16224" xr:uid="{00000000-0005-0000-0000-00006E7C0000}"/>
    <cellStyle name="Normal 6 5 2 12 2" xfId="36412" xr:uid="{00000000-0005-0000-0000-00006F7C0000}"/>
    <cellStyle name="Normal 6 5 2 13" xfId="25816" xr:uid="{00000000-0005-0000-0000-0000707C0000}"/>
    <cellStyle name="Normal 6 5 2 2" xfId="16225" xr:uid="{00000000-0005-0000-0000-0000717C0000}"/>
    <cellStyle name="Normal 6 5 2 2 10" xfId="16226" xr:uid="{00000000-0005-0000-0000-0000727C0000}"/>
    <cellStyle name="Normal 6 5 2 2 10 2" xfId="16227" xr:uid="{00000000-0005-0000-0000-0000737C0000}"/>
    <cellStyle name="Normal 6 5 2 2 10 2 2" xfId="41991" xr:uid="{00000000-0005-0000-0000-0000747C0000}"/>
    <cellStyle name="Normal 6 5 2 2 10 3" xfId="31973" xr:uid="{00000000-0005-0000-0000-0000757C0000}"/>
    <cellStyle name="Normal 6 5 2 2 11" xfId="16228" xr:uid="{00000000-0005-0000-0000-0000767C0000}"/>
    <cellStyle name="Normal 6 5 2 2 11 2" xfId="36413" xr:uid="{00000000-0005-0000-0000-0000777C0000}"/>
    <cellStyle name="Normal 6 5 2 2 12" xfId="25817" xr:uid="{00000000-0005-0000-0000-0000787C0000}"/>
    <cellStyle name="Normal 6 5 2 2 2" xfId="16229" xr:uid="{00000000-0005-0000-0000-0000797C0000}"/>
    <cellStyle name="Normal 6 5 2 2 2 10" xfId="25818" xr:uid="{00000000-0005-0000-0000-00007A7C0000}"/>
    <cellStyle name="Normal 6 5 2 2 2 2" xfId="16230" xr:uid="{00000000-0005-0000-0000-00007B7C0000}"/>
    <cellStyle name="Normal 6 5 2 2 2 2 2" xfId="16231" xr:uid="{00000000-0005-0000-0000-00007C7C0000}"/>
    <cellStyle name="Normal 6 5 2 2 2 2 2 2" xfId="16232" xr:uid="{00000000-0005-0000-0000-00007D7C0000}"/>
    <cellStyle name="Normal 6 5 2 2 2 2 2 2 2" xfId="16233" xr:uid="{00000000-0005-0000-0000-00007E7C0000}"/>
    <cellStyle name="Normal 6 5 2 2 2 2 2 2 2 2" xfId="16234" xr:uid="{00000000-0005-0000-0000-00007F7C0000}"/>
    <cellStyle name="Normal 6 5 2 2 2 2 2 2 2 2 2" xfId="41992" xr:uid="{00000000-0005-0000-0000-0000807C0000}"/>
    <cellStyle name="Normal 6 5 2 2 2 2 2 2 2 3" xfId="31974" xr:uid="{00000000-0005-0000-0000-0000817C0000}"/>
    <cellStyle name="Normal 6 5 2 2 2 2 2 2 3" xfId="16235" xr:uid="{00000000-0005-0000-0000-0000827C0000}"/>
    <cellStyle name="Normal 6 5 2 2 2 2 2 2 3 2" xfId="16236" xr:uid="{00000000-0005-0000-0000-0000837C0000}"/>
    <cellStyle name="Normal 6 5 2 2 2 2 2 2 3 2 2" xfId="41993" xr:uid="{00000000-0005-0000-0000-0000847C0000}"/>
    <cellStyle name="Normal 6 5 2 2 2 2 2 2 3 3" xfId="31975" xr:uid="{00000000-0005-0000-0000-0000857C0000}"/>
    <cellStyle name="Normal 6 5 2 2 2 2 2 2 4" xfId="16237" xr:uid="{00000000-0005-0000-0000-0000867C0000}"/>
    <cellStyle name="Normal 6 5 2 2 2 2 2 2 4 2" xfId="36417" xr:uid="{00000000-0005-0000-0000-0000877C0000}"/>
    <cellStyle name="Normal 6 5 2 2 2 2 2 2 5" xfId="25821" xr:uid="{00000000-0005-0000-0000-0000887C0000}"/>
    <cellStyle name="Normal 6 5 2 2 2 2 2 3" xfId="16238" xr:uid="{00000000-0005-0000-0000-0000897C0000}"/>
    <cellStyle name="Normal 6 5 2 2 2 2 2 3 2" xfId="16239" xr:uid="{00000000-0005-0000-0000-00008A7C0000}"/>
    <cellStyle name="Normal 6 5 2 2 2 2 2 3 2 2" xfId="16240" xr:uid="{00000000-0005-0000-0000-00008B7C0000}"/>
    <cellStyle name="Normal 6 5 2 2 2 2 2 3 2 2 2" xfId="41994" xr:uid="{00000000-0005-0000-0000-00008C7C0000}"/>
    <cellStyle name="Normal 6 5 2 2 2 2 2 3 2 3" xfId="31976" xr:uid="{00000000-0005-0000-0000-00008D7C0000}"/>
    <cellStyle name="Normal 6 5 2 2 2 2 2 3 3" xfId="16241" xr:uid="{00000000-0005-0000-0000-00008E7C0000}"/>
    <cellStyle name="Normal 6 5 2 2 2 2 2 3 3 2" xfId="16242" xr:uid="{00000000-0005-0000-0000-00008F7C0000}"/>
    <cellStyle name="Normal 6 5 2 2 2 2 2 3 3 2 2" xfId="41995" xr:uid="{00000000-0005-0000-0000-0000907C0000}"/>
    <cellStyle name="Normal 6 5 2 2 2 2 2 3 3 3" xfId="31977" xr:uid="{00000000-0005-0000-0000-0000917C0000}"/>
    <cellStyle name="Normal 6 5 2 2 2 2 2 3 4" xfId="16243" xr:uid="{00000000-0005-0000-0000-0000927C0000}"/>
    <cellStyle name="Normal 6 5 2 2 2 2 2 3 4 2" xfId="36418" xr:uid="{00000000-0005-0000-0000-0000937C0000}"/>
    <cellStyle name="Normal 6 5 2 2 2 2 2 3 5" xfId="25822" xr:uid="{00000000-0005-0000-0000-0000947C0000}"/>
    <cellStyle name="Normal 6 5 2 2 2 2 2 4" xfId="16244" xr:uid="{00000000-0005-0000-0000-0000957C0000}"/>
    <cellStyle name="Normal 6 5 2 2 2 2 2 4 2" xfId="16245" xr:uid="{00000000-0005-0000-0000-0000967C0000}"/>
    <cellStyle name="Normal 6 5 2 2 2 2 2 4 2 2" xfId="41996" xr:uid="{00000000-0005-0000-0000-0000977C0000}"/>
    <cellStyle name="Normal 6 5 2 2 2 2 2 4 3" xfId="31978" xr:uid="{00000000-0005-0000-0000-0000987C0000}"/>
    <cellStyle name="Normal 6 5 2 2 2 2 2 5" xfId="16246" xr:uid="{00000000-0005-0000-0000-0000997C0000}"/>
    <cellStyle name="Normal 6 5 2 2 2 2 2 5 2" xfId="16247" xr:uid="{00000000-0005-0000-0000-00009A7C0000}"/>
    <cellStyle name="Normal 6 5 2 2 2 2 2 5 2 2" xfId="41997" xr:uid="{00000000-0005-0000-0000-00009B7C0000}"/>
    <cellStyle name="Normal 6 5 2 2 2 2 2 5 3" xfId="31979" xr:uid="{00000000-0005-0000-0000-00009C7C0000}"/>
    <cellStyle name="Normal 6 5 2 2 2 2 2 6" xfId="16248" xr:uid="{00000000-0005-0000-0000-00009D7C0000}"/>
    <cellStyle name="Normal 6 5 2 2 2 2 2 6 2" xfId="36416" xr:uid="{00000000-0005-0000-0000-00009E7C0000}"/>
    <cellStyle name="Normal 6 5 2 2 2 2 2 7" xfId="25820" xr:uid="{00000000-0005-0000-0000-00009F7C0000}"/>
    <cellStyle name="Normal 6 5 2 2 2 2 3" xfId="16249" xr:uid="{00000000-0005-0000-0000-0000A07C0000}"/>
    <cellStyle name="Normal 6 5 2 2 2 2 3 2" xfId="16250" xr:uid="{00000000-0005-0000-0000-0000A17C0000}"/>
    <cellStyle name="Normal 6 5 2 2 2 2 3 2 2" xfId="16251" xr:uid="{00000000-0005-0000-0000-0000A27C0000}"/>
    <cellStyle name="Normal 6 5 2 2 2 2 3 2 2 2" xfId="41998" xr:uid="{00000000-0005-0000-0000-0000A37C0000}"/>
    <cellStyle name="Normal 6 5 2 2 2 2 3 2 3" xfId="31980" xr:uid="{00000000-0005-0000-0000-0000A47C0000}"/>
    <cellStyle name="Normal 6 5 2 2 2 2 3 3" xfId="16252" xr:uid="{00000000-0005-0000-0000-0000A57C0000}"/>
    <cellStyle name="Normal 6 5 2 2 2 2 3 3 2" xfId="16253" xr:uid="{00000000-0005-0000-0000-0000A67C0000}"/>
    <cellStyle name="Normal 6 5 2 2 2 2 3 3 2 2" xfId="41999" xr:uid="{00000000-0005-0000-0000-0000A77C0000}"/>
    <cellStyle name="Normal 6 5 2 2 2 2 3 3 3" xfId="31981" xr:uid="{00000000-0005-0000-0000-0000A87C0000}"/>
    <cellStyle name="Normal 6 5 2 2 2 2 3 4" xfId="16254" xr:uid="{00000000-0005-0000-0000-0000A97C0000}"/>
    <cellStyle name="Normal 6 5 2 2 2 2 3 4 2" xfId="36419" xr:uid="{00000000-0005-0000-0000-0000AA7C0000}"/>
    <cellStyle name="Normal 6 5 2 2 2 2 3 5" xfId="25823" xr:uid="{00000000-0005-0000-0000-0000AB7C0000}"/>
    <cellStyle name="Normal 6 5 2 2 2 2 4" xfId="16255" xr:uid="{00000000-0005-0000-0000-0000AC7C0000}"/>
    <cellStyle name="Normal 6 5 2 2 2 2 4 2" xfId="16256" xr:uid="{00000000-0005-0000-0000-0000AD7C0000}"/>
    <cellStyle name="Normal 6 5 2 2 2 2 4 2 2" xfId="16257" xr:uid="{00000000-0005-0000-0000-0000AE7C0000}"/>
    <cellStyle name="Normal 6 5 2 2 2 2 4 2 2 2" xfId="42000" xr:uid="{00000000-0005-0000-0000-0000AF7C0000}"/>
    <cellStyle name="Normal 6 5 2 2 2 2 4 2 3" xfId="31982" xr:uid="{00000000-0005-0000-0000-0000B07C0000}"/>
    <cellStyle name="Normal 6 5 2 2 2 2 4 3" xfId="16258" xr:uid="{00000000-0005-0000-0000-0000B17C0000}"/>
    <cellStyle name="Normal 6 5 2 2 2 2 4 3 2" xfId="16259" xr:uid="{00000000-0005-0000-0000-0000B27C0000}"/>
    <cellStyle name="Normal 6 5 2 2 2 2 4 3 2 2" xfId="42001" xr:uid="{00000000-0005-0000-0000-0000B37C0000}"/>
    <cellStyle name="Normal 6 5 2 2 2 2 4 3 3" xfId="31983" xr:uid="{00000000-0005-0000-0000-0000B47C0000}"/>
    <cellStyle name="Normal 6 5 2 2 2 2 4 4" xfId="16260" xr:uid="{00000000-0005-0000-0000-0000B57C0000}"/>
    <cellStyle name="Normal 6 5 2 2 2 2 4 4 2" xfId="36420" xr:uid="{00000000-0005-0000-0000-0000B67C0000}"/>
    <cellStyle name="Normal 6 5 2 2 2 2 4 5" xfId="25824" xr:uid="{00000000-0005-0000-0000-0000B77C0000}"/>
    <cellStyle name="Normal 6 5 2 2 2 2 5" xfId="16261" xr:uid="{00000000-0005-0000-0000-0000B87C0000}"/>
    <cellStyle name="Normal 6 5 2 2 2 2 5 2" xfId="16262" xr:uid="{00000000-0005-0000-0000-0000B97C0000}"/>
    <cellStyle name="Normal 6 5 2 2 2 2 5 2 2" xfId="42002" xr:uid="{00000000-0005-0000-0000-0000BA7C0000}"/>
    <cellStyle name="Normal 6 5 2 2 2 2 5 3" xfId="31984" xr:uid="{00000000-0005-0000-0000-0000BB7C0000}"/>
    <cellStyle name="Normal 6 5 2 2 2 2 6" xfId="16263" xr:uid="{00000000-0005-0000-0000-0000BC7C0000}"/>
    <cellStyle name="Normal 6 5 2 2 2 2 6 2" xfId="16264" xr:uid="{00000000-0005-0000-0000-0000BD7C0000}"/>
    <cellStyle name="Normal 6 5 2 2 2 2 6 2 2" xfId="42003" xr:uid="{00000000-0005-0000-0000-0000BE7C0000}"/>
    <cellStyle name="Normal 6 5 2 2 2 2 6 3" xfId="31985" xr:uid="{00000000-0005-0000-0000-0000BF7C0000}"/>
    <cellStyle name="Normal 6 5 2 2 2 2 7" xfId="16265" xr:uid="{00000000-0005-0000-0000-0000C07C0000}"/>
    <cellStyle name="Normal 6 5 2 2 2 2 7 2" xfId="36415" xr:uid="{00000000-0005-0000-0000-0000C17C0000}"/>
    <cellStyle name="Normal 6 5 2 2 2 2 8" xfId="25819" xr:uid="{00000000-0005-0000-0000-0000C27C0000}"/>
    <cellStyle name="Normal 6 5 2 2 2 3" xfId="16266" xr:uid="{00000000-0005-0000-0000-0000C37C0000}"/>
    <cellStyle name="Normal 6 5 2 2 2 3 2" xfId="16267" xr:uid="{00000000-0005-0000-0000-0000C47C0000}"/>
    <cellStyle name="Normal 6 5 2 2 2 3 2 2" xfId="16268" xr:uid="{00000000-0005-0000-0000-0000C57C0000}"/>
    <cellStyle name="Normal 6 5 2 2 2 3 2 2 2" xfId="16269" xr:uid="{00000000-0005-0000-0000-0000C67C0000}"/>
    <cellStyle name="Normal 6 5 2 2 2 3 2 2 2 2" xfId="16270" xr:uid="{00000000-0005-0000-0000-0000C77C0000}"/>
    <cellStyle name="Normal 6 5 2 2 2 3 2 2 2 2 2" xfId="42004" xr:uid="{00000000-0005-0000-0000-0000C87C0000}"/>
    <cellStyle name="Normal 6 5 2 2 2 3 2 2 2 3" xfId="31986" xr:uid="{00000000-0005-0000-0000-0000C97C0000}"/>
    <cellStyle name="Normal 6 5 2 2 2 3 2 2 3" xfId="16271" xr:uid="{00000000-0005-0000-0000-0000CA7C0000}"/>
    <cellStyle name="Normal 6 5 2 2 2 3 2 2 3 2" xfId="16272" xr:uid="{00000000-0005-0000-0000-0000CB7C0000}"/>
    <cellStyle name="Normal 6 5 2 2 2 3 2 2 3 2 2" xfId="42005" xr:uid="{00000000-0005-0000-0000-0000CC7C0000}"/>
    <cellStyle name="Normal 6 5 2 2 2 3 2 2 3 3" xfId="31987" xr:uid="{00000000-0005-0000-0000-0000CD7C0000}"/>
    <cellStyle name="Normal 6 5 2 2 2 3 2 2 4" xfId="16273" xr:uid="{00000000-0005-0000-0000-0000CE7C0000}"/>
    <cellStyle name="Normal 6 5 2 2 2 3 2 2 4 2" xfId="36423" xr:uid="{00000000-0005-0000-0000-0000CF7C0000}"/>
    <cellStyle name="Normal 6 5 2 2 2 3 2 2 5" xfId="25827" xr:uid="{00000000-0005-0000-0000-0000D07C0000}"/>
    <cellStyle name="Normal 6 5 2 2 2 3 2 3" xfId="16274" xr:uid="{00000000-0005-0000-0000-0000D17C0000}"/>
    <cellStyle name="Normal 6 5 2 2 2 3 2 3 2" xfId="16275" xr:uid="{00000000-0005-0000-0000-0000D27C0000}"/>
    <cellStyle name="Normal 6 5 2 2 2 3 2 3 2 2" xfId="16276" xr:uid="{00000000-0005-0000-0000-0000D37C0000}"/>
    <cellStyle name="Normal 6 5 2 2 2 3 2 3 2 2 2" xfId="42006" xr:uid="{00000000-0005-0000-0000-0000D47C0000}"/>
    <cellStyle name="Normal 6 5 2 2 2 3 2 3 2 3" xfId="31988" xr:uid="{00000000-0005-0000-0000-0000D57C0000}"/>
    <cellStyle name="Normal 6 5 2 2 2 3 2 3 3" xfId="16277" xr:uid="{00000000-0005-0000-0000-0000D67C0000}"/>
    <cellStyle name="Normal 6 5 2 2 2 3 2 3 3 2" xfId="16278" xr:uid="{00000000-0005-0000-0000-0000D77C0000}"/>
    <cellStyle name="Normal 6 5 2 2 2 3 2 3 3 2 2" xfId="42007" xr:uid="{00000000-0005-0000-0000-0000D87C0000}"/>
    <cellStyle name="Normal 6 5 2 2 2 3 2 3 3 3" xfId="31989" xr:uid="{00000000-0005-0000-0000-0000D97C0000}"/>
    <cellStyle name="Normal 6 5 2 2 2 3 2 3 4" xfId="16279" xr:uid="{00000000-0005-0000-0000-0000DA7C0000}"/>
    <cellStyle name="Normal 6 5 2 2 2 3 2 3 4 2" xfId="36424" xr:uid="{00000000-0005-0000-0000-0000DB7C0000}"/>
    <cellStyle name="Normal 6 5 2 2 2 3 2 3 5" xfId="25828" xr:uid="{00000000-0005-0000-0000-0000DC7C0000}"/>
    <cellStyle name="Normal 6 5 2 2 2 3 2 4" xfId="16280" xr:uid="{00000000-0005-0000-0000-0000DD7C0000}"/>
    <cellStyle name="Normal 6 5 2 2 2 3 2 4 2" xfId="16281" xr:uid="{00000000-0005-0000-0000-0000DE7C0000}"/>
    <cellStyle name="Normal 6 5 2 2 2 3 2 4 2 2" xfId="42008" xr:uid="{00000000-0005-0000-0000-0000DF7C0000}"/>
    <cellStyle name="Normal 6 5 2 2 2 3 2 4 3" xfId="31990" xr:uid="{00000000-0005-0000-0000-0000E07C0000}"/>
    <cellStyle name="Normal 6 5 2 2 2 3 2 5" xfId="16282" xr:uid="{00000000-0005-0000-0000-0000E17C0000}"/>
    <cellStyle name="Normal 6 5 2 2 2 3 2 5 2" xfId="16283" xr:uid="{00000000-0005-0000-0000-0000E27C0000}"/>
    <cellStyle name="Normal 6 5 2 2 2 3 2 5 2 2" xfId="42009" xr:uid="{00000000-0005-0000-0000-0000E37C0000}"/>
    <cellStyle name="Normal 6 5 2 2 2 3 2 5 3" xfId="31991" xr:uid="{00000000-0005-0000-0000-0000E47C0000}"/>
    <cellStyle name="Normal 6 5 2 2 2 3 2 6" xfId="16284" xr:uid="{00000000-0005-0000-0000-0000E57C0000}"/>
    <cellStyle name="Normal 6 5 2 2 2 3 2 6 2" xfId="36422" xr:uid="{00000000-0005-0000-0000-0000E67C0000}"/>
    <cellStyle name="Normal 6 5 2 2 2 3 2 7" xfId="25826" xr:uid="{00000000-0005-0000-0000-0000E77C0000}"/>
    <cellStyle name="Normal 6 5 2 2 2 3 3" xfId="16285" xr:uid="{00000000-0005-0000-0000-0000E87C0000}"/>
    <cellStyle name="Normal 6 5 2 2 2 3 3 2" xfId="16286" xr:uid="{00000000-0005-0000-0000-0000E97C0000}"/>
    <cellStyle name="Normal 6 5 2 2 2 3 3 2 2" xfId="16287" xr:uid="{00000000-0005-0000-0000-0000EA7C0000}"/>
    <cellStyle name="Normal 6 5 2 2 2 3 3 2 2 2" xfId="42010" xr:uid="{00000000-0005-0000-0000-0000EB7C0000}"/>
    <cellStyle name="Normal 6 5 2 2 2 3 3 2 3" xfId="31992" xr:uid="{00000000-0005-0000-0000-0000EC7C0000}"/>
    <cellStyle name="Normal 6 5 2 2 2 3 3 3" xfId="16288" xr:uid="{00000000-0005-0000-0000-0000ED7C0000}"/>
    <cellStyle name="Normal 6 5 2 2 2 3 3 3 2" xfId="16289" xr:uid="{00000000-0005-0000-0000-0000EE7C0000}"/>
    <cellStyle name="Normal 6 5 2 2 2 3 3 3 2 2" xfId="42011" xr:uid="{00000000-0005-0000-0000-0000EF7C0000}"/>
    <cellStyle name="Normal 6 5 2 2 2 3 3 3 3" xfId="31993" xr:uid="{00000000-0005-0000-0000-0000F07C0000}"/>
    <cellStyle name="Normal 6 5 2 2 2 3 3 4" xfId="16290" xr:uid="{00000000-0005-0000-0000-0000F17C0000}"/>
    <cellStyle name="Normal 6 5 2 2 2 3 3 4 2" xfId="36425" xr:uid="{00000000-0005-0000-0000-0000F27C0000}"/>
    <cellStyle name="Normal 6 5 2 2 2 3 3 5" xfId="25829" xr:uid="{00000000-0005-0000-0000-0000F37C0000}"/>
    <cellStyle name="Normal 6 5 2 2 2 3 4" xfId="16291" xr:uid="{00000000-0005-0000-0000-0000F47C0000}"/>
    <cellStyle name="Normal 6 5 2 2 2 3 4 2" xfId="16292" xr:uid="{00000000-0005-0000-0000-0000F57C0000}"/>
    <cellStyle name="Normal 6 5 2 2 2 3 4 2 2" xfId="16293" xr:uid="{00000000-0005-0000-0000-0000F67C0000}"/>
    <cellStyle name="Normal 6 5 2 2 2 3 4 2 2 2" xfId="42012" xr:uid="{00000000-0005-0000-0000-0000F77C0000}"/>
    <cellStyle name="Normal 6 5 2 2 2 3 4 2 3" xfId="31994" xr:uid="{00000000-0005-0000-0000-0000F87C0000}"/>
    <cellStyle name="Normal 6 5 2 2 2 3 4 3" xfId="16294" xr:uid="{00000000-0005-0000-0000-0000F97C0000}"/>
    <cellStyle name="Normal 6 5 2 2 2 3 4 3 2" xfId="16295" xr:uid="{00000000-0005-0000-0000-0000FA7C0000}"/>
    <cellStyle name="Normal 6 5 2 2 2 3 4 3 2 2" xfId="42013" xr:uid="{00000000-0005-0000-0000-0000FB7C0000}"/>
    <cellStyle name="Normal 6 5 2 2 2 3 4 3 3" xfId="31995" xr:uid="{00000000-0005-0000-0000-0000FC7C0000}"/>
    <cellStyle name="Normal 6 5 2 2 2 3 4 4" xfId="16296" xr:uid="{00000000-0005-0000-0000-0000FD7C0000}"/>
    <cellStyle name="Normal 6 5 2 2 2 3 4 4 2" xfId="36426" xr:uid="{00000000-0005-0000-0000-0000FE7C0000}"/>
    <cellStyle name="Normal 6 5 2 2 2 3 4 5" xfId="25830" xr:uid="{00000000-0005-0000-0000-0000FF7C0000}"/>
    <cellStyle name="Normal 6 5 2 2 2 3 5" xfId="16297" xr:uid="{00000000-0005-0000-0000-0000007D0000}"/>
    <cellStyle name="Normal 6 5 2 2 2 3 5 2" xfId="16298" xr:uid="{00000000-0005-0000-0000-0000017D0000}"/>
    <cellStyle name="Normal 6 5 2 2 2 3 5 2 2" xfId="42014" xr:uid="{00000000-0005-0000-0000-0000027D0000}"/>
    <cellStyle name="Normal 6 5 2 2 2 3 5 3" xfId="31996" xr:uid="{00000000-0005-0000-0000-0000037D0000}"/>
    <cellStyle name="Normal 6 5 2 2 2 3 6" xfId="16299" xr:uid="{00000000-0005-0000-0000-0000047D0000}"/>
    <cellStyle name="Normal 6 5 2 2 2 3 6 2" xfId="16300" xr:uid="{00000000-0005-0000-0000-0000057D0000}"/>
    <cellStyle name="Normal 6 5 2 2 2 3 6 2 2" xfId="42015" xr:uid="{00000000-0005-0000-0000-0000067D0000}"/>
    <cellStyle name="Normal 6 5 2 2 2 3 6 3" xfId="31997" xr:uid="{00000000-0005-0000-0000-0000077D0000}"/>
    <cellStyle name="Normal 6 5 2 2 2 3 7" xfId="16301" xr:uid="{00000000-0005-0000-0000-0000087D0000}"/>
    <cellStyle name="Normal 6 5 2 2 2 3 7 2" xfId="36421" xr:uid="{00000000-0005-0000-0000-0000097D0000}"/>
    <cellStyle name="Normal 6 5 2 2 2 3 8" xfId="25825" xr:uid="{00000000-0005-0000-0000-00000A7D0000}"/>
    <cellStyle name="Normal 6 5 2 2 2 4" xfId="16302" xr:uid="{00000000-0005-0000-0000-00000B7D0000}"/>
    <cellStyle name="Normal 6 5 2 2 2 4 2" xfId="16303" xr:uid="{00000000-0005-0000-0000-00000C7D0000}"/>
    <cellStyle name="Normal 6 5 2 2 2 4 2 2" xfId="16304" xr:uid="{00000000-0005-0000-0000-00000D7D0000}"/>
    <cellStyle name="Normal 6 5 2 2 2 4 2 2 2" xfId="16305" xr:uid="{00000000-0005-0000-0000-00000E7D0000}"/>
    <cellStyle name="Normal 6 5 2 2 2 4 2 2 2 2" xfId="42016" xr:uid="{00000000-0005-0000-0000-00000F7D0000}"/>
    <cellStyle name="Normal 6 5 2 2 2 4 2 2 3" xfId="31998" xr:uid="{00000000-0005-0000-0000-0000107D0000}"/>
    <cellStyle name="Normal 6 5 2 2 2 4 2 3" xfId="16306" xr:uid="{00000000-0005-0000-0000-0000117D0000}"/>
    <cellStyle name="Normal 6 5 2 2 2 4 2 3 2" xfId="16307" xr:uid="{00000000-0005-0000-0000-0000127D0000}"/>
    <cellStyle name="Normal 6 5 2 2 2 4 2 3 2 2" xfId="42017" xr:uid="{00000000-0005-0000-0000-0000137D0000}"/>
    <cellStyle name="Normal 6 5 2 2 2 4 2 3 3" xfId="31999" xr:uid="{00000000-0005-0000-0000-0000147D0000}"/>
    <cellStyle name="Normal 6 5 2 2 2 4 2 4" xfId="16308" xr:uid="{00000000-0005-0000-0000-0000157D0000}"/>
    <cellStyle name="Normal 6 5 2 2 2 4 2 4 2" xfId="36428" xr:uid="{00000000-0005-0000-0000-0000167D0000}"/>
    <cellStyle name="Normal 6 5 2 2 2 4 2 5" xfId="25832" xr:uid="{00000000-0005-0000-0000-0000177D0000}"/>
    <cellStyle name="Normal 6 5 2 2 2 4 3" xfId="16309" xr:uid="{00000000-0005-0000-0000-0000187D0000}"/>
    <cellStyle name="Normal 6 5 2 2 2 4 3 2" xfId="16310" xr:uid="{00000000-0005-0000-0000-0000197D0000}"/>
    <cellStyle name="Normal 6 5 2 2 2 4 3 2 2" xfId="16311" xr:uid="{00000000-0005-0000-0000-00001A7D0000}"/>
    <cellStyle name="Normal 6 5 2 2 2 4 3 2 2 2" xfId="42018" xr:uid="{00000000-0005-0000-0000-00001B7D0000}"/>
    <cellStyle name="Normal 6 5 2 2 2 4 3 2 3" xfId="32000" xr:uid="{00000000-0005-0000-0000-00001C7D0000}"/>
    <cellStyle name="Normal 6 5 2 2 2 4 3 3" xfId="16312" xr:uid="{00000000-0005-0000-0000-00001D7D0000}"/>
    <cellStyle name="Normal 6 5 2 2 2 4 3 3 2" xfId="16313" xr:uid="{00000000-0005-0000-0000-00001E7D0000}"/>
    <cellStyle name="Normal 6 5 2 2 2 4 3 3 2 2" xfId="42019" xr:uid="{00000000-0005-0000-0000-00001F7D0000}"/>
    <cellStyle name="Normal 6 5 2 2 2 4 3 3 3" xfId="32001" xr:uid="{00000000-0005-0000-0000-0000207D0000}"/>
    <cellStyle name="Normal 6 5 2 2 2 4 3 4" xfId="16314" xr:uid="{00000000-0005-0000-0000-0000217D0000}"/>
    <cellStyle name="Normal 6 5 2 2 2 4 3 4 2" xfId="36429" xr:uid="{00000000-0005-0000-0000-0000227D0000}"/>
    <cellStyle name="Normal 6 5 2 2 2 4 3 5" xfId="25833" xr:uid="{00000000-0005-0000-0000-0000237D0000}"/>
    <cellStyle name="Normal 6 5 2 2 2 4 4" xfId="16315" xr:uid="{00000000-0005-0000-0000-0000247D0000}"/>
    <cellStyle name="Normal 6 5 2 2 2 4 4 2" xfId="16316" xr:uid="{00000000-0005-0000-0000-0000257D0000}"/>
    <cellStyle name="Normal 6 5 2 2 2 4 4 2 2" xfId="42020" xr:uid="{00000000-0005-0000-0000-0000267D0000}"/>
    <cellStyle name="Normal 6 5 2 2 2 4 4 3" xfId="32002" xr:uid="{00000000-0005-0000-0000-0000277D0000}"/>
    <cellStyle name="Normal 6 5 2 2 2 4 5" xfId="16317" xr:uid="{00000000-0005-0000-0000-0000287D0000}"/>
    <cellStyle name="Normal 6 5 2 2 2 4 5 2" xfId="16318" xr:uid="{00000000-0005-0000-0000-0000297D0000}"/>
    <cellStyle name="Normal 6 5 2 2 2 4 5 2 2" xfId="42021" xr:uid="{00000000-0005-0000-0000-00002A7D0000}"/>
    <cellStyle name="Normal 6 5 2 2 2 4 5 3" xfId="32003" xr:uid="{00000000-0005-0000-0000-00002B7D0000}"/>
    <cellStyle name="Normal 6 5 2 2 2 4 6" xfId="16319" xr:uid="{00000000-0005-0000-0000-00002C7D0000}"/>
    <cellStyle name="Normal 6 5 2 2 2 4 6 2" xfId="36427" xr:uid="{00000000-0005-0000-0000-00002D7D0000}"/>
    <cellStyle name="Normal 6 5 2 2 2 4 7" xfId="25831" xr:uid="{00000000-0005-0000-0000-00002E7D0000}"/>
    <cellStyle name="Normal 6 5 2 2 2 5" xfId="16320" xr:uid="{00000000-0005-0000-0000-00002F7D0000}"/>
    <cellStyle name="Normal 6 5 2 2 2 5 2" xfId="16321" xr:uid="{00000000-0005-0000-0000-0000307D0000}"/>
    <cellStyle name="Normal 6 5 2 2 2 5 2 2" xfId="16322" xr:uid="{00000000-0005-0000-0000-0000317D0000}"/>
    <cellStyle name="Normal 6 5 2 2 2 5 2 2 2" xfId="42022" xr:uid="{00000000-0005-0000-0000-0000327D0000}"/>
    <cellStyle name="Normal 6 5 2 2 2 5 2 3" xfId="32004" xr:uid="{00000000-0005-0000-0000-0000337D0000}"/>
    <cellStyle name="Normal 6 5 2 2 2 5 3" xfId="16323" xr:uid="{00000000-0005-0000-0000-0000347D0000}"/>
    <cellStyle name="Normal 6 5 2 2 2 5 3 2" xfId="16324" xr:uid="{00000000-0005-0000-0000-0000357D0000}"/>
    <cellStyle name="Normal 6 5 2 2 2 5 3 2 2" xfId="42023" xr:uid="{00000000-0005-0000-0000-0000367D0000}"/>
    <cellStyle name="Normal 6 5 2 2 2 5 3 3" xfId="32005" xr:uid="{00000000-0005-0000-0000-0000377D0000}"/>
    <cellStyle name="Normal 6 5 2 2 2 5 4" xfId="16325" xr:uid="{00000000-0005-0000-0000-0000387D0000}"/>
    <cellStyle name="Normal 6 5 2 2 2 5 4 2" xfId="36430" xr:uid="{00000000-0005-0000-0000-0000397D0000}"/>
    <cellStyle name="Normal 6 5 2 2 2 5 5" xfId="25834" xr:uid="{00000000-0005-0000-0000-00003A7D0000}"/>
    <cellStyle name="Normal 6 5 2 2 2 6" xfId="16326" xr:uid="{00000000-0005-0000-0000-00003B7D0000}"/>
    <cellStyle name="Normal 6 5 2 2 2 6 2" xfId="16327" xr:uid="{00000000-0005-0000-0000-00003C7D0000}"/>
    <cellStyle name="Normal 6 5 2 2 2 6 2 2" xfId="16328" xr:uid="{00000000-0005-0000-0000-00003D7D0000}"/>
    <cellStyle name="Normal 6 5 2 2 2 6 2 2 2" xfId="42024" xr:uid="{00000000-0005-0000-0000-00003E7D0000}"/>
    <cellStyle name="Normal 6 5 2 2 2 6 2 3" xfId="32006" xr:uid="{00000000-0005-0000-0000-00003F7D0000}"/>
    <cellStyle name="Normal 6 5 2 2 2 6 3" xfId="16329" xr:uid="{00000000-0005-0000-0000-0000407D0000}"/>
    <cellStyle name="Normal 6 5 2 2 2 6 3 2" xfId="16330" xr:uid="{00000000-0005-0000-0000-0000417D0000}"/>
    <cellStyle name="Normal 6 5 2 2 2 6 3 2 2" xfId="42025" xr:uid="{00000000-0005-0000-0000-0000427D0000}"/>
    <cellStyle name="Normal 6 5 2 2 2 6 3 3" xfId="32007" xr:uid="{00000000-0005-0000-0000-0000437D0000}"/>
    <cellStyle name="Normal 6 5 2 2 2 6 4" xfId="16331" xr:uid="{00000000-0005-0000-0000-0000447D0000}"/>
    <cellStyle name="Normal 6 5 2 2 2 6 4 2" xfId="36431" xr:uid="{00000000-0005-0000-0000-0000457D0000}"/>
    <cellStyle name="Normal 6 5 2 2 2 6 5" xfId="25835" xr:uid="{00000000-0005-0000-0000-0000467D0000}"/>
    <cellStyle name="Normal 6 5 2 2 2 7" xfId="16332" xr:uid="{00000000-0005-0000-0000-0000477D0000}"/>
    <cellStyle name="Normal 6 5 2 2 2 7 2" xfId="16333" xr:uid="{00000000-0005-0000-0000-0000487D0000}"/>
    <cellStyle name="Normal 6 5 2 2 2 7 2 2" xfId="42026" xr:uid="{00000000-0005-0000-0000-0000497D0000}"/>
    <cellStyle name="Normal 6 5 2 2 2 7 3" xfId="32008" xr:uid="{00000000-0005-0000-0000-00004A7D0000}"/>
    <cellStyle name="Normal 6 5 2 2 2 8" xfId="16334" xr:uid="{00000000-0005-0000-0000-00004B7D0000}"/>
    <cellStyle name="Normal 6 5 2 2 2 8 2" xfId="16335" xr:uid="{00000000-0005-0000-0000-00004C7D0000}"/>
    <cellStyle name="Normal 6 5 2 2 2 8 2 2" xfId="42027" xr:uid="{00000000-0005-0000-0000-00004D7D0000}"/>
    <cellStyle name="Normal 6 5 2 2 2 8 3" xfId="32009" xr:uid="{00000000-0005-0000-0000-00004E7D0000}"/>
    <cellStyle name="Normal 6 5 2 2 2 9" xfId="16336" xr:uid="{00000000-0005-0000-0000-00004F7D0000}"/>
    <cellStyle name="Normal 6 5 2 2 2 9 2" xfId="36414" xr:uid="{00000000-0005-0000-0000-0000507D0000}"/>
    <cellStyle name="Normal 6 5 2 2 3" xfId="16337" xr:uid="{00000000-0005-0000-0000-0000517D0000}"/>
    <cellStyle name="Normal 6 5 2 2 3 2" xfId="16338" xr:uid="{00000000-0005-0000-0000-0000527D0000}"/>
    <cellStyle name="Normal 6 5 2 2 3 2 2" xfId="16339" xr:uid="{00000000-0005-0000-0000-0000537D0000}"/>
    <cellStyle name="Normal 6 5 2 2 3 2 2 2" xfId="16340" xr:uid="{00000000-0005-0000-0000-0000547D0000}"/>
    <cellStyle name="Normal 6 5 2 2 3 2 2 2 2" xfId="16341" xr:uid="{00000000-0005-0000-0000-0000557D0000}"/>
    <cellStyle name="Normal 6 5 2 2 3 2 2 2 2 2" xfId="42028" xr:uid="{00000000-0005-0000-0000-0000567D0000}"/>
    <cellStyle name="Normal 6 5 2 2 3 2 2 2 3" xfId="32010" xr:uid="{00000000-0005-0000-0000-0000577D0000}"/>
    <cellStyle name="Normal 6 5 2 2 3 2 2 3" xfId="16342" xr:uid="{00000000-0005-0000-0000-0000587D0000}"/>
    <cellStyle name="Normal 6 5 2 2 3 2 2 3 2" xfId="16343" xr:uid="{00000000-0005-0000-0000-0000597D0000}"/>
    <cellStyle name="Normal 6 5 2 2 3 2 2 3 2 2" xfId="42029" xr:uid="{00000000-0005-0000-0000-00005A7D0000}"/>
    <cellStyle name="Normal 6 5 2 2 3 2 2 3 3" xfId="32011" xr:uid="{00000000-0005-0000-0000-00005B7D0000}"/>
    <cellStyle name="Normal 6 5 2 2 3 2 2 4" xfId="16344" xr:uid="{00000000-0005-0000-0000-00005C7D0000}"/>
    <cellStyle name="Normal 6 5 2 2 3 2 2 4 2" xfId="36434" xr:uid="{00000000-0005-0000-0000-00005D7D0000}"/>
    <cellStyle name="Normal 6 5 2 2 3 2 2 5" xfId="25838" xr:uid="{00000000-0005-0000-0000-00005E7D0000}"/>
    <cellStyle name="Normal 6 5 2 2 3 2 3" xfId="16345" xr:uid="{00000000-0005-0000-0000-00005F7D0000}"/>
    <cellStyle name="Normal 6 5 2 2 3 2 3 2" xfId="16346" xr:uid="{00000000-0005-0000-0000-0000607D0000}"/>
    <cellStyle name="Normal 6 5 2 2 3 2 3 2 2" xfId="16347" xr:uid="{00000000-0005-0000-0000-0000617D0000}"/>
    <cellStyle name="Normal 6 5 2 2 3 2 3 2 2 2" xfId="42030" xr:uid="{00000000-0005-0000-0000-0000627D0000}"/>
    <cellStyle name="Normal 6 5 2 2 3 2 3 2 3" xfId="32012" xr:uid="{00000000-0005-0000-0000-0000637D0000}"/>
    <cellStyle name="Normal 6 5 2 2 3 2 3 3" xfId="16348" xr:uid="{00000000-0005-0000-0000-0000647D0000}"/>
    <cellStyle name="Normal 6 5 2 2 3 2 3 3 2" xfId="16349" xr:uid="{00000000-0005-0000-0000-0000657D0000}"/>
    <cellStyle name="Normal 6 5 2 2 3 2 3 3 2 2" xfId="42031" xr:uid="{00000000-0005-0000-0000-0000667D0000}"/>
    <cellStyle name="Normal 6 5 2 2 3 2 3 3 3" xfId="32013" xr:uid="{00000000-0005-0000-0000-0000677D0000}"/>
    <cellStyle name="Normal 6 5 2 2 3 2 3 4" xfId="16350" xr:uid="{00000000-0005-0000-0000-0000687D0000}"/>
    <cellStyle name="Normal 6 5 2 2 3 2 3 4 2" xfId="36435" xr:uid="{00000000-0005-0000-0000-0000697D0000}"/>
    <cellStyle name="Normal 6 5 2 2 3 2 3 5" xfId="25839" xr:uid="{00000000-0005-0000-0000-00006A7D0000}"/>
    <cellStyle name="Normal 6 5 2 2 3 2 4" xfId="16351" xr:uid="{00000000-0005-0000-0000-00006B7D0000}"/>
    <cellStyle name="Normal 6 5 2 2 3 2 4 2" xfId="16352" xr:uid="{00000000-0005-0000-0000-00006C7D0000}"/>
    <cellStyle name="Normal 6 5 2 2 3 2 4 2 2" xfId="42032" xr:uid="{00000000-0005-0000-0000-00006D7D0000}"/>
    <cellStyle name="Normal 6 5 2 2 3 2 4 3" xfId="32014" xr:uid="{00000000-0005-0000-0000-00006E7D0000}"/>
    <cellStyle name="Normal 6 5 2 2 3 2 5" xfId="16353" xr:uid="{00000000-0005-0000-0000-00006F7D0000}"/>
    <cellStyle name="Normal 6 5 2 2 3 2 5 2" xfId="16354" xr:uid="{00000000-0005-0000-0000-0000707D0000}"/>
    <cellStyle name="Normal 6 5 2 2 3 2 5 2 2" xfId="42033" xr:uid="{00000000-0005-0000-0000-0000717D0000}"/>
    <cellStyle name="Normal 6 5 2 2 3 2 5 3" xfId="32015" xr:uid="{00000000-0005-0000-0000-0000727D0000}"/>
    <cellStyle name="Normal 6 5 2 2 3 2 6" xfId="16355" xr:uid="{00000000-0005-0000-0000-0000737D0000}"/>
    <cellStyle name="Normal 6 5 2 2 3 2 6 2" xfId="36433" xr:uid="{00000000-0005-0000-0000-0000747D0000}"/>
    <cellStyle name="Normal 6 5 2 2 3 2 7" xfId="25837" xr:uid="{00000000-0005-0000-0000-0000757D0000}"/>
    <cellStyle name="Normal 6 5 2 2 3 3" xfId="16356" xr:uid="{00000000-0005-0000-0000-0000767D0000}"/>
    <cellStyle name="Normal 6 5 2 2 3 3 2" xfId="16357" xr:uid="{00000000-0005-0000-0000-0000777D0000}"/>
    <cellStyle name="Normal 6 5 2 2 3 3 2 2" xfId="16358" xr:uid="{00000000-0005-0000-0000-0000787D0000}"/>
    <cellStyle name="Normal 6 5 2 2 3 3 2 2 2" xfId="42034" xr:uid="{00000000-0005-0000-0000-0000797D0000}"/>
    <cellStyle name="Normal 6 5 2 2 3 3 2 3" xfId="32016" xr:uid="{00000000-0005-0000-0000-00007A7D0000}"/>
    <cellStyle name="Normal 6 5 2 2 3 3 3" xfId="16359" xr:uid="{00000000-0005-0000-0000-00007B7D0000}"/>
    <cellStyle name="Normal 6 5 2 2 3 3 3 2" xfId="16360" xr:uid="{00000000-0005-0000-0000-00007C7D0000}"/>
    <cellStyle name="Normal 6 5 2 2 3 3 3 2 2" xfId="42035" xr:uid="{00000000-0005-0000-0000-00007D7D0000}"/>
    <cellStyle name="Normal 6 5 2 2 3 3 3 3" xfId="32017" xr:uid="{00000000-0005-0000-0000-00007E7D0000}"/>
    <cellStyle name="Normal 6 5 2 2 3 3 4" xfId="16361" xr:uid="{00000000-0005-0000-0000-00007F7D0000}"/>
    <cellStyle name="Normal 6 5 2 2 3 3 4 2" xfId="36436" xr:uid="{00000000-0005-0000-0000-0000807D0000}"/>
    <cellStyle name="Normal 6 5 2 2 3 3 5" xfId="25840" xr:uid="{00000000-0005-0000-0000-0000817D0000}"/>
    <cellStyle name="Normal 6 5 2 2 3 4" xfId="16362" xr:uid="{00000000-0005-0000-0000-0000827D0000}"/>
    <cellStyle name="Normal 6 5 2 2 3 4 2" xfId="16363" xr:uid="{00000000-0005-0000-0000-0000837D0000}"/>
    <cellStyle name="Normal 6 5 2 2 3 4 2 2" xfId="16364" xr:uid="{00000000-0005-0000-0000-0000847D0000}"/>
    <cellStyle name="Normal 6 5 2 2 3 4 2 2 2" xfId="42036" xr:uid="{00000000-0005-0000-0000-0000857D0000}"/>
    <cellStyle name="Normal 6 5 2 2 3 4 2 3" xfId="32018" xr:uid="{00000000-0005-0000-0000-0000867D0000}"/>
    <cellStyle name="Normal 6 5 2 2 3 4 3" xfId="16365" xr:uid="{00000000-0005-0000-0000-0000877D0000}"/>
    <cellStyle name="Normal 6 5 2 2 3 4 3 2" xfId="16366" xr:uid="{00000000-0005-0000-0000-0000887D0000}"/>
    <cellStyle name="Normal 6 5 2 2 3 4 3 2 2" xfId="42037" xr:uid="{00000000-0005-0000-0000-0000897D0000}"/>
    <cellStyle name="Normal 6 5 2 2 3 4 3 3" xfId="32019" xr:uid="{00000000-0005-0000-0000-00008A7D0000}"/>
    <cellStyle name="Normal 6 5 2 2 3 4 4" xfId="16367" xr:uid="{00000000-0005-0000-0000-00008B7D0000}"/>
    <cellStyle name="Normal 6 5 2 2 3 4 4 2" xfId="36437" xr:uid="{00000000-0005-0000-0000-00008C7D0000}"/>
    <cellStyle name="Normal 6 5 2 2 3 4 5" xfId="25841" xr:uid="{00000000-0005-0000-0000-00008D7D0000}"/>
    <cellStyle name="Normal 6 5 2 2 3 5" xfId="16368" xr:uid="{00000000-0005-0000-0000-00008E7D0000}"/>
    <cellStyle name="Normal 6 5 2 2 3 5 2" xfId="16369" xr:uid="{00000000-0005-0000-0000-00008F7D0000}"/>
    <cellStyle name="Normal 6 5 2 2 3 5 2 2" xfId="42038" xr:uid="{00000000-0005-0000-0000-0000907D0000}"/>
    <cellStyle name="Normal 6 5 2 2 3 5 3" xfId="32020" xr:uid="{00000000-0005-0000-0000-0000917D0000}"/>
    <cellStyle name="Normal 6 5 2 2 3 6" xfId="16370" xr:uid="{00000000-0005-0000-0000-0000927D0000}"/>
    <cellStyle name="Normal 6 5 2 2 3 6 2" xfId="16371" xr:uid="{00000000-0005-0000-0000-0000937D0000}"/>
    <cellStyle name="Normal 6 5 2 2 3 6 2 2" xfId="42039" xr:uid="{00000000-0005-0000-0000-0000947D0000}"/>
    <cellStyle name="Normal 6 5 2 2 3 6 3" xfId="32021" xr:uid="{00000000-0005-0000-0000-0000957D0000}"/>
    <cellStyle name="Normal 6 5 2 2 3 7" xfId="16372" xr:uid="{00000000-0005-0000-0000-0000967D0000}"/>
    <cellStyle name="Normal 6 5 2 2 3 7 2" xfId="36432" xr:uid="{00000000-0005-0000-0000-0000977D0000}"/>
    <cellStyle name="Normal 6 5 2 2 3 8" xfId="25836" xr:uid="{00000000-0005-0000-0000-0000987D0000}"/>
    <cellStyle name="Normal 6 5 2 2 4" xfId="16373" xr:uid="{00000000-0005-0000-0000-0000997D0000}"/>
    <cellStyle name="Normal 6 5 2 2 4 2" xfId="16374" xr:uid="{00000000-0005-0000-0000-00009A7D0000}"/>
    <cellStyle name="Normal 6 5 2 2 4 2 2" xfId="16375" xr:uid="{00000000-0005-0000-0000-00009B7D0000}"/>
    <cellStyle name="Normal 6 5 2 2 4 2 2 2" xfId="16376" xr:uid="{00000000-0005-0000-0000-00009C7D0000}"/>
    <cellStyle name="Normal 6 5 2 2 4 2 2 2 2" xfId="16377" xr:uid="{00000000-0005-0000-0000-00009D7D0000}"/>
    <cellStyle name="Normal 6 5 2 2 4 2 2 2 2 2" xfId="42040" xr:uid="{00000000-0005-0000-0000-00009E7D0000}"/>
    <cellStyle name="Normal 6 5 2 2 4 2 2 2 3" xfId="32022" xr:uid="{00000000-0005-0000-0000-00009F7D0000}"/>
    <cellStyle name="Normal 6 5 2 2 4 2 2 3" xfId="16378" xr:uid="{00000000-0005-0000-0000-0000A07D0000}"/>
    <cellStyle name="Normal 6 5 2 2 4 2 2 3 2" xfId="16379" xr:uid="{00000000-0005-0000-0000-0000A17D0000}"/>
    <cellStyle name="Normal 6 5 2 2 4 2 2 3 2 2" xfId="42041" xr:uid="{00000000-0005-0000-0000-0000A27D0000}"/>
    <cellStyle name="Normal 6 5 2 2 4 2 2 3 3" xfId="32023" xr:uid="{00000000-0005-0000-0000-0000A37D0000}"/>
    <cellStyle name="Normal 6 5 2 2 4 2 2 4" xfId="16380" xr:uid="{00000000-0005-0000-0000-0000A47D0000}"/>
    <cellStyle name="Normal 6 5 2 2 4 2 2 4 2" xfId="36440" xr:uid="{00000000-0005-0000-0000-0000A57D0000}"/>
    <cellStyle name="Normal 6 5 2 2 4 2 2 5" xfId="25844" xr:uid="{00000000-0005-0000-0000-0000A67D0000}"/>
    <cellStyle name="Normal 6 5 2 2 4 2 3" xfId="16381" xr:uid="{00000000-0005-0000-0000-0000A77D0000}"/>
    <cellStyle name="Normal 6 5 2 2 4 2 3 2" xfId="16382" xr:uid="{00000000-0005-0000-0000-0000A87D0000}"/>
    <cellStyle name="Normal 6 5 2 2 4 2 3 2 2" xfId="16383" xr:uid="{00000000-0005-0000-0000-0000A97D0000}"/>
    <cellStyle name="Normal 6 5 2 2 4 2 3 2 2 2" xfId="42042" xr:uid="{00000000-0005-0000-0000-0000AA7D0000}"/>
    <cellStyle name="Normal 6 5 2 2 4 2 3 2 3" xfId="32024" xr:uid="{00000000-0005-0000-0000-0000AB7D0000}"/>
    <cellStyle name="Normal 6 5 2 2 4 2 3 3" xfId="16384" xr:uid="{00000000-0005-0000-0000-0000AC7D0000}"/>
    <cellStyle name="Normal 6 5 2 2 4 2 3 3 2" xfId="16385" xr:uid="{00000000-0005-0000-0000-0000AD7D0000}"/>
    <cellStyle name="Normal 6 5 2 2 4 2 3 3 2 2" xfId="42043" xr:uid="{00000000-0005-0000-0000-0000AE7D0000}"/>
    <cellStyle name="Normal 6 5 2 2 4 2 3 3 3" xfId="32025" xr:uid="{00000000-0005-0000-0000-0000AF7D0000}"/>
    <cellStyle name="Normal 6 5 2 2 4 2 3 4" xfId="16386" xr:uid="{00000000-0005-0000-0000-0000B07D0000}"/>
    <cellStyle name="Normal 6 5 2 2 4 2 3 4 2" xfId="36441" xr:uid="{00000000-0005-0000-0000-0000B17D0000}"/>
    <cellStyle name="Normal 6 5 2 2 4 2 3 5" xfId="25845" xr:uid="{00000000-0005-0000-0000-0000B27D0000}"/>
    <cellStyle name="Normal 6 5 2 2 4 2 4" xfId="16387" xr:uid="{00000000-0005-0000-0000-0000B37D0000}"/>
    <cellStyle name="Normal 6 5 2 2 4 2 4 2" xfId="16388" xr:uid="{00000000-0005-0000-0000-0000B47D0000}"/>
    <cellStyle name="Normal 6 5 2 2 4 2 4 2 2" xfId="42044" xr:uid="{00000000-0005-0000-0000-0000B57D0000}"/>
    <cellStyle name="Normal 6 5 2 2 4 2 4 3" xfId="32026" xr:uid="{00000000-0005-0000-0000-0000B67D0000}"/>
    <cellStyle name="Normal 6 5 2 2 4 2 5" xfId="16389" xr:uid="{00000000-0005-0000-0000-0000B77D0000}"/>
    <cellStyle name="Normal 6 5 2 2 4 2 5 2" xfId="16390" xr:uid="{00000000-0005-0000-0000-0000B87D0000}"/>
    <cellStyle name="Normal 6 5 2 2 4 2 5 2 2" xfId="42045" xr:uid="{00000000-0005-0000-0000-0000B97D0000}"/>
    <cellStyle name="Normal 6 5 2 2 4 2 5 3" xfId="32027" xr:uid="{00000000-0005-0000-0000-0000BA7D0000}"/>
    <cellStyle name="Normal 6 5 2 2 4 2 6" xfId="16391" xr:uid="{00000000-0005-0000-0000-0000BB7D0000}"/>
    <cellStyle name="Normal 6 5 2 2 4 2 6 2" xfId="36439" xr:uid="{00000000-0005-0000-0000-0000BC7D0000}"/>
    <cellStyle name="Normal 6 5 2 2 4 2 7" xfId="25843" xr:uid="{00000000-0005-0000-0000-0000BD7D0000}"/>
    <cellStyle name="Normal 6 5 2 2 4 3" xfId="16392" xr:uid="{00000000-0005-0000-0000-0000BE7D0000}"/>
    <cellStyle name="Normal 6 5 2 2 4 3 2" xfId="16393" xr:uid="{00000000-0005-0000-0000-0000BF7D0000}"/>
    <cellStyle name="Normal 6 5 2 2 4 3 2 2" xfId="16394" xr:uid="{00000000-0005-0000-0000-0000C07D0000}"/>
    <cellStyle name="Normal 6 5 2 2 4 3 2 2 2" xfId="42046" xr:uid="{00000000-0005-0000-0000-0000C17D0000}"/>
    <cellStyle name="Normal 6 5 2 2 4 3 2 3" xfId="32028" xr:uid="{00000000-0005-0000-0000-0000C27D0000}"/>
    <cellStyle name="Normal 6 5 2 2 4 3 3" xfId="16395" xr:uid="{00000000-0005-0000-0000-0000C37D0000}"/>
    <cellStyle name="Normal 6 5 2 2 4 3 3 2" xfId="16396" xr:uid="{00000000-0005-0000-0000-0000C47D0000}"/>
    <cellStyle name="Normal 6 5 2 2 4 3 3 2 2" xfId="42047" xr:uid="{00000000-0005-0000-0000-0000C57D0000}"/>
    <cellStyle name="Normal 6 5 2 2 4 3 3 3" xfId="32029" xr:uid="{00000000-0005-0000-0000-0000C67D0000}"/>
    <cellStyle name="Normal 6 5 2 2 4 3 4" xfId="16397" xr:uid="{00000000-0005-0000-0000-0000C77D0000}"/>
    <cellStyle name="Normal 6 5 2 2 4 3 4 2" xfId="36442" xr:uid="{00000000-0005-0000-0000-0000C87D0000}"/>
    <cellStyle name="Normal 6 5 2 2 4 3 5" xfId="25846" xr:uid="{00000000-0005-0000-0000-0000C97D0000}"/>
    <cellStyle name="Normal 6 5 2 2 4 4" xfId="16398" xr:uid="{00000000-0005-0000-0000-0000CA7D0000}"/>
    <cellStyle name="Normal 6 5 2 2 4 4 2" xfId="16399" xr:uid="{00000000-0005-0000-0000-0000CB7D0000}"/>
    <cellStyle name="Normal 6 5 2 2 4 4 2 2" xfId="16400" xr:uid="{00000000-0005-0000-0000-0000CC7D0000}"/>
    <cellStyle name="Normal 6 5 2 2 4 4 2 2 2" xfId="42048" xr:uid="{00000000-0005-0000-0000-0000CD7D0000}"/>
    <cellStyle name="Normal 6 5 2 2 4 4 2 3" xfId="32030" xr:uid="{00000000-0005-0000-0000-0000CE7D0000}"/>
    <cellStyle name="Normal 6 5 2 2 4 4 3" xfId="16401" xr:uid="{00000000-0005-0000-0000-0000CF7D0000}"/>
    <cellStyle name="Normal 6 5 2 2 4 4 3 2" xfId="16402" xr:uid="{00000000-0005-0000-0000-0000D07D0000}"/>
    <cellStyle name="Normal 6 5 2 2 4 4 3 2 2" xfId="42049" xr:uid="{00000000-0005-0000-0000-0000D17D0000}"/>
    <cellStyle name="Normal 6 5 2 2 4 4 3 3" xfId="32031" xr:uid="{00000000-0005-0000-0000-0000D27D0000}"/>
    <cellStyle name="Normal 6 5 2 2 4 4 4" xfId="16403" xr:uid="{00000000-0005-0000-0000-0000D37D0000}"/>
    <cellStyle name="Normal 6 5 2 2 4 4 4 2" xfId="36443" xr:uid="{00000000-0005-0000-0000-0000D47D0000}"/>
    <cellStyle name="Normal 6 5 2 2 4 4 5" xfId="25847" xr:uid="{00000000-0005-0000-0000-0000D57D0000}"/>
    <cellStyle name="Normal 6 5 2 2 4 5" xfId="16404" xr:uid="{00000000-0005-0000-0000-0000D67D0000}"/>
    <cellStyle name="Normal 6 5 2 2 4 5 2" xfId="16405" xr:uid="{00000000-0005-0000-0000-0000D77D0000}"/>
    <cellStyle name="Normal 6 5 2 2 4 5 2 2" xfId="42050" xr:uid="{00000000-0005-0000-0000-0000D87D0000}"/>
    <cellStyle name="Normal 6 5 2 2 4 5 3" xfId="32032" xr:uid="{00000000-0005-0000-0000-0000D97D0000}"/>
    <cellStyle name="Normal 6 5 2 2 4 6" xfId="16406" xr:uid="{00000000-0005-0000-0000-0000DA7D0000}"/>
    <cellStyle name="Normal 6 5 2 2 4 6 2" xfId="16407" xr:uid="{00000000-0005-0000-0000-0000DB7D0000}"/>
    <cellStyle name="Normal 6 5 2 2 4 6 2 2" xfId="42051" xr:uid="{00000000-0005-0000-0000-0000DC7D0000}"/>
    <cellStyle name="Normal 6 5 2 2 4 6 3" xfId="32033" xr:uid="{00000000-0005-0000-0000-0000DD7D0000}"/>
    <cellStyle name="Normal 6 5 2 2 4 7" xfId="16408" xr:uid="{00000000-0005-0000-0000-0000DE7D0000}"/>
    <cellStyle name="Normal 6 5 2 2 4 7 2" xfId="36438" xr:uid="{00000000-0005-0000-0000-0000DF7D0000}"/>
    <cellStyle name="Normal 6 5 2 2 4 8" xfId="25842" xr:uid="{00000000-0005-0000-0000-0000E07D0000}"/>
    <cellStyle name="Normal 6 5 2 2 5" xfId="16409" xr:uid="{00000000-0005-0000-0000-0000E17D0000}"/>
    <cellStyle name="Normal 6 5 2 2 5 2" xfId="16410" xr:uid="{00000000-0005-0000-0000-0000E27D0000}"/>
    <cellStyle name="Normal 6 5 2 2 5 2 2" xfId="16411" xr:uid="{00000000-0005-0000-0000-0000E37D0000}"/>
    <cellStyle name="Normal 6 5 2 2 5 2 2 2" xfId="16412" xr:uid="{00000000-0005-0000-0000-0000E47D0000}"/>
    <cellStyle name="Normal 6 5 2 2 5 2 2 2 2" xfId="16413" xr:uid="{00000000-0005-0000-0000-0000E57D0000}"/>
    <cellStyle name="Normal 6 5 2 2 5 2 2 2 2 2" xfId="42052" xr:uid="{00000000-0005-0000-0000-0000E67D0000}"/>
    <cellStyle name="Normal 6 5 2 2 5 2 2 2 3" xfId="32034" xr:uid="{00000000-0005-0000-0000-0000E77D0000}"/>
    <cellStyle name="Normal 6 5 2 2 5 2 2 3" xfId="16414" xr:uid="{00000000-0005-0000-0000-0000E87D0000}"/>
    <cellStyle name="Normal 6 5 2 2 5 2 2 3 2" xfId="16415" xr:uid="{00000000-0005-0000-0000-0000E97D0000}"/>
    <cellStyle name="Normal 6 5 2 2 5 2 2 3 2 2" xfId="42053" xr:uid="{00000000-0005-0000-0000-0000EA7D0000}"/>
    <cellStyle name="Normal 6 5 2 2 5 2 2 3 3" xfId="32035" xr:uid="{00000000-0005-0000-0000-0000EB7D0000}"/>
    <cellStyle name="Normal 6 5 2 2 5 2 2 4" xfId="16416" xr:uid="{00000000-0005-0000-0000-0000EC7D0000}"/>
    <cellStyle name="Normal 6 5 2 2 5 2 2 4 2" xfId="36446" xr:uid="{00000000-0005-0000-0000-0000ED7D0000}"/>
    <cellStyle name="Normal 6 5 2 2 5 2 2 5" xfId="25850" xr:uid="{00000000-0005-0000-0000-0000EE7D0000}"/>
    <cellStyle name="Normal 6 5 2 2 5 2 3" xfId="16417" xr:uid="{00000000-0005-0000-0000-0000EF7D0000}"/>
    <cellStyle name="Normal 6 5 2 2 5 2 3 2" xfId="16418" xr:uid="{00000000-0005-0000-0000-0000F07D0000}"/>
    <cellStyle name="Normal 6 5 2 2 5 2 3 2 2" xfId="16419" xr:uid="{00000000-0005-0000-0000-0000F17D0000}"/>
    <cellStyle name="Normal 6 5 2 2 5 2 3 2 2 2" xfId="42054" xr:uid="{00000000-0005-0000-0000-0000F27D0000}"/>
    <cellStyle name="Normal 6 5 2 2 5 2 3 2 3" xfId="32036" xr:uid="{00000000-0005-0000-0000-0000F37D0000}"/>
    <cellStyle name="Normal 6 5 2 2 5 2 3 3" xfId="16420" xr:uid="{00000000-0005-0000-0000-0000F47D0000}"/>
    <cellStyle name="Normal 6 5 2 2 5 2 3 3 2" xfId="16421" xr:uid="{00000000-0005-0000-0000-0000F57D0000}"/>
    <cellStyle name="Normal 6 5 2 2 5 2 3 3 2 2" xfId="42055" xr:uid="{00000000-0005-0000-0000-0000F67D0000}"/>
    <cellStyle name="Normal 6 5 2 2 5 2 3 3 3" xfId="32037" xr:uid="{00000000-0005-0000-0000-0000F77D0000}"/>
    <cellStyle name="Normal 6 5 2 2 5 2 3 4" xfId="16422" xr:uid="{00000000-0005-0000-0000-0000F87D0000}"/>
    <cellStyle name="Normal 6 5 2 2 5 2 3 4 2" xfId="36447" xr:uid="{00000000-0005-0000-0000-0000F97D0000}"/>
    <cellStyle name="Normal 6 5 2 2 5 2 3 5" xfId="25851" xr:uid="{00000000-0005-0000-0000-0000FA7D0000}"/>
    <cellStyle name="Normal 6 5 2 2 5 2 4" xfId="16423" xr:uid="{00000000-0005-0000-0000-0000FB7D0000}"/>
    <cellStyle name="Normal 6 5 2 2 5 2 4 2" xfId="16424" xr:uid="{00000000-0005-0000-0000-0000FC7D0000}"/>
    <cellStyle name="Normal 6 5 2 2 5 2 4 2 2" xfId="42056" xr:uid="{00000000-0005-0000-0000-0000FD7D0000}"/>
    <cellStyle name="Normal 6 5 2 2 5 2 4 3" xfId="32038" xr:uid="{00000000-0005-0000-0000-0000FE7D0000}"/>
    <cellStyle name="Normal 6 5 2 2 5 2 5" xfId="16425" xr:uid="{00000000-0005-0000-0000-0000FF7D0000}"/>
    <cellStyle name="Normal 6 5 2 2 5 2 5 2" xfId="16426" xr:uid="{00000000-0005-0000-0000-0000007E0000}"/>
    <cellStyle name="Normal 6 5 2 2 5 2 5 2 2" xfId="42057" xr:uid="{00000000-0005-0000-0000-0000017E0000}"/>
    <cellStyle name="Normal 6 5 2 2 5 2 5 3" xfId="32039" xr:uid="{00000000-0005-0000-0000-0000027E0000}"/>
    <cellStyle name="Normal 6 5 2 2 5 2 6" xfId="16427" xr:uid="{00000000-0005-0000-0000-0000037E0000}"/>
    <cellStyle name="Normal 6 5 2 2 5 2 6 2" xfId="36445" xr:uid="{00000000-0005-0000-0000-0000047E0000}"/>
    <cellStyle name="Normal 6 5 2 2 5 2 7" xfId="25849" xr:uid="{00000000-0005-0000-0000-0000057E0000}"/>
    <cellStyle name="Normal 6 5 2 2 5 3" xfId="16428" xr:uid="{00000000-0005-0000-0000-0000067E0000}"/>
    <cellStyle name="Normal 6 5 2 2 5 3 2" xfId="16429" xr:uid="{00000000-0005-0000-0000-0000077E0000}"/>
    <cellStyle name="Normal 6 5 2 2 5 3 2 2" xfId="16430" xr:uid="{00000000-0005-0000-0000-0000087E0000}"/>
    <cellStyle name="Normal 6 5 2 2 5 3 2 2 2" xfId="42058" xr:uid="{00000000-0005-0000-0000-0000097E0000}"/>
    <cellStyle name="Normal 6 5 2 2 5 3 2 3" xfId="32040" xr:uid="{00000000-0005-0000-0000-00000A7E0000}"/>
    <cellStyle name="Normal 6 5 2 2 5 3 3" xfId="16431" xr:uid="{00000000-0005-0000-0000-00000B7E0000}"/>
    <cellStyle name="Normal 6 5 2 2 5 3 3 2" xfId="16432" xr:uid="{00000000-0005-0000-0000-00000C7E0000}"/>
    <cellStyle name="Normal 6 5 2 2 5 3 3 2 2" xfId="42059" xr:uid="{00000000-0005-0000-0000-00000D7E0000}"/>
    <cellStyle name="Normal 6 5 2 2 5 3 3 3" xfId="32041" xr:uid="{00000000-0005-0000-0000-00000E7E0000}"/>
    <cellStyle name="Normal 6 5 2 2 5 3 4" xfId="16433" xr:uid="{00000000-0005-0000-0000-00000F7E0000}"/>
    <cellStyle name="Normal 6 5 2 2 5 3 4 2" xfId="36448" xr:uid="{00000000-0005-0000-0000-0000107E0000}"/>
    <cellStyle name="Normal 6 5 2 2 5 3 5" xfId="25852" xr:uid="{00000000-0005-0000-0000-0000117E0000}"/>
    <cellStyle name="Normal 6 5 2 2 5 4" xfId="16434" xr:uid="{00000000-0005-0000-0000-0000127E0000}"/>
    <cellStyle name="Normal 6 5 2 2 5 4 2" xfId="16435" xr:uid="{00000000-0005-0000-0000-0000137E0000}"/>
    <cellStyle name="Normal 6 5 2 2 5 4 2 2" xfId="16436" xr:uid="{00000000-0005-0000-0000-0000147E0000}"/>
    <cellStyle name="Normal 6 5 2 2 5 4 2 2 2" xfId="42060" xr:uid="{00000000-0005-0000-0000-0000157E0000}"/>
    <cellStyle name="Normal 6 5 2 2 5 4 2 3" xfId="32042" xr:uid="{00000000-0005-0000-0000-0000167E0000}"/>
    <cellStyle name="Normal 6 5 2 2 5 4 3" xfId="16437" xr:uid="{00000000-0005-0000-0000-0000177E0000}"/>
    <cellStyle name="Normal 6 5 2 2 5 4 3 2" xfId="16438" xr:uid="{00000000-0005-0000-0000-0000187E0000}"/>
    <cellStyle name="Normal 6 5 2 2 5 4 3 2 2" xfId="42061" xr:uid="{00000000-0005-0000-0000-0000197E0000}"/>
    <cellStyle name="Normal 6 5 2 2 5 4 3 3" xfId="32043" xr:uid="{00000000-0005-0000-0000-00001A7E0000}"/>
    <cellStyle name="Normal 6 5 2 2 5 4 4" xfId="16439" xr:uid="{00000000-0005-0000-0000-00001B7E0000}"/>
    <cellStyle name="Normal 6 5 2 2 5 4 4 2" xfId="36449" xr:uid="{00000000-0005-0000-0000-00001C7E0000}"/>
    <cellStyle name="Normal 6 5 2 2 5 4 5" xfId="25853" xr:uid="{00000000-0005-0000-0000-00001D7E0000}"/>
    <cellStyle name="Normal 6 5 2 2 5 5" xfId="16440" xr:uid="{00000000-0005-0000-0000-00001E7E0000}"/>
    <cellStyle name="Normal 6 5 2 2 5 5 2" xfId="16441" xr:uid="{00000000-0005-0000-0000-00001F7E0000}"/>
    <cellStyle name="Normal 6 5 2 2 5 5 2 2" xfId="42062" xr:uid="{00000000-0005-0000-0000-0000207E0000}"/>
    <cellStyle name="Normal 6 5 2 2 5 5 3" xfId="32044" xr:uid="{00000000-0005-0000-0000-0000217E0000}"/>
    <cellStyle name="Normal 6 5 2 2 5 6" xfId="16442" xr:uid="{00000000-0005-0000-0000-0000227E0000}"/>
    <cellStyle name="Normal 6 5 2 2 5 6 2" xfId="16443" xr:uid="{00000000-0005-0000-0000-0000237E0000}"/>
    <cellStyle name="Normal 6 5 2 2 5 6 2 2" xfId="42063" xr:uid="{00000000-0005-0000-0000-0000247E0000}"/>
    <cellStyle name="Normal 6 5 2 2 5 6 3" xfId="32045" xr:uid="{00000000-0005-0000-0000-0000257E0000}"/>
    <cellStyle name="Normal 6 5 2 2 5 7" xfId="16444" xr:uid="{00000000-0005-0000-0000-0000267E0000}"/>
    <cellStyle name="Normal 6 5 2 2 5 7 2" xfId="36444" xr:uid="{00000000-0005-0000-0000-0000277E0000}"/>
    <cellStyle name="Normal 6 5 2 2 5 8" xfId="25848" xr:uid="{00000000-0005-0000-0000-0000287E0000}"/>
    <cellStyle name="Normal 6 5 2 2 6" xfId="16445" xr:uid="{00000000-0005-0000-0000-0000297E0000}"/>
    <cellStyle name="Normal 6 5 2 2 6 2" xfId="16446" xr:uid="{00000000-0005-0000-0000-00002A7E0000}"/>
    <cellStyle name="Normal 6 5 2 2 6 2 2" xfId="16447" xr:uid="{00000000-0005-0000-0000-00002B7E0000}"/>
    <cellStyle name="Normal 6 5 2 2 6 2 2 2" xfId="16448" xr:uid="{00000000-0005-0000-0000-00002C7E0000}"/>
    <cellStyle name="Normal 6 5 2 2 6 2 2 2 2" xfId="42064" xr:uid="{00000000-0005-0000-0000-00002D7E0000}"/>
    <cellStyle name="Normal 6 5 2 2 6 2 2 3" xfId="32046" xr:uid="{00000000-0005-0000-0000-00002E7E0000}"/>
    <cellStyle name="Normal 6 5 2 2 6 2 3" xfId="16449" xr:uid="{00000000-0005-0000-0000-00002F7E0000}"/>
    <cellStyle name="Normal 6 5 2 2 6 2 3 2" xfId="16450" xr:uid="{00000000-0005-0000-0000-0000307E0000}"/>
    <cellStyle name="Normal 6 5 2 2 6 2 3 2 2" xfId="42065" xr:uid="{00000000-0005-0000-0000-0000317E0000}"/>
    <cellStyle name="Normal 6 5 2 2 6 2 3 3" xfId="32047" xr:uid="{00000000-0005-0000-0000-0000327E0000}"/>
    <cellStyle name="Normal 6 5 2 2 6 2 4" xfId="16451" xr:uid="{00000000-0005-0000-0000-0000337E0000}"/>
    <cellStyle name="Normal 6 5 2 2 6 2 4 2" xfId="36451" xr:uid="{00000000-0005-0000-0000-0000347E0000}"/>
    <cellStyle name="Normal 6 5 2 2 6 2 5" xfId="25855" xr:uid="{00000000-0005-0000-0000-0000357E0000}"/>
    <cellStyle name="Normal 6 5 2 2 6 3" xfId="16452" xr:uid="{00000000-0005-0000-0000-0000367E0000}"/>
    <cellStyle name="Normal 6 5 2 2 6 3 2" xfId="16453" xr:uid="{00000000-0005-0000-0000-0000377E0000}"/>
    <cellStyle name="Normal 6 5 2 2 6 3 2 2" xfId="16454" xr:uid="{00000000-0005-0000-0000-0000387E0000}"/>
    <cellStyle name="Normal 6 5 2 2 6 3 2 2 2" xfId="42066" xr:uid="{00000000-0005-0000-0000-0000397E0000}"/>
    <cellStyle name="Normal 6 5 2 2 6 3 2 3" xfId="32048" xr:uid="{00000000-0005-0000-0000-00003A7E0000}"/>
    <cellStyle name="Normal 6 5 2 2 6 3 3" xfId="16455" xr:uid="{00000000-0005-0000-0000-00003B7E0000}"/>
    <cellStyle name="Normal 6 5 2 2 6 3 3 2" xfId="16456" xr:uid="{00000000-0005-0000-0000-00003C7E0000}"/>
    <cellStyle name="Normal 6 5 2 2 6 3 3 2 2" xfId="42067" xr:uid="{00000000-0005-0000-0000-00003D7E0000}"/>
    <cellStyle name="Normal 6 5 2 2 6 3 3 3" xfId="32049" xr:uid="{00000000-0005-0000-0000-00003E7E0000}"/>
    <cellStyle name="Normal 6 5 2 2 6 3 4" xfId="16457" xr:uid="{00000000-0005-0000-0000-00003F7E0000}"/>
    <cellStyle name="Normal 6 5 2 2 6 3 4 2" xfId="36452" xr:uid="{00000000-0005-0000-0000-0000407E0000}"/>
    <cellStyle name="Normal 6 5 2 2 6 3 5" xfId="25856" xr:uid="{00000000-0005-0000-0000-0000417E0000}"/>
    <cellStyle name="Normal 6 5 2 2 6 4" xfId="16458" xr:uid="{00000000-0005-0000-0000-0000427E0000}"/>
    <cellStyle name="Normal 6 5 2 2 6 4 2" xfId="16459" xr:uid="{00000000-0005-0000-0000-0000437E0000}"/>
    <cellStyle name="Normal 6 5 2 2 6 4 2 2" xfId="42068" xr:uid="{00000000-0005-0000-0000-0000447E0000}"/>
    <cellStyle name="Normal 6 5 2 2 6 4 3" xfId="32050" xr:uid="{00000000-0005-0000-0000-0000457E0000}"/>
    <cellStyle name="Normal 6 5 2 2 6 5" xfId="16460" xr:uid="{00000000-0005-0000-0000-0000467E0000}"/>
    <cellStyle name="Normal 6 5 2 2 6 5 2" xfId="16461" xr:uid="{00000000-0005-0000-0000-0000477E0000}"/>
    <cellStyle name="Normal 6 5 2 2 6 5 2 2" xfId="42069" xr:uid="{00000000-0005-0000-0000-0000487E0000}"/>
    <cellStyle name="Normal 6 5 2 2 6 5 3" xfId="32051" xr:uid="{00000000-0005-0000-0000-0000497E0000}"/>
    <cellStyle name="Normal 6 5 2 2 6 6" xfId="16462" xr:uid="{00000000-0005-0000-0000-00004A7E0000}"/>
    <cellStyle name="Normal 6 5 2 2 6 6 2" xfId="36450" xr:uid="{00000000-0005-0000-0000-00004B7E0000}"/>
    <cellStyle name="Normal 6 5 2 2 6 7" xfId="25854" xr:uid="{00000000-0005-0000-0000-00004C7E0000}"/>
    <cellStyle name="Normal 6 5 2 2 7" xfId="16463" xr:uid="{00000000-0005-0000-0000-00004D7E0000}"/>
    <cellStyle name="Normal 6 5 2 2 7 2" xfId="16464" xr:uid="{00000000-0005-0000-0000-00004E7E0000}"/>
    <cellStyle name="Normal 6 5 2 2 7 2 2" xfId="16465" xr:uid="{00000000-0005-0000-0000-00004F7E0000}"/>
    <cellStyle name="Normal 6 5 2 2 7 2 2 2" xfId="42070" xr:uid="{00000000-0005-0000-0000-0000507E0000}"/>
    <cellStyle name="Normal 6 5 2 2 7 2 3" xfId="32052" xr:uid="{00000000-0005-0000-0000-0000517E0000}"/>
    <cellStyle name="Normal 6 5 2 2 7 3" xfId="16466" xr:uid="{00000000-0005-0000-0000-0000527E0000}"/>
    <cellStyle name="Normal 6 5 2 2 7 3 2" xfId="16467" xr:uid="{00000000-0005-0000-0000-0000537E0000}"/>
    <cellStyle name="Normal 6 5 2 2 7 3 2 2" xfId="42071" xr:uid="{00000000-0005-0000-0000-0000547E0000}"/>
    <cellStyle name="Normal 6 5 2 2 7 3 3" xfId="32053" xr:uid="{00000000-0005-0000-0000-0000557E0000}"/>
    <cellStyle name="Normal 6 5 2 2 7 4" xfId="16468" xr:uid="{00000000-0005-0000-0000-0000567E0000}"/>
    <cellStyle name="Normal 6 5 2 2 7 4 2" xfId="36453" xr:uid="{00000000-0005-0000-0000-0000577E0000}"/>
    <cellStyle name="Normal 6 5 2 2 7 5" xfId="25857" xr:uid="{00000000-0005-0000-0000-0000587E0000}"/>
    <cellStyle name="Normal 6 5 2 2 8" xfId="16469" xr:uid="{00000000-0005-0000-0000-0000597E0000}"/>
    <cellStyle name="Normal 6 5 2 2 8 2" xfId="16470" xr:uid="{00000000-0005-0000-0000-00005A7E0000}"/>
    <cellStyle name="Normal 6 5 2 2 8 2 2" xfId="16471" xr:uid="{00000000-0005-0000-0000-00005B7E0000}"/>
    <cellStyle name="Normal 6 5 2 2 8 2 2 2" xfId="42072" xr:uid="{00000000-0005-0000-0000-00005C7E0000}"/>
    <cellStyle name="Normal 6 5 2 2 8 2 3" xfId="32054" xr:uid="{00000000-0005-0000-0000-00005D7E0000}"/>
    <cellStyle name="Normal 6 5 2 2 8 3" xfId="16472" xr:uid="{00000000-0005-0000-0000-00005E7E0000}"/>
    <cellStyle name="Normal 6 5 2 2 8 3 2" xfId="16473" xr:uid="{00000000-0005-0000-0000-00005F7E0000}"/>
    <cellStyle name="Normal 6 5 2 2 8 3 2 2" xfId="42073" xr:uid="{00000000-0005-0000-0000-0000607E0000}"/>
    <cellStyle name="Normal 6 5 2 2 8 3 3" xfId="32055" xr:uid="{00000000-0005-0000-0000-0000617E0000}"/>
    <cellStyle name="Normal 6 5 2 2 8 4" xfId="16474" xr:uid="{00000000-0005-0000-0000-0000627E0000}"/>
    <cellStyle name="Normal 6 5 2 2 8 4 2" xfId="36454" xr:uid="{00000000-0005-0000-0000-0000637E0000}"/>
    <cellStyle name="Normal 6 5 2 2 8 5" xfId="25858" xr:uid="{00000000-0005-0000-0000-0000647E0000}"/>
    <cellStyle name="Normal 6 5 2 2 9" xfId="16475" xr:uid="{00000000-0005-0000-0000-0000657E0000}"/>
    <cellStyle name="Normal 6 5 2 2 9 2" xfId="16476" xr:uid="{00000000-0005-0000-0000-0000667E0000}"/>
    <cellStyle name="Normal 6 5 2 2 9 2 2" xfId="42074" xr:uid="{00000000-0005-0000-0000-0000677E0000}"/>
    <cellStyle name="Normal 6 5 2 2 9 3" xfId="32056" xr:uid="{00000000-0005-0000-0000-0000687E0000}"/>
    <cellStyle name="Normal 6 5 2 3" xfId="16477" xr:uid="{00000000-0005-0000-0000-0000697E0000}"/>
    <cellStyle name="Normal 6 5 2 3 10" xfId="25859" xr:uid="{00000000-0005-0000-0000-00006A7E0000}"/>
    <cellStyle name="Normal 6 5 2 3 2" xfId="16478" xr:uid="{00000000-0005-0000-0000-00006B7E0000}"/>
    <cellStyle name="Normal 6 5 2 3 2 2" xfId="16479" xr:uid="{00000000-0005-0000-0000-00006C7E0000}"/>
    <cellStyle name="Normal 6 5 2 3 2 2 2" xfId="16480" xr:uid="{00000000-0005-0000-0000-00006D7E0000}"/>
    <cellStyle name="Normal 6 5 2 3 2 2 2 2" xfId="16481" xr:uid="{00000000-0005-0000-0000-00006E7E0000}"/>
    <cellStyle name="Normal 6 5 2 3 2 2 2 2 2" xfId="16482" xr:uid="{00000000-0005-0000-0000-00006F7E0000}"/>
    <cellStyle name="Normal 6 5 2 3 2 2 2 2 2 2" xfId="42075" xr:uid="{00000000-0005-0000-0000-0000707E0000}"/>
    <cellStyle name="Normal 6 5 2 3 2 2 2 2 3" xfId="32057" xr:uid="{00000000-0005-0000-0000-0000717E0000}"/>
    <cellStyle name="Normal 6 5 2 3 2 2 2 3" xfId="16483" xr:uid="{00000000-0005-0000-0000-0000727E0000}"/>
    <cellStyle name="Normal 6 5 2 3 2 2 2 3 2" xfId="16484" xr:uid="{00000000-0005-0000-0000-0000737E0000}"/>
    <cellStyle name="Normal 6 5 2 3 2 2 2 3 2 2" xfId="42076" xr:uid="{00000000-0005-0000-0000-0000747E0000}"/>
    <cellStyle name="Normal 6 5 2 3 2 2 2 3 3" xfId="32058" xr:uid="{00000000-0005-0000-0000-0000757E0000}"/>
    <cellStyle name="Normal 6 5 2 3 2 2 2 4" xfId="16485" xr:uid="{00000000-0005-0000-0000-0000767E0000}"/>
    <cellStyle name="Normal 6 5 2 3 2 2 2 4 2" xfId="36458" xr:uid="{00000000-0005-0000-0000-0000777E0000}"/>
    <cellStyle name="Normal 6 5 2 3 2 2 2 5" xfId="25862" xr:uid="{00000000-0005-0000-0000-0000787E0000}"/>
    <cellStyle name="Normal 6 5 2 3 2 2 3" xfId="16486" xr:uid="{00000000-0005-0000-0000-0000797E0000}"/>
    <cellStyle name="Normal 6 5 2 3 2 2 3 2" xfId="16487" xr:uid="{00000000-0005-0000-0000-00007A7E0000}"/>
    <cellStyle name="Normal 6 5 2 3 2 2 3 2 2" xfId="16488" xr:uid="{00000000-0005-0000-0000-00007B7E0000}"/>
    <cellStyle name="Normal 6 5 2 3 2 2 3 2 2 2" xfId="42077" xr:uid="{00000000-0005-0000-0000-00007C7E0000}"/>
    <cellStyle name="Normal 6 5 2 3 2 2 3 2 3" xfId="32059" xr:uid="{00000000-0005-0000-0000-00007D7E0000}"/>
    <cellStyle name="Normal 6 5 2 3 2 2 3 3" xfId="16489" xr:uid="{00000000-0005-0000-0000-00007E7E0000}"/>
    <cellStyle name="Normal 6 5 2 3 2 2 3 3 2" xfId="16490" xr:uid="{00000000-0005-0000-0000-00007F7E0000}"/>
    <cellStyle name="Normal 6 5 2 3 2 2 3 3 2 2" xfId="42078" xr:uid="{00000000-0005-0000-0000-0000807E0000}"/>
    <cellStyle name="Normal 6 5 2 3 2 2 3 3 3" xfId="32060" xr:uid="{00000000-0005-0000-0000-0000817E0000}"/>
    <cellStyle name="Normal 6 5 2 3 2 2 3 4" xfId="16491" xr:uid="{00000000-0005-0000-0000-0000827E0000}"/>
    <cellStyle name="Normal 6 5 2 3 2 2 3 4 2" xfId="36459" xr:uid="{00000000-0005-0000-0000-0000837E0000}"/>
    <cellStyle name="Normal 6 5 2 3 2 2 3 5" xfId="25863" xr:uid="{00000000-0005-0000-0000-0000847E0000}"/>
    <cellStyle name="Normal 6 5 2 3 2 2 4" xfId="16492" xr:uid="{00000000-0005-0000-0000-0000857E0000}"/>
    <cellStyle name="Normal 6 5 2 3 2 2 4 2" xfId="16493" xr:uid="{00000000-0005-0000-0000-0000867E0000}"/>
    <cellStyle name="Normal 6 5 2 3 2 2 4 2 2" xfId="42079" xr:uid="{00000000-0005-0000-0000-0000877E0000}"/>
    <cellStyle name="Normal 6 5 2 3 2 2 4 3" xfId="32061" xr:uid="{00000000-0005-0000-0000-0000887E0000}"/>
    <cellStyle name="Normal 6 5 2 3 2 2 5" xfId="16494" xr:uid="{00000000-0005-0000-0000-0000897E0000}"/>
    <cellStyle name="Normal 6 5 2 3 2 2 5 2" xfId="16495" xr:uid="{00000000-0005-0000-0000-00008A7E0000}"/>
    <cellStyle name="Normal 6 5 2 3 2 2 5 2 2" xfId="42080" xr:uid="{00000000-0005-0000-0000-00008B7E0000}"/>
    <cellStyle name="Normal 6 5 2 3 2 2 5 3" xfId="32062" xr:uid="{00000000-0005-0000-0000-00008C7E0000}"/>
    <cellStyle name="Normal 6 5 2 3 2 2 6" xfId="16496" xr:uid="{00000000-0005-0000-0000-00008D7E0000}"/>
    <cellStyle name="Normal 6 5 2 3 2 2 6 2" xfId="36457" xr:uid="{00000000-0005-0000-0000-00008E7E0000}"/>
    <cellStyle name="Normal 6 5 2 3 2 2 7" xfId="25861" xr:uid="{00000000-0005-0000-0000-00008F7E0000}"/>
    <cellStyle name="Normal 6 5 2 3 2 3" xfId="16497" xr:uid="{00000000-0005-0000-0000-0000907E0000}"/>
    <cellStyle name="Normal 6 5 2 3 2 3 2" xfId="16498" xr:uid="{00000000-0005-0000-0000-0000917E0000}"/>
    <cellStyle name="Normal 6 5 2 3 2 3 2 2" xfId="16499" xr:uid="{00000000-0005-0000-0000-0000927E0000}"/>
    <cellStyle name="Normal 6 5 2 3 2 3 2 2 2" xfId="42081" xr:uid="{00000000-0005-0000-0000-0000937E0000}"/>
    <cellStyle name="Normal 6 5 2 3 2 3 2 3" xfId="32063" xr:uid="{00000000-0005-0000-0000-0000947E0000}"/>
    <cellStyle name="Normal 6 5 2 3 2 3 3" xfId="16500" xr:uid="{00000000-0005-0000-0000-0000957E0000}"/>
    <cellStyle name="Normal 6 5 2 3 2 3 3 2" xfId="16501" xr:uid="{00000000-0005-0000-0000-0000967E0000}"/>
    <cellStyle name="Normal 6 5 2 3 2 3 3 2 2" xfId="42082" xr:uid="{00000000-0005-0000-0000-0000977E0000}"/>
    <cellStyle name="Normal 6 5 2 3 2 3 3 3" xfId="32064" xr:uid="{00000000-0005-0000-0000-0000987E0000}"/>
    <cellStyle name="Normal 6 5 2 3 2 3 4" xfId="16502" xr:uid="{00000000-0005-0000-0000-0000997E0000}"/>
    <cellStyle name="Normal 6 5 2 3 2 3 4 2" xfId="36460" xr:uid="{00000000-0005-0000-0000-00009A7E0000}"/>
    <cellStyle name="Normal 6 5 2 3 2 3 5" xfId="25864" xr:uid="{00000000-0005-0000-0000-00009B7E0000}"/>
    <cellStyle name="Normal 6 5 2 3 2 4" xfId="16503" xr:uid="{00000000-0005-0000-0000-00009C7E0000}"/>
    <cellStyle name="Normal 6 5 2 3 2 4 2" xfId="16504" xr:uid="{00000000-0005-0000-0000-00009D7E0000}"/>
    <cellStyle name="Normal 6 5 2 3 2 4 2 2" xfId="16505" xr:uid="{00000000-0005-0000-0000-00009E7E0000}"/>
    <cellStyle name="Normal 6 5 2 3 2 4 2 2 2" xfId="42083" xr:uid="{00000000-0005-0000-0000-00009F7E0000}"/>
    <cellStyle name="Normal 6 5 2 3 2 4 2 3" xfId="32065" xr:uid="{00000000-0005-0000-0000-0000A07E0000}"/>
    <cellStyle name="Normal 6 5 2 3 2 4 3" xfId="16506" xr:uid="{00000000-0005-0000-0000-0000A17E0000}"/>
    <cellStyle name="Normal 6 5 2 3 2 4 3 2" xfId="16507" xr:uid="{00000000-0005-0000-0000-0000A27E0000}"/>
    <cellStyle name="Normal 6 5 2 3 2 4 3 2 2" xfId="42084" xr:uid="{00000000-0005-0000-0000-0000A37E0000}"/>
    <cellStyle name="Normal 6 5 2 3 2 4 3 3" xfId="32066" xr:uid="{00000000-0005-0000-0000-0000A47E0000}"/>
    <cellStyle name="Normal 6 5 2 3 2 4 4" xfId="16508" xr:uid="{00000000-0005-0000-0000-0000A57E0000}"/>
    <cellStyle name="Normal 6 5 2 3 2 4 4 2" xfId="36461" xr:uid="{00000000-0005-0000-0000-0000A67E0000}"/>
    <cellStyle name="Normal 6 5 2 3 2 4 5" xfId="25865" xr:uid="{00000000-0005-0000-0000-0000A77E0000}"/>
    <cellStyle name="Normal 6 5 2 3 2 5" xfId="16509" xr:uid="{00000000-0005-0000-0000-0000A87E0000}"/>
    <cellStyle name="Normal 6 5 2 3 2 5 2" xfId="16510" xr:uid="{00000000-0005-0000-0000-0000A97E0000}"/>
    <cellStyle name="Normal 6 5 2 3 2 5 2 2" xfId="42085" xr:uid="{00000000-0005-0000-0000-0000AA7E0000}"/>
    <cellStyle name="Normal 6 5 2 3 2 5 3" xfId="32067" xr:uid="{00000000-0005-0000-0000-0000AB7E0000}"/>
    <cellStyle name="Normal 6 5 2 3 2 6" xfId="16511" xr:uid="{00000000-0005-0000-0000-0000AC7E0000}"/>
    <cellStyle name="Normal 6 5 2 3 2 6 2" xfId="16512" xr:uid="{00000000-0005-0000-0000-0000AD7E0000}"/>
    <cellStyle name="Normal 6 5 2 3 2 6 2 2" xfId="42086" xr:uid="{00000000-0005-0000-0000-0000AE7E0000}"/>
    <cellStyle name="Normal 6 5 2 3 2 6 3" xfId="32068" xr:uid="{00000000-0005-0000-0000-0000AF7E0000}"/>
    <cellStyle name="Normal 6 5 2 3 2 7" xfId="16513" xr:uid="{00000000-0005-0000-0000-0000B07E0000}"/>
    <cellStyle name="Normal 6 5 2 3 2 7 2" xfId="36456" xr:uid="{00000000-0005-0000-0000-0000B17E0000}"/>
    <cellStyle name="Normal 6 5 2 3 2 8" xfId="25860" xr:uid="{00000000-0005-0000-0000-0000B27E0000}"/>
    <cellStyle name="Normal 6 5 2 3 3" xfId="16514" xr:uid="{00000000-0005-0000-0000-0000B37E0000}"/>
    <cellStyle name="Normal 6 5 2 3 3 2" xfId="16515" xr:uid="{00000000-0005-0000-0000-0000B47E0000}"/>
    <cellStyle name="Normal 6 5 2 3 3 2 2" xfId="16516" xr:uid="{00000000-0005-0000-0000-0000B57E0000}"/>
    <cellStyle name="Normal 6 5 2 3 3 2 2 2" xfId="16517" xr:uid="{00000000-0005-0000-0000-0000B67E0000}"/>
    <cellStyle name="Normal 6 5 2 3 3 2 2 2 2" xfId="16518" xr:uid="{00000000-0005-0000-0000-0000B77E0000}"/>
    <cellStyle name="Normal 6 5 2 3 3 2 2 2 2 2" xfId="42087" xr:uid="{00000000-0005-0000-0000-0000B87E0000}"/>
    <cellStyle name="Normal 6 5 2 3 3 2 2 2 3" xfId="32069" xr:uid="{00000000-0005-0000-0000-0000B97E0000}"/>
    <cellStyle name="Normal 6 5 2 3 3 2 2 3" xfId="16519" xr:uid="{00000000-0005-0000-0000-0000BA7E0000}"/>
    <cellStyle name="Normal 6 5 2 3 3 2 2 3 2" xfId="16520" xr:uid="{00000000-0005-0000-0000-0000BB7E0000}"/>
    <cellStyle name="Normal 6 5 2 3 3 2 2 3 2 2" xfId="42088" xr:uid="{00000000-0005-0000-0000-0000BC7E0000}"/>
    <cellStyle name="Normal 6 5 2 3 3 2 2 3 3" xfId="32070" xr:uid="{00000000-0005-0000-0000-0000BD7E0000}"/>
    <cellStyle name="Normal 6 5 2 3 3 2 2 4" xfId="16521" xr:uid="{00000000-0005-0000-0000-0000BE7E0000}"/>
    <cellStyle name="Normal 6 5 2 3 3 2 2 4 2" xfId="36464" xr:uid="{00000000-0005-0000-0000-0000BF7E0000}"/>
    <cellStyle name="Normal 6 5 2 3 3 2 2 5" xfId="25868" xr:uid="{00000000-0005-0000-0000-0000C07E0000}"/>
    <cellStyle name="Normal 6 5 2 3 3 2 3" xfId="16522" xr:uid="{00000000-0005-0000-0000-0000C17E0000}"/>
    <cellStyle name="Normal 6 5 2 3 3 2 3 2" xfId="16523" xr:uid="{00000000-0005-0000-0000-0000C27E0000}"/>
    <cellStyle name="Normal 6 5 2 3 3 2 3 2 2" xfId="16524" xr:uid="{00000000-0005-0000-0000-0000C37E0000}"/>
    <cellStyle name="Normal 6 5 2 3 3 2 3 2 2 2" xfId="42089" xr:uid="{00000000-0005-0000-0000-0000C47E0000}"/>
    <cellStyle name="Normal 6 5 2 3 3 2 3 2 3" xfId="32071" xr:uid="{00000000-0005-0000-0000-0000C57E0000}"/>
    <cellStyle name="Normal 6 5 2 3 3 2 3 3" xfId="16525" xr:uid="{00000000-0005-0000-0000-0000C67E0000}"/>
    <cellStyle name="Normal 6 5 2 3 3 2 3 3 2" xfId="16526" xr:uid="{00000000-0005-0000-0000-0000C77E0000}"/>
    <cellStyle name="Normal 6 5 2 3 3 2 3 3 2 2" xfId="42090" xr:uid="{00000000-0005-0000-0000-0000C87E0000}"/>
    <cellStyle name="Normal 6 5 2 3 3 2 3 3 3" xfId="32072" xr:uid="{00000000-0005-0000-0000-0000C97E0000}"/>
    <cellStyle name="Normal 6 5 2 3 3 2 3 4" xfId="16527" xr:uid="{00000000-0005-0000-0000-0000CA7E0000}"/>
    <cellStyle name="Normal 6 5 2 3 3 2 3 4 2" xfId="36465" xr:uid="{00000000-0005-0000-0000-0000CB7E0000}"/>
    <cellStyle name="Normal 6 5 2 3 3 2 3 5" xfId="25869" xr:uid="{00000000-0005-0000-0000-0000CC7E0000}"/>
    <cellStyle name="Normal 6 5 2 3 3 2 4" xfId="16528" xr:uid="{00000000-0005-0000-0000-0000CD7E0000}"/>
    <cellStyle name="Normal 6 5 2 3 3 2 4 2" xfId="16529" xr:uid="{00000000-0005-0000-0000-0000CE7E0000}"/>
    <cellStyle name="Normal 6 5 2 3 3 2 4 2 2" xfId="42091" xr:uid="{00000000-0005-0000-0000-0000CF7E0000}"/>
    <cellStyle name="Normal 6 5 2 3 3 2 4 3" xfId="32073" xr:uid="{00000000-0005-0000-0000-0000D07E0000}"/>
    <cellStyle name="Normal 6 5 2 3 3 2 5" xfId="16530" xr:uid="{00000000-0005-0000-0000-0000D17E0000}"/>
    <cellStyle name="Normal 6 5 2 3 3 2 5 2" xfId="16531" xr:uid="{00000000-0005-0000-0000-0000D27E0000}"/>
    <cellStyle name="Normal 6 5 2 3 3 2 5 2 2" xfId="42092" xr:uid="{00000000-0005-0000-0000-0000D37E0000}"/>
    <cellStyle name="Normal 6 5 2 3 3 2 5 3" xfId="32074" xr:uid="{00000000-0005-0000-0000-0000D47E0000}"/>
    <cellStyle name="Normal 6 5 2 3 3 2 6" xfId="16532" xr:uid="{00000000-0005-0000-0000-0000D57E0000}"/>
    <cellStyle name="Normal 6 5 2 3 3 2 6 2" xfId="36463" xr:uid="{00000000-0005-0000-0000-0000D67E0000}"/>
    <cellStyle name="Normal 6 5 2 3 3 2 7" xfId="25867" xr:uid="{00000000-0005-0000-0000-0000D77E0000}"/>
    <cellStyle name="Normal 6 5 2 3 3 3" xfId="16533" xr:uid="{00000000-0005-0000-0000-0000D87E0000}"/>
    <cellStyle name="Normal 6 5 2 3 3 3 2" xfId="16534" xr:uid="{00000000-0005-0000-0000-0000D97E0000}"/>
    <cellStyle name="Normal 6 5 2 3 3 3 2 2" xfId="16535" xr:uid="{00000000-0005-0000-0000-0000DA7E0000}"/>
    <cellStyle name="Normal 6 5 2 3 3 3 2 2 2" xfId="42093" xr:uid="{00000000-0005-0000-0000-0000DB7E0000}"/>
    <cellStyle name="Normal 6 5 2 3 3 3 2 3" xfId="32075" xr:uid="{00000000-0005-0000-0000-0000DC7E0000}"/>
    <cellStyle name="Normal 6 5 2 3 3 3 3" xfId="16536" xr:uid="{00000000-0005-0000-0000-0000DD7E0000}"/>
    <cellStyle name="Normal 6 5 2 3 3 3 3 2" xfId="16537" xr:uid="{00000000-0005-0000-0000-0000DE7E0000}"/>
    <cellStyle name="Normal 6 5 2 3 3 3 3 2 2" xfId="42094" xr:uid="{00000000-0005-0000-0000-0000DF7E0000}"/>
    <cellStyle name="Normal 6 5 2 3 3 3 3 3" xfId="32076" xr:uid="{00000000-0005-0000-0000-0000E07E0000}"/>
    <cellStyle name="Normal 6 5 2 3 3 3 4" xfId="16538" xr:uid="{00000000-0005-0000-0000-0000E17E0000}"/>
    <cellStyle name="Normal 6 5 2 3 3 3 4 2" xfId="36466" xr:uid="{00000000-0005-0000-0000-0000E27E0000}"/>
    <cellStyle name="Normal 6 5 2 3 3 3 5" xfId="25870" xr:uid="{00000000-0005-0000-0000-0000E37E0000}"/>
    <cellStyle name="Normal 6 5 2 3 3 4" xfId="16539" xr:uid="{00000000-0005-0000-0000-0000E47E0000}"/>
    <cellStyle name="Normal 6 5 2 3 3 4 2" xfId="16540" xr:uid="{00000000-0005-0000-0000-0000E57E0000}"/>
    <cellStyle name="Normal 6 5 2 3 3 4 2 2" xfId="16541" xr:uid="{00000000-0005-0000-0000-0000E67E0000}"/>
    <cellStyle name="Normal 6 5 2 3 3 4 2 2 2" xfId="42095" xr:uid="{00000000-0005-0000-0000-0000E77E0000}"/>
    <cellStyle name="Normal 6 5 2 3 3 4 2 3" xfId="32077" xr:uid="{00000000-0005-0000-0000-0000E87E0000}"/>
    <cellStyle name="Normal 6 5 2 3 3 4 3" xfId="16542" xr:uid="{00000000-0005-0000-0000-0000E97E0000}"/>
    <cellStyle name="Normal 6 5 2 3 3 4 3 2" xfId="16543" xr:uid="{00000000-0005-0000-0000-0000EA7E0000}"/>
    <cellStyle name="Normal 6 5 2 3 3 4 3 2 2" xfId="42096" xr:uid="{00000000-0005-0000-0000-0000EB7E0000}"/>
    <cellStyle name="Normal 6 5 2 3 3 4 3 3" xfId="32078" xr:uid="{00000000-0005-0000-0000-0000EC7E0000}"/>
    <cellStyle name="Normal 6 5 2 3 3 4 4" xfId="16544" xr:uid="{00000000-0005-0000-0000-0000ED7E0000}"/>
    <cellStyle name="Normal 6 5 2 3 3 4 4 2" xfId="36467" xr:uid="{00000000-0005-0000-0000-0000EE7E0000}"/>
    <cellStyle name="Normal 6 5 2 3 3 4 5" xfId="25871" xr:uid="{00000000-0005-0000-0000-0000EF7E0000}"/>
    <cellStyle name="Normal 6 5 2 3 3 5" xfId="16545" xr:uid="{00000000-0005-0000-0000-0000F07E0000}"/>
    <cellStyle name="Normal 6 5 2 3 3 5 2" xfId="16546" xr:uid="{00000000-0005-0000-0000-0000F17E0000}"/>
    <cellStyle name="Normal 6 5 2 3 3 5 2 2" xfId="42097" xr:uid="{00000000-0005-0000-0000-0000F27E0000}"/>
    <cellStyle name="Normal 6 5 2 3 3 5 3" xfId="32079" xr:uid="{00000000-0005-0000-0000-0000F37E0000}"/>
    <cellStyle name="Normal 6 5 2 3 3 6" xfId="16547" xr:uid="{00000000-0005-0000-0000-0000F47E0000}"/>
    <cellStyle name="Normal 6 5 2 3 3 6 2" xfId="16548" xr:uid="{00000000-0005-0000-0000-0000F57E0000}"/>
    <cellStyle name="Normal 6 5 2 3 3 6 2 2" xfId="42098" xr:uid="{00000000-0005-0000-0000-0000F67E0000}"/>
    <cellStyle name="Normal 6 5 2 3 3 6 3" xfId="32080" xr:uid="{00000000-0005-0000-0000-0000F77E0000}"/>
    <cellStyle name="Normal 6 5 2 3 3 7" xfId="16549" xr:uid="{00000000-0005-0000-0000-0000F87E0000}"/>
    <cellStyle name="Normal 6 5 2 3 3 7 2" xfId="36462" xr:uid="{00000000-0005-0000-0000-0000F97E0000}"/>
    <cellStyle name="Normal 6 5 2 3 3 8" xfId="25866" xr:uid="{00000000-0005-0000-0000-0000FA7E0000}"/>
    <cellStyle name="Normal 6 5 2 3 4" xfId="16550" xr:uid="{00000000-0005-0000-0000-0000FB7E0000}"/>
    <cellStyle name="Normal 6 5 2 3 4 2" xfId="16551" xr:uid="{00000000-0005-0000-0000-0000FC7E0000}"/>
    <cellStyle name="Normal 6 5 2 3 4 2 2" xfId="16552" xr:uid="{00000000-0005-0000-0000-0000FD7E0000}"/>
    <cellStyle name="Normal 6 5 2 3 4 2 2 2" xfId="16553" xr:uid="{00000000-0005-0000-0000-0000FE7E0000}"/>
    <cellStyle name="Normal 6 5 2 3 4 2 2 2 2" xfId="42099" xr:uid="{00000000-0005-0000-0000-0000FF7E0000}"/>
    <cellStyle name="Normal 6 5 2 3 4 2 2 3" xfId="32081" xr:uid="{00000000-0005-0000-0000-0000007F0000}"/>
    <cellStyle name="Normal 6 5 2 3 4 2 3" xfId="16554" xr:uid="{00000000-0005-0000-0000-0000017F0000}"/>
    <cellStyle name="Normal 6 5 2 3 4 2 3 2" xfId="16555" xr:uid="{00000000-0005-0000-0000-0000027F0000}"/>
    <cellStyle name="Normal 6 5 2 3 4 2 3 2 2" xfId="42100" xr:uid="{00000000-0005-0000-0000-0000037F0000}"/>
    <cellStyle name="Normal 6 5 2 3 4 2 3 3" xfId="32082" xr:uid="{00000000-0005-0000-0000-0000047F0000}"/>
    <cellStyle name="Normal 6 5 2 3 4 2 4" xfId="16556" xr:uid="{00000000-0005-0000-0000-0000057F0000}"/>
    <cellStyle name="Normal 6 5 2 3 4 2 4 2" xfId="36469" xr:uid="{00000000-0005-0000-0000-0000067F0000}"/>
    <cellStyle name="Normal 6 5 2 3 4 2 5" xfId="25873" xr:uid="{00000000-0005-0000-0000-0000077F0000}"/>
    <cellStyle name="Normal 6 5 2 3 4 3" xfId="16557" xr:uid="{00000000-0005-0000-0000-0000087F0000}"/>
    <cellStyle name="Normal 6 5 2 3 4 3 2" xfId="16558" xr:uid="{00000000-0005-0000-0000-0000097F0000}"/>
    <cellStyle name="Normal 6 5 2 3 4 3 2 2" xfId="16559" xr:uid="{00000000-0005-0000-0000-00000A7F0000}"/>
    <cellStyle name="Normal 6 5 2 3 4 3 2 2 2" xfId="42101" xr:uid="{00000000-0005-0000-0000-00000B7F0000}"/>
    <cellStyle name="Normal 6 5 2 3 4 3 2 3" xfId="32083" xr:uid="{00000000-0005-0000-0000-00000C7F0000}"/>
    <cellStyle name="Normal 6 5 2 3 4 3 3" xfId="16560" xr:uid="{00000000-0005-0000-0000-00000D7F0000}"/>
    <cellStyle name="Normal 6 5 2 3 4 3 3 2" xfId="16561" xr:uid="{00000000-0005-0000-0000-00000E7F0000}"/>
    <cellStyle name="Normal 6 5 2 3 4 3 3 2 2" xfId="42102" xr:uid="{00000000-0005-0000-0000-00000F7F0000}"/>
    <cellStyle name="Normal 6 5 2 3 4 3 3 3" xfId="32084" xr:uid="{00000000-0005-0000-0000-0000107F0000}"/>
    <cellStyle name="Normal 6 5 2 3 4 3 4" xfId="16562" xr:uid="{00000000-0005-0000-0000-0000117F0000}"/>
    <cellStyle name="Normal 6 5 2 3 4 3 4 2" xfId="36470" xr:uid="{00000000-0005-0000-0000-0000127F0000}"/>
    <cellStyle name="Normal 6 5 2 3 4 3 5" xfId="25874" xr:uid="{00000000-0005-0000-0000-0000137F0000}"/>
    <cellStyle name="Normal 6 5 2 3 4 4" xfId="16563" xr:uid="{00000000-0005-0000-0000-0000147F0000}"/>
    <cellStyle name="Normal 6 5 2 3 4 4 2" xfId="16564" xr:uid="{00000000-0005-0000-0000-0000157F0000}"/>
    <cellStyle name="Normal 6 5 2 3 4 4 2 2" xfId="42103" xr:uid="{00000000-0005-0000-0000-0000167F0000}"/>
    <cellStyle name="Normal 6 5 2 3 4 4 3" xfId="32085" xr:uid="{00000000-0005-0000-0000-0000177F0000}"/>
    <cellStyle name="Normal 6 5 2 3 4 5" xfId="16565" xr:uid="{00000000-0005-0000-0000-0000187F0000}"/>
    <cellStyle name="Normal 6 5 2 3 4 5 2" xfId="16566" xr:uid="{00000000-0005-0000-0000-0000197F0000}"/>
    <cellStyle name="Normal 6 5 2 3 4 5 2 2" xfId="42104" xr:uid="{00000000-0005-0000-0000-00001A7F0000}"/>
    <cellStyle name="Normal 6 5 2 3 4 5 3" xfId="32086" xr:uid="{00000000-0005-0000-0000-00001B7F0000}"/>
    <cellStyle name="Normal 6 5 2 3 4 6" xfId="16567" xr:uid="{00000000-0005-0000-0000-00001C7F0000}"/>
    <cellStyle name="Normal 6 5 2 3 4 6 2" xfId="36468" xr:uid="{00000000-0005-0000-0000-00001D7F0000}"/>
    <cellStyle name="Normal 6 5 2 3 4 7" xfId="25872" xr:uid="{00000000-0005-0000-0000-00001E7F0000}"/>
    <cellStyle name="Normal 6 5 2 3 5" xfId="16568" xr:uid="{00000000-0005-0000-0000-00001F7F0000}"/>
    <cellStyle name="Normal 6 5 2 3 5 2" xfId="16569" xr:uid="{00000000-0005-0000-0000-0000207F0000}"/>
    <cellStyle name="Normal 6 5 2 3 5 2 2" xfId="16570" xr:uid="{00000000-0005-0000-0000-0000217F0000}"/>
    <cellStyle name="Normal 6 5 2 3 5 2 2 2" xfId="42105" xr:uid="{00000000-0005-0000-0000-0000227F0000}"/>
    <cellStyle name="Normal 6 5 2 3 5 2 3" xfId="32087" xr:uid="{00000000-0005-0000-0000-0000237F0000}"/>
    <cellStyle name="Normal 6 5 2 3 5 3" xfId="16571" xr:uid="{00000000-0005-0000-0000-0000247F0000}"/>
    <cellStyle name="Normal 6 5 2 3 5 3 2" xfId="16572" xr:uid="{00000000-0005-0000-0000-0000257F0000}"/>
    <cellStyle name="Normal 6 5 2 3 5 3 2 2" xfId="42106" xr:uid="{00000000-0005-0000-0000-0000267F0000}"/>
    <cellStyle name="Normal 6 5 2 3 5 3 3" xfId="32088" xr:uid="{00000000-0005-0000-0000-0000277F0000}"/>
    <cellStyle name="Normal 6 5 2 3 5 4" xfId="16573" xr:uid="{00000000-0005-0000-0000-0000287F0000}"/>
    <cellStyle name="Normal 6 5 2 3 5 4 2" xfId="36471" xr:uid="{00000000-0005-0000-0000-0000297F0000}"/>
    <cellStyle name="Normal 6 5 2 3 5 5" xfId="25875" xr:uid="{00000000-0005-0000-0000-00002A7F0000}"/>
    <cellStyle name="Normal 6 5 2 3 6" xfId="16574" xr:uid="{00000000-0005-0000-0000-00002B7F0000}"/>
    <cellStyle name="Normal 6 5 2 3 6 2" xfId="16575" xr:uid="{00000000-0005-0000-0000-00002C7F0000}"/>
    <cellStyle name="Normal 6 5 2 3 6 2 2" xfId="16576" xr:uid="{00000000-0005-0000-0000-00002D7F0000}"/>
    <cellStyle name="Normal 6 5 2 3 6 2 2 2" xfId="42107" xr:uid="{00000000-0005-0000-0000-00002E7F0000}"/>
    <cellStyle name="Normal 6 5 2 3 6 2 3" xfId="32089" xr:uid="{00000000-0005-0000-0000-00002F7F0000}"/>
    <cellStyle name="Normal 6 5 2 3 6 3" xfId="16577" xr:uid="{00000000-0005-0000-0000-0000307F0000}"/>
    <cellStyle name="Normal 6 5 2 3 6 3 2" xfId="16578" xr:uid="{00000000-0005-0000-0000-0000317F0000}"/>
    <cellStyle name="Normal 6 5 2 3 6 3 2 2" xfId="42108" xr:uid="{00000000-0005-0000-0000-0000327F0000}"/>
    <cellStyle name="Normal 6 5 2 3 6 3 3" xfId="32090" xr:uid="{00000000-0005-0000-0000-0000337F0000}"/>
    <cellStyle name="Normal 6 5 2 3 6 4" xfId="16579" xr:uid="{00000000-0005-0000-0000-0000347F0000}"/>
    <cellStyle name="Normal 6 5 2 3 6 4 2" xfId="36472" xr:uid="{00000000-0005-0000-0000-0000357F0000}"/>
    <cellStyle name="Normal 6 5 2 3 6 5" xfId="25876" xr:uid="{00000000-0005-0000-0000-0000367F0000}"/>
    <cellStyle name="Normal 6 5 2 3 7" xfId="16580" xr:uid="{00000000-0005-0000-0000-0000377F0000}"/>
    <cellStyle name="Normal 6 5 2 3 7 2" xfId="16581" xr:uid="{00000000-0005-0000-0000-0000387F0000}"/>
    <cellStyle name="Normal 6 5 2 3 7 2 2" xfId="42109" xr:uid="{00000000-0005-0000-0000-0000397F0000}"/>
    <cellStyle name="Normal 6 5 2 3 7 3" xfId="32091" xr:uid="{00000000-0005-0000-0000-00003A7F0000}"/>
    <cellStyle name="Normal 6 5 2 3 8" xfId="16582" xr:uid="{00000000-0005-0000-0000-00003B7F0000}"/>
    <cellStyle name="Normal 6 5 2 3 8 2" xfId="16583" xr:uid="{00000000-0005-0000-0000-00003C7F0000}"/>
    <cellStyle name="Normal 6 5 2 3 8 2 2" xfId="42110" xr:uid="{00000000-0005-0000-0000-00003D7F0000}"/>
    <cellStyle name="Normal 6 5 2 3 8 3" xfId="32092" xr:uid="{00000000-0005-0000-0000-00003E7F0000}"/>
    <cellStyle name="Normal 6 5 2 3 9" xfId="16584" xr:uid="{00000000-0005-0000-0000-00003F7F0000}"/>
    <cellStyle name="Normal 6 5 2 3 9 2" xfId="36455" xr:uid="{00000000-0005-0000-0000-0000407F0000}"/>
    <cellStyle name="Normal 6 5 2 4" xfId="16585" xr:uid="{00000000-0005-0000-0000-0000417F0000}"/>
    <cellStyle name="Normal 6 5 2 4 10" xfId="25877" xr:uid="{00000000-0005-0000-0000-0000427F0000}"/>
    <cellStyle name="Normal 6 5 2 4 2" xfId="16586" xr:uid="{00000000-0005-0000-0000-0000437F0000}"/>
    <cellStyle name="Normal 6 5 2 4 2 2" xfId="16587" xr:uid="{00000000-0005-0000-0000-0000447F0000}"/>
    <cellStyle name="Normal 6 5 2 4 2 2 2" xfId="16588" xr:uid="{00000000-0005-0000-0000-0000457F0000}"/>
    <cellStyle name="Normal 6 5 2 4 2 2 2 2" xfId="16589" xr:uid="{00000000-0005-0000-0000-0000467F0000}"/>
    <cellStyle name="Normal 6 5 2 4 2 2 2 2 2" xfId="16590" xr:uid="{00000000-0005-0000-0000-0000477F0000}"/>
    <cellStyle name="Normal 6 5 2 4 2 2 2 2 2 2" xfId="42111" xr:uid="{00000000-0005-0000-0000-0000487F0000}"/>
    <cellStyle name="Normal 6 5 2 4 2 2 2 2 3" xfId="32093" xr:uid="{00000000-0005-0000-0000-0000497F0000}"/>
    <cellStyle name="Normal 6 5 2 4 2 2 2 3" xfId="16591" xr:uid="{00000000-0005-0000-0000-00004A7F0000}"/>
    <cellStyle name="Normal 6 5 2 4 2 2 2 3 2" xfId="16592" xr:uid="{00000000-0005-0000-0000-00004B7F0000}"/>
    <cellStyle name="Normal 6 5 2 4 2 2 2 3 2 2" xfId="42112" xr:uid="{00000000-0005-0000-0000-00004C7F0000}"/>
    <cellStyle name="Normal 6 5 2 4 2 2 2 3 3" xfId="32094" xr:uid="{00000000-0005-0000-0000-00004D7F0000}"/>
    <cellStyle name="Normal 6 5 2 4 2 2 2 4" xfId="16593" xr:uid="{00000000-0005-0000-0000-00004E7F0000}"/>
    <cellStyle name="Normal 6 5 2 4 2 2 2 4 2" xfId="36476" xr:uid="{00000000-0005-0000-0000-00004F7F0000}"/>
    <cellStyle name="Normal 6 5 2 4 2 2 2 5" xfId="25880" xr:uid="{00000000-0005-0000-0000-0000507F0000}"/>
    <cellStyle name="Normal 6 5 2 4 2 2 3" xfId="16594" xr:uid="{00000000-0005-0000-0000-0000517F0000}"/>
    <cellStyle name="Normal 6 5 2 4 2 2 3 2" xfId="16595" xr:uid="{00000000-0005-0000-0000-0000527F0000}"/>
    <cellStyle name="Normal 6 5 2 4 2 2 3 2 2" xfId="16596" xr:uid="{00000000-0005-0000-0000-0000537F0000}"/>
    <cellStyle name="Normal 6 5 2 4 2 2 3 2 2 2" xfId="42113" xr:uid="{00000000-0005-0000-0000-0000547F0000}"/>
    <cellStyle name="Normal 6 5 2 4 2 2 3 2 3" xfId="32095" xr:uid="{00000000-0005-0000-0000-0000557F0000}"/>
    <cellStyle name="Normal 6 5 2 4 2 2 3 3" xfId="16597" xr:uid="{00000000-0005-0000-0000-0000567F0000}"/>
    <cellStyle name="Normal 6 5 2 4 2 2 3 3 2" xfId="16598" xr:uid="{00000000-0005-0000-0000-0000577F0000}"/>
    <cellStyle name="Normal 6 5 2 4 2 2 3 3 2 2" xfId="42114" xr:uid="{00000000-0005-0000-0000-0000587F0000}"/>
    <cellStyle name="Normal 6 5 2 4 2 2 3 3 3" xfId="32096" xr:uid="{00000000-0005-0000-0000-0000597F0000}"/>
    <cellStyle name="Normal 6 5 2 4 2 2 3 4" xfId="16599" xr:uid="{00000000-0005-0000-0000-00005A7F0000}"/>
    <cellStyle name="Normal 6 5 2 4 2 2 3 4 2" xfId="36477" xr:uid="{00000000-0005-0000-0000-00005B7F0000}"/>
    <cellStyle name="Normal 6 5 2 4 2 2 3 5" xfId="25881" xr:uid="{00000000-0005-0000-0000-00005C7F0000}"/>
    <cellStyle name="Normal 6 5 2 4 2 2 4" xfId="16600" xr:uid="{00000000-0005-0000-0000-00005D7F0000}"/>
    <cellStyle name="Normal 6 5 2 4 2 2 4 2" xfId="16601" xr:uid="{00000000-0005-0000-0000-00005E7F0000}"/>
    <cellStyle name="Normal 6 5 2 4 2 2 4 2 2" xfId="42115" xr:uid="{00000000-0005-0000-0000-00005F7F0000}"/>
    <cellStyle name="Normal 6 5 2 4 2 2 4 3" xfId="32097" xr:uid="{00000000-0005-0000-0000-0000607F0000}"/>
    <cellStyle name="Normal 6 5 2 4 2 2 5" xfId="16602" xr:uid="{00000000-0005-0000-0000-0000617F0000}"/>
    <cellStyle name="Normal 6 5 2 4 2 2 5 2" xfId="16603" xr:uid="{00000000-0005-0000-0000-0000627F0000}"/>
    <cellStyle name="Normal 6 5 2 4 2 2 5 2 2" xfId="42116" xr:uid="{00000000-0005-0000-0000-0000637F0000}"/>
    <cellStyle name="Normal 6 5 2 4 2 2 5 3" xfId="32098" xr:uid="{00000000-0005-0000-0000-0000647F0000}"/>
    <cellStyle name="Normal 6 5 2 4 2 2 6" xfId="16604" xr:uid="{00000000-0005-0000-0000-0000657F0000}"/>
    <cellStyle name="Normal 6 5 2 4 2 2 6 2" xfId="36475" xr:uid="{00000000-0005-0000-0000-0000667F0000}"/>
    <cellStyle name="Normal 6 5 2 4 2 2 7" xfId="25879" xr:uid="{00000000-0005-0000-0000-0000677F0000}"/>
    <cellStyle name="Normal 6 5 2 4 2 3" xfId="16605" xr:uid="{00000000-0005-0000-0000-0000687F0000}"/>
    <cellStyle name="Normal 6 5 2 4 2 3 2" xfId="16606" xr:uid="{00000000-0005-0000-0000-0000697F0000}"/>
    <cellStyle name="Normal 6 5 2 4 2 3 2 2" xfId="16607" xr:uid="{00000000-0005-0000-0000-00006A7F0000}"/>
    <cellStyle name="Normal 6 5 2 4 2 3 2 2 2" xfId="42117" xr:uid="{00000000-0005-0000-0000-00006B7F0000}"/>
    <cellStyle name="Normal 6 5 2 4 2 3 2 3" xfId="32099" xr:uid="{00000000-0005-0000-0000-00006C7F0000}"/>
    <cellStyle name="Normal 6 5 2 4 2 3 3" xfId="16608" xr:uid="{00000000-0005-0000-0000-00006D7F0000}"/>
    <cellStyle name="Normal 6 5 2 4 2 3 3 2" xfId="16609" xr:uid="{00000000-0005-0000-0000-00006E7F0000}"/>
    <cellStyle name="Normal 6 5 2 4 2 3 3 2 2" xfId="42118" xr:uid="{00000000-0005-0000-0000-00006F7F0000}"/>
    <cellStyle name="Normal 6 5 2 4 2 3 3 3" xfId="32100" xr:uid="{00000000-0005-0000-0000-0000707F0000}"/>
    <cellStyle name="Normal 6 5 2 4 2 3 4" xfId="16610" xr:uid="{00000000-0005-0000-0000-0000717F0000}"/>
    <cellStyle name="Normal 6 5 2 4 2 3 4 2" xfId="36478" xr:uid="{00000000-0005-0000-0000-0000727F0000}"/>
    <cellStyle name="Normal 6 5 2 4 2 3 5" xfId="25882" xr:uid="{00000000-0005-0000-0000-0000737F0000}"/>
    <cellStyle name="Normal 6 5 2 4 2 4" xfId="16611" xr:uid="{00000000-0005-0000-0000-0000747F0000}"/>
    <cellStyle name="Normal 6 5 2 4 2 4 2" xfId="16612" xr:uid="{00000000-0005-0000-0000-0000757F0000}"/>
    <cellStyle name="Normal 6 5 2 4 2 4 2 2" xfId="16613" xr:uid="{00000000-0005-0000-0000-0000767F0000}"/>
    <cellStyle name="Normal 6 5 2 4 2 4 2 2 2" xfId="42119" xr:uid="{00000000-0005-0000-0000-0000777F0000}"/>
    <cellStyle name="Normal 6 5 2 4 2 4 2 3" xfId="32101" xr:uid="{00000000-0005-0000-0000-0000787F0000}"/>
    <cellStyle name="Normal 6 5 2 4 2 4 3" xfId="16614" xr:uid="{00000000-0005-0000-0000-0000797F0000}"/>
    <cellStyle name="Normal 6 5 2 4 2 4 3 2" xfId="16615" xr:uid="{00000000-0005-0000-0000-00007A7F0000}"/>
    <cellStyle name="Normal 6 5 2 4 2 4 3 2 2" xfId="42120" xr:uid="{00000000-0005-0000-0000-00007B7F0000}"/>
    <cellStyle name="Normal 6 5 2 4 2 4 3 3" xfId="32102" xr:uid="{00000000-0005-0000-0000-00007C7F0000}"/>
    <cellStyle name="Normal 6 5 2 4 2 4 4" xfId="16616" xr:uid="{00000000-0005-0000-0000-00007D7F0000}"/>
    <cellStyle name="Normal 6 5 2 4 2 4 4 2" xfId="36479" xr:uid="{00000000-0005-0000-0000-00007E7F0000}"/>
    <cellStyle name="Normal 6 5 2 4 2 4 5" xfId="25883" xr:uid="{00000000-0005-0000-0000-00007F7F0000}"/>
    <cellStyle name="Normal 6 5 2 4 2 5" xfId="16617" xr:uid="{00000000-0005-0000-0000-0000807F0000}"/>
    <cellStyle name="Normal 6 5 2 4 2 5 2" xfId="16618" xr:uid="{00000000-0005-0000-0000-0000817F0000}"/>
    <cellStyle name="Normal 6 5 2 4 2 5 2 2" xfId="42121" xr:uid="{00000000-0005-0000-0000-0000827F0000}"/>
    <cellStyle name="Normal 6 5 2 4 2 5 3" xfId="32103" xr:uid="{00000000-0005-0000-0000-0000837F0000}"/>
    <cellStyle name="Normal 6 5 2 4 2 6" xfId="16619" xr:uid="{00000000-0005-0000-0000-0000847F0000}"/>
    <cellStyle name="Normal 6 5 2 4 2 6 2" xfId="16620" xr:uid="{00000000-0005-0000-0000-0000857F0000}"/>
    <cellStyle name="Normal 6 5 2 4 2 6 2 2" xfId="42122" xr:uid="{00000000-0005-0000-0000-0000867F0000}"/>
    <cellStyle name="Normal 6 5 2 4 2 6 3" xfId="32104" xr:uid="{00000000-0005-0000-0000-0000877F0000}"/>
    <cellStyle name="Normal 6 5 2 4 2 7" xfId="16621" xr:uid="{00000000-0005-0000-0000-0000887F0000}"/>
    <cellStyle name="Normal 6 5 2 4 2 7 2" xfId="36474" xr:uid="{00000000-0005-0000-0000-0000897F0000}"/>
    <cellStyle name="Normal 6 5 2 4 2 8" xfId="25878" xr:uid="{00000000-0005-0000-0000-00008A7F0000}"/>
    <cellStyle name="Normal 6 5 2 4 3" xfId="16622" xr:uid="{00000000-0005-0000-0000-00008B7F0000}"/>
    <cellStyle name="Normal 6 5 2 4 3 2" xfId="16623" xr:uid="{00000000-0005-0000-0000-00008C7F0000}"/>
    <cellStyle name="Normal 6 5 2 4 3 2 2" xfId="16624" xr:uid="{00000000-0005-0000-0000-00008D7F0000}"/>
    <cellStyle name="Normal 6 5 2 4 3 2 2 2" xfId="16625" xr:uid="{00000000-0005-0000-0000-00008E7F0000}"/>
    <cellStyle name="Normal 6 5 2 4 3 2 2 2 2" xfId="16626" xr:uid="{00000000-0005-0000-0000-00008F7F0000}"/>
    <cellStyle name="Normal 6 5 2 4 3 2 2 2 2 2" xfId="42123" xr:uid="{00000000-0005-0000-0000-0000907F0000}"/>
    <cellStyle name="Normal 6 5 2 4 3 2 2 2 3" xfId="32105" xr:uid="{00000000-0005-0000-0000-0000917F0000}"/>
    <cellStyle name="Normal 6 5 2 4 3 2 2 3" xfId="16627" xr:uid="{00000000-0005-0000-0000-0000927F0000}"/>
    <cellStyle name="Normal 6 5 2 4 3 2 2 3 2" xfId="16628" xr:uid="{00000000-0005-0000-0000-0000937F0000}"/>
    <cellStyle name="Normal 6 5 2 4 3 2 2 3 2 2" xfId="42124" xr:uid="{00000000-0005-0000-0000-0000947F0000}"/>
    <cellStyle name="Normal 6 5 2 4 3 2 2 3 3" xfId="32106" xr:uid="{00000000-0005-0000-0000-0000957F0000}"/>
    <cellStyle name="Normal 6 5 2 4 3 2 2 4" xfId="16629" xr:uid="{00000000-0005-0000-0000-0000967F0000}"/>
    <cellStyle name="Normal 6 5 2 4 3 2 2 4 2" xfId="36482" xr:uid="{00000000-0005-0000-0000-0000977F0000}"/>
    <cellStyle name="Normal 6 5 2 4 3 2 2 5" xfId="25886" xr:uid="{00000000-0005-0000-0000-0000987F0000}"/>
    <cellStyle name="Normal 6 5 2 4 3 2 3" xfId="16630" xr:uid="{00000000-0005-0000-0000-0000997F0000}"/>
    <cellStyle name="Normal 6 5 2 4 3 2 3 2" xfId="16631" xr:uid="{00000000-0005-0000-0000-00009A7F0000}"/>
    <cellStyle name="Normal 6 5 2 4 3 2 3 2 2" xfId="16632" xr:uid="{00000000-0005-0000-0000-00009B7F0000}"/>
    <cellStyle name="Normal 6 5 2 4 3 2 3 2 2 2" xfId="42125" xr:uid="{00000000-0005-0000-0000-00009C7F0000}"/>
    <cellStyle name="Normal 6 5 2 4 3 2 3 2 3" xfId="32107" xr:uid="{00000000-0005-0000-0000-00009D7F0000}"/>
    <cellStyle name="Normal 6 5 2 4 3 2 3 3" xfId="16633" xr:uid="{00000000-0005-0000-0000-00009E7F0000}"/>
    <cellStyle name="Normal 6 5 2 4 3 2 3 3 2" xfId="16634" xr:uid="{00000000-0005-0000-0000-00009F7F0000}"/>
    <cellStyle name="Normal 6 5 2 4 3 2 3 3 2 2" xfId="42126" xr:uid="{00000000-0005-0000-0000-0000A07F0000}"/>
    <cellStyle name="Normal 6 5 2 4 3 2 3 3 3" xfId="32108" xr:uid="{00000000-0005-0000-0000-0000A17F0000}"/>
    <cellStyle name="Normal 6 5 2 4 3 2 3 4" xfId="16635" xr:uid="{00000000-0005-0000-0000-0000A27F0000}"/>
    <cellStyle name="Normal 6 5 2 4 3 2 3 4 2" xfId="36483" xr:uid="{00000000-0005-0000-0000-0000A37F0000}"/>
    <cellStyle name="Normal 6 5 2 4 3 2 3 5" xfId="25887" xr:uid="{00000000-0005-0000-0000-0000A47F0000}"/>
    <cellStyle name="Normal 6 5 2 4 3 2 4" xfId="16636" xr:uid="{00000000-0005-0000-0000-0000A57F0000}"/>
    <cellStyle name="Normal 6 5 2 4 3 2 4 2" xfId="16637" xr:uid="{00000000-0005-0000-0000-0000A67F0000}"/>
    <cellStyle name="Normal 6 5 2 4 3 2 4 2 2" xfId="42127" xr:uid="{00000000-0005-0000-0000-0000A77F0000}"/>
    <cellStyle name="Normal 6 5 2 4 3 2 4 3" xfId="32109" xr:uid="{00000000-0005-0000-0000-0000A87F0000}"/>
    <cellStyle name="Normal 6 5 2 4 3 2 5" xfId="16638" xr:uid="{00000000-0005-0000-0000-0000A97F0000}"/>
    <cellStyle name="Normal 6 5 2 4 3 2 5 2" xfId="16639" xr:uid="{00000000-0005-0000-0000-0000AA7F0000}"/>
    <cellStyle name="Normal 6 5 2 4 3 2 5 2 2" xfId="42128" xr:uid="{00000000-0005-0000-0000-0000AB7F0000}"/>
    <cellStyle name="Normal 6 5 2 4 3 2 5 3" xfId="32110" xr:uid="{00000000-0005-0000-0000-0000AC7F0000}"/>
    <cellStyle name="Normal 6 5 2 4 3 2 6" xfId="16640" xr:uid="{00000000-0005-0000-0000-0000AD7F0000}"/>
    <cellStyle name="Normal 6 5 2 4 3 2 6 2" xfId="36481" xr:uid="{00000000-0005-0000-0000-0000AE7F0000}"/>
    <cellStyle name="Normal 6 5 2 4 3 2 7" xfId="25885" xr:uid="{00000000-0005-0000-0000-0000AF7F0000}"/>
    <cellStyle name="Normal 6 5 2 4 3 3" xfId="16641" xr:uid="{00000000-0005-0000-0000-0000B07F0000}"/>
    <cellStyle name="Normal 6 5 2 4 3 3 2" xfId="16642" xr:uid="{00000000-0005-0000-0000-0000B17F0000}"/>
    <cellStyle name="Normal 6 5 2 4 3 3 2 2" xfId="16643" xr:uid="{00000000-0005-0000-0000-0000B27F0000}"/>
    <cellStyle name="Normal 6 5 2 4 3 3 2 2 2" xfId="42129" xr:uid="{00000000-0005-0000-0000-0000B37F0000}"/>
    <cellStyle name="Normal 6 5 2 4 3 3 2 3" xfId="32111" xr:uid="{00000000-0005-0000-0000-0000B47F0000}"/>
    <cellStyle name="Normal 6 5 2 4 3 3 3" xfId="16644" xr:uid="{00000000-0005-0000-0000-0000B57F0000}"/>
    <cellStyle name="Normal 6 5 2 4 3 3 3 2" xfId="16645" xr:uid="{00000000-0005-0000-0000-0000B67F0000}"/>
    <cellStyle name="Normal 6 5 2 4 3 3 3 2 2" xfId="42130" xr:uid="{00000000-0005-0000-0000-0000B77F0000}"/>
    <cellStyle name="Normal 6 5 2 4 3 3 3 3" xfId="32112" xr:uid="{00000000-0005-0000-0000-0000B87F0000}"/>
    <cellStyle name="Normal 6 5 2 4 3 3 4" xfId="16646" xr:uid="{00000000-0005-0000-0000-0000B97F0000}"/>
    <cellStyle name="Normal 6 5 2 4 3 3 4 2" xfId="36484" xr:uid="{00000000-0005-0000-0000-0000BA7F0000}"/>
    <cellStyle name="Normal 6 5 2 4 3 3 5" xfId="25888" xr:uid="{00000000-0005-0000-0000-0000BB7F0000}"/>
    <cellStyle name="Normal 6 5 2 4 3 4" xfId="16647" xr:uid="{00000000-0005-0000-0000-0000BC7F0000}"/>
    <cellStyle name="Normal 6 5 2 4 3 4 2" xfId="16648" xr:uid="{00000000-0005-0000-0000-0000BD7F0000}"/>
    <cellStyle name="Normal 6 5 2 4 3 4 2 2" xfId="16649" xr:uid="{00000000-0005-0000-0000-0000BE7F0000}"/>
    <cellStyle name="Normal 6 5 2 4 3 4 2 2 2" xfId="42131" xr:uid="{00000000-0005-0000-0000-0000BF7F0000}"/>
    <cellStyle name="Normal 6 5 2 4 3 4 2 3" xfId="32113" xr:uid="{00000000-0005-0000-0000-0000C07F0000}"/>
    <cellStyle name="Normal 6 5 2 4 3 4 3" xfId="16650" xr:uid="{00000000-0005-0000-0000-0000C17F0000}"/>
    <cellStyle name="Normal 6 5 2 4 3 4 3 2" xfId="16651" xr:uid="{00000000-0005-0000-0000-0000C27F0000}"/>
    <cellStyle name="Normal 6 5 2 4 3 4 3 2 2" xfId="42132" xr:uid="{00000000-0005-0000-0000-0000C37F0000}"/>
    <cellStyle name="Normal 6 5 2 4 3 4 3 3" xfId="32114" xr:uid="{00000000-0005-0000-0000-0000C47F0000}"/>
    <cellStyle name="Normal 6 5 2 4 3 4 4" xfId="16652" xr:uid="{00000000-0005-0000-0000-0000C57F0000}"/>
    <cellStyle name="Normal 6 5 2 4 3 4 4 2" xfId="36485" xr:uid="{00000000-0005-0000-0000-0000C67F0000}"/>
    <cellStyle name="Normal 6 5 2 4 3 4 5" xfId="25889" xr:uid="{00000000-0005-0000-0000-0000C77F0000}"/>
    <cellStyle name="Normal 6 5 2 4 3 5" xfId="16653" xr:uid="{00000000-0005-0000-0000-0000C87F0000}"/>
    <cellStyle name="Normal 6 5 2 4 3 5 2" xfId="16654" xr:uid="{00000000-0005-0000-0000-0000C97F0000}"/>
    <cellStyle name="Normal 6 5 2 4 3 5 2 2" xfId="42133" xr:uid="{00000000-0005-0000-0000-0000CA7F0000}"/>
    <cellStyle name="Normal 6 5 2 4 3 5 3" xfId="32115" xr:uid="{00000000-0005-0000-0000-0000CB7F0000}"/>
    <cellStyle name="Normal 6 5 2 4 3 6" xfId="16655" xr:uid="{00000000-0005-0000-0000-0000CC7F0000}"/>
    <cellStyle name="Normal 6 5 2 4 3 6 2" xfId="16656" xr:uid="{00000000-0005-0000-0000-0000CD7F0000}"/>
    <cellStyle name="Normal 6 5 2 4 3 6 2 2" xfId="42134" xr:uid="{00000000-0005-0000-0000-0000CE7F0000}"/>
    <cellStyle name="Normal 6 5 2 4 3 6 3" xfId="32116" xr:uid="{00000000-0005-0000-0000-0000CF7F0000}"/>
    <cellStyle name="Normal 6 5 2 4 3 7" xfId="16657" xr:uid="{00000000-0005-0000-0000-0000D07F0000}"/>
    <cellStyle name="Normal 6 5 2 4 3 7 2" xfId="36480" xr:uid="{00000000-0005-0000-0000-0000D17F0000}"/>
    <cellStyle name="Normal 6 5 2 4 3 8" xfId="25884" xr:uid="{00000000-0005-0000-0000-0000D27F0000}"/>
    <cellStyle name="Normal 6 5 2 4 4" xfId="16658" xr:uid="{00000000-0005-0000-0000-0000D37F0000}"/>
    <cellStyle name="Normal 6 5 2 4 4 2" xfId="16659" xr:uid="{00000000-0005-0000-0000-0000D47F0000}"/>
    <cellStyle name="Normal 6 5 2 4 4 2 2" xfId="16660" xr:uid="{00000000-0005-0000-0000-0000D57F0000}"/>
    <cellStyle name="Normal 6 5 2 4 4 2 2 2" xfId="16661" xr:uid="{00000000-0005-0000-0000-0000D67F0000}"/>
    <cellStyle name="Normal 6 5 2 4 4 2 2 2 2" xfId="42135" xr:uid="{00000000-0005-0000-0000-0000D77F0000}"/>
    <cellStyle name="Normal 6 5 2 4 4 2 2 3" xfId="32117" xr:uid="{00000000-0005-0000-0000-0000D87F0000}"/>
    <cellStyle name="Normal 6 5 2 4 4 2 3" xfId="16662" xr:uid="{00000000-0005-0000-0000-0000D97F0000}"/>
    <cellStyle name="Normal 6 5 2 4 4 2 3 2" xfId="16663" xr:uid="{00000000-0005-0000-0000-0000DA7F0000}"/>
    <cellStyle name="Normal 6 5 2 4 4 2 3 2 2" xfId="42136" xr:uid="{00000000-0005-0000-0000-0000DB7F0000}"/>
    <cellStyle name="Normal 6 5 2 4 4 2 3 3" xfId="32118" xr:uid="{00000000-0005-0000-0000-0000DC7F0000}"/>
    <cellStyle name="Normal 6 5 2 4 4 2 4" xfId="16664" xr:uid="{00000000-0005-0000-0000-0000DD7F0000}"/>
    <cellStyle name="Normal 6 5 2 4 4 2 4 2" xfId="36487" xr:uid="{00000000-0005-0000-0000-0000DE7F0000}"/>
    <cellStyle name="Normal 6 5 2 4 4 2 5" xfId="25891" xr:uid="{00000000-0005-0000-0000-0000DF7F0000}"/>
    <cellStyle name="Normal 6 5 2 4 4 3" xfId="16665" xr:uid="{00000000-0005-0000-0000-0000E07F0000}"/>
    <cellStyle name="Normal 6 5 2 4 4 3 2" xfId="16666" xr:uid="{00000000-0005-0000-0000-0000E17F0000}"/>
    <cellStyle name="Normal 6 5 2 4 4 3 2 2" xfId="16667" xr:uid="{00000000-0005-0000-0000-0000E27F0000}"/>
    <cellStyle name="Normal 6 5 2 4 4 3 2 2 2" xfId="42137" xr:uid="{00000000-0005-0000-0000-0000E37F0000}"/>
    <cellStyle name="Normal 6 5 2 4 4 3 2 3" xfId="32119" xr:uid="{00000000-0005-0000-0000-0000E47F0000}"/>
    <cellStyle name="Normal 6 5 2 4 4 3 3" xfId="16668" xr:uid="{00000000-0005-0000-0000-0000E57F0000}"/>
    <cellStyle name="Normal 6 5 2 4 4 3 3 2" xfId="16669" xr:uid="{00000000-0005-0000-0000-0000E67F0000}"/>
    <cellStyle name="Normal 6 5 2 4 4 3 3 2 2" xfId="42138" xr:uid="{00000000-0005-0000-0000-0000E77F0000}"/>
    <cellStyle name="Normal 6 5 2 4 4 3 3 3" xfId="32120" xr:uid="{00000000-0005-0000-0000-0000E87F0000}"/>
    <cellStyle name="Normal 6 5 2 4 4 3 4" xfId="16670" xr:uid="{00000000-0005-0000-0000-0000E97F0000}"/>
    <cellStyle name="Normal 6 5 2 4 4 3 4 2" xfId="36488" xr:uid="{00000000-0005-0000-0000-0000EA7F0000}"/>
    <cellStyle name="Normal 6 5 2 4 4 3 5" xfId="25892" xr:uid="{00000000-0005-0000-0000-0000EB7F0000}"/>
    <cellStyle name="Normal 6 5 2 4 4 4" xfId="16671" xr:uid="{00000000-0005-0000-0000-0000EC7F0000}"/>
    <cellStyle name="Normal 6 5 2 4 4 4 2" xfId="16672" xr:uid="{00000000-0005-0000-0000-0000ED7F0000}"/>
    <cellStyle name="Normal 6 5 2 4 4 4 2 2" xfId="42139" xr:uid="{00000000-0005-0000-0000-0000EE7F0000}"/>
    <cellStyle name="Normal 6 5 2 4 4 4 3" xfId="32121" xr:uid="{00000000-0005-0000-0000-0000EF7F0000}"/>
    <cellStyle name="Normal 6 5 2 4 4 5" xfId="16673" xr:uid="{00000000-0005-0000-0000-0000F07F0000}"/>
    <cellStyle name="Normal 6 5 2 4 4 5 2" xfId="16674" xr:uid="{00000000-0005-0000-0000-0000F17F0000}"/>
    <cellStyle name="Normal 6 5 2 4 4 5 2 2" xfId="42140" xr:uid="{00000000-0005-0000-0000-0000F27F0000}"/>
    <cellStyle name="Normal 6 5 2 4 4 5 3" xfId="32122" xr:uid="{00000000-0005-0000-0000-0000F37F0000}"/>
    <cellStyle name="Normal 6 5 2 4 4 6" xfId="16675" xr:uid="{00000000-0005-0000-0000-0000F47F0000}"/>
    <cellStyle name="Normal 6 5 2 4 4 6 2" xfId="36486" xr:uid="{00000000-0005-0000-0000-0000F57F0000}"/>
    <cellStyle name="Normal 6 5 2 4 4 7" xfId="25890" xr:uid="{00000000-0005-0000-0000-0000F67F0000}"/>
    <cellStyle name="Normal 6 5 2 4 5" xfId="16676" xr:uid="{00000000-0005-0000-0000-0000F77F0000}"/>
    <cellStyle name="Normal 6 5 2 4 5 2" xfId="16677" xr:uid="{00000000-0005-0000-0000-0000F87F0000}"/>
    <cellStyle name="Normal 6 5 2 4 5 2 2" xfId="16678" xr:uid="{00000000-0005-0000-0000-0000F97F0000}"/>
    <cellStyle name="Normal 6 5 2 4 5 2 2 2" xfId="42141" xr:uid="{00000000-0005-0000-0000-0000FA7F0000}"/>
    <cellStyle name="Normal 6 5 2 4 5 2 3" xfId="32123" xr:uid="{00000000-0005-0000-0000-0000FB7F0000}"/>
    <cellStyle name="Normal 6 5 2 4 5 3" xfId="16679" xr:uid="{00000000-0005-0000-0000-0000FC7F0000}"/>
    <cellStyle name="Normal 6 5 2 4 5 3 2" xfId="16680" xr:uid="{00000000-0005-0000-0000-0000FD7F0000}"/>
    <cellStyle name="Normal 6 5 2 4 5 3 2 2" xfId="42142" xr:uid="{00000000-0005-0000-0000-0000FE7F0000}"/>
    <cellStyle name="Normal 6 5 2 4 5 3 3" xfId="32124" xr:uid="{00000000-0005-0000-0000-0000FF7F0000}"/>
    <cellStyle name="Normal 6 5 2 4 5 4" xfId="16681" xr:uid="{00000000-0005-0000-0000-000000800000}"/>
    <cellStyle name="Normal 6 5 2 4 5 4 2" xfId="36489" xr:uid="{00000000-0005-0000-0000-000001800000}"/>
    <cellStyle name="Normal 6 5 2 4 5 5" xfId="25893" xr:uid="{00000000-0005-0000-0000-000002800000}"/>
    <cellStyle name="Normal 6 5 2 4 6" xfId="16682" xr:uid="{00000000-0005-0000-0000-000003800000}"/>
    <cellStyle name="Normal 6 5 2 4 6 2" xfId="16683" xr:uid="{00000000-0005-0000-0000-000004800000}"/>
    <cellStyle name="Normal 6 5 2 4 6 2 2" xfId="16684" xr:uid="{00000000-0005-0000-0000-000005800000}"/>
    <cellStyle name="Normal 6 5 2 4 6 2 2 2" xfId="42143" xr:uid="{00000000-0005-0000-0000-000006800000}"/>
    <cellStyle name="Normal 6 5 2 4 6 2 3" xfId="32125" xr:uid="{00000000-0005-0000-0000-000007800000}"/>
    <cellStyle name="Normal 6 5 2 4 6 3" xfId="16685" xr:uid="{00000000-0005-0000-0000-000008800000}"/>
    <cellStyle name="Normal 6 5 2 4 6 3 2" xfId="16686" xr:uid="{00000000-0005-0000-0000-000009800000}"/>
    <cellStyle name="Normal 6 5 2 4 6 3 2 2" xfId="42144" xr:uid="{00000000-0005-0000-0000-00000A800000}"/>
    <cellStyle name="Normal 6 5 2 4 6 3 3" xfId="32126" xr:uid="{00000000-0005-0000-0000-00000B800000}"/>
    <cellStyle name="Normal 6 5 2 4 6 4" xfId="16687" xr:uid="{00000000-0005-0000-0000-00000C800000}"/>
    <cellStyle name="Normal 6 5 2 4 6 4 2" xfId="36490" xr:uid="{00000000-0005-0000-0000-00000D800000}"/>
    <cellStyle name="Normal 6 5 2 4 6 5" xfId="25894" xr:uid="{00000000-0005-0000-0000-00000E800000}"/>
    <cellStyle name="Normal 6 5 2 4 7" xfId="16688" xr:uid="{00000000-0005-0000-0000-00000F800000}"/>
    <cellStyle name="Normal 6 5 2 4 7 2" xfId="16689" xr:uid="{00000000-0005-0000-0000-000010800000}"/>
    <cellStyle name="Normal 6 5 2 4 7 2 2" xfId="42145" xr:uid="{00000000-0005-0000-0000-000011800000}"/>
    <cellStyle name="Normal 6 5 2 4 7 3" xfId="32127" xr:uid="{00000000-0005-0000-0000-000012800000}"/>
    <cellStyle name="Normal 6 5 2 4 8" xfId="16690" xr:uid="{00000000-0005-0000-0000-000013800000}"/>
    <cellStyle name="Normal 6 5 2 4 8 2" xfId="16691" xr:uid="{00000000-0005-0000-0000-000014800000}"/>
    <cellStyle name="Normal 6 5 2 4 8 2 2" xfId="42146" xr:uid="{00000000-0005-0000-0000-000015800000}"/>
    <cellStyle name="Normal 6 5 2 4 8 3" xfId="32128" xr:uid="{00000000-0005-0000-0000-000016800000}"/>
    <cellStyle name="Normal 6 5 2 4 9" xfId="16692" xr:uid="{00000000-0005-0000-0000-000017800000}"/>
    <cellStyle name="Normal 6 5 2 4 9 2" xfId="36473" xr:uid="{00000000-0005-0000-0000-000018800000}"/>
    <cellStyle name="Normal 6 5 2 5" xfId="16693" xr:uid="{00000000-0005-0000-0000-000019800000}"/>
    <cellStyle name="Normal 6 5 2 5 2" xfId="16694" xr:uid="{00000000-0005-0000-0000-00001A800000}"/>
    <cellStyle name="Normal 6 5 2 5 2 2" xfId="16695" xr:uid="{00000000-0005-0000-0000-00001B800000}"/>
    <cellStyle name="Normal 6 5 2 5 2 2 2" xfId="16696" xr:uid="{00000000-0005-0000-0000-00001C800000}"/>
    <cellStyle name="Normal 6 5 2 5 2 2 2 2" xfId="16697" xr:uid="{00000000-0005-0000-0000-00001D800000}"/>
    <cellStyle name="Normal 6 5 2 5 2 2 2 2 2" xfId="42147" xr:uid="{00000000-0005-0000-0000-00001E800000}"/>
    <cellStyle name="Normal 6 5 2 5 2 2 2 3" xfId="32129" xr:uid="{00000000-0005-0000-0000-00001F800000}"/>
    <cellStyle name="Normal 6 5 2 5 2 2 3" xfId="16698" xr:uid="{00000000-0005-0000-0000-000020800000}"/>
    <cellStyle name="Normal 6 5 2 5 2 2 3 2" xfId="16699" xr:uid="{00000000-0005-0000-0000-000021800000}"/>
    <cellStyle name="Normal 6 5 2 5 2 2 3 2 2" xfId="42148" xr:uid="{00000000-0005-0000-0000-000022800000}"/>
    <cellStyle name="Normal 6 5 2 5 2 2 3 3" xfId="32130" xr:uid="{00000000-0005-0000-0000-000023800000}"/>
    <cellStyle name="Normal 6 5 2 5 2 2 4" xfId="16700" xr:uid="{00000000-0005-0000-0000-000024800000}"/>
    <cellStyle name="Normal 6 5 2 5 2 2 4 2" xfId="36493" xr:uid="{00000000-0005-0000-0000-000025800000}"/>
    <cellStyle name="Normal 6 5 2 5 2 2 5" xfId="25897" xr:uid="{00000000-0005-0000-0000-000026800000}"/>
    <cellStyle name="Normal 6 5 2 5 2 3" xfId="16701" xr:uid="{00000000-0005-0000-0000-000027800000}"/>
    <cellStyle name="Normal 6 5 2 5 2 3 2" xfId="16702" xr:uid="{00000000-0005-0000-0000-000028800000}"/>
    <cellStyle name="Normal 6 5 2 5 2 3 2 2" xfId="16703" xr:uid="{00000000-0005-0000-0000-000029800000}"/>
    <cellStyle name="Normal 6 5 2 5 2 3 2 2 2" xfId="42149" xr:uid="{00000000-0005-0000-0000-00002A800000}"/>
    <cellStyle name="Normal 6 5 2 5 2 3 2 3" xfId="32131" xr:uid="{00000000-0005-0000-0000-00002B800000}"/>
    <cellStyle name="Normal 6 5 2 5 2 3 3" xfId="16704" xr:uid="{00000000-0005-0000-0000-00002C800000}"/>
    <cellStyle name="Normal 6 5 2 5 2 3 3 2" xfId="16705" xr:uid="{00000000-0005-0000-0000-00002D800000}"/>
    <cellStyle name="Normal 6 5 2 5 2 3 3 2 2" xfId="42150" xr:uid="{00000000-0005-0000-0000-00002E800000}"/>
    <cellStyle name="Normal 6 5 2 5 2 3 3 3" xfId="32132" xr:uid="{00000000-0005-0000-0000-00002F800000}"/>
    <cellStyle name="Normal 6 5 2 5 2 3 4" xfId="16706" xr:uid="{00000000-0005-0000-0000-000030800000}"/>
    <cellStyle name="Normal 6 5 2 5 2 3 4 2" xfId="36494" xr:uid="{00000000-0005-0000-0000-000031800000}"/>
    <cellStyle name="Normal 6 5 2 5 2 3 5" xfId="25898" xr:uid="{00000000-0005-0000-0000-000032800000}"/>
    <cellStyle name="Normal 6 5 2 5 2 4" xfId="16707" xr:uid="{00000000-0005-0000-0000-000033800000}"/>
    <cellStyle name="Normal 6 5 2 5 2 4 2" xfId="16708" xr:uid="{00000000-0005-0000-0000-000034800000}"/>
    <cellStyle name="Normal 6 5 2 5 2 4 2 2" xfId="42151" xr:uid="{00000000-0005-0000-0000-000035800000}"/>
    <cellStyle name="Normal 6 5 2 5 2 4 3" xfId="32133" xr:uid="{00000000-0005-0000-0000-000036800000}"/>
    <cellStyle name="Normal 6 5 2 5 2 5" xfId="16709" xr:uid="{00000000-0005-0000-0000-000037800000}"/>
    <cellStyle name="Normal 6 5 2 5 2 5 2" xfId="16710" xr:uid="{00000000-0005-0000-0000-000038800000}"/>
    <cellStyle name="Normal 6 5 2 5 2 5 2 2" xfId="42152" xr:uid="{00000000-0005-0000-0000-000039800000}"/>
    <cellStyle name="Normal 6 5 2 5 2 5 3" xfId="32134" xr:uid="{00000000-0005-0000-0000-00003A800000}"/>
    <cellStyle name="Normal 6 5 2 5 2 6" xfId="16711" xr:uid="{00000000-0005-0000-0000-00003B800000}"/>
    <cellStyle name="Normal 6 5 2 5 2 6 2" xfId="36492" xr:uid="{00000000-0005-0000-0000-00003C800000}"/>
    <cellStyle name="Normal 6 5 2 5 2 7" xfId="25896" xr:uid="{00000000-0005-0000-0000-00003D800000}"/>
    <cellStyle name="Normal 6 5 2 5 3" xfId="16712" xr:uid="{00000000-0005-0000-0000-00003E800000}"/>
    <cellStyle name="Normal 6 5 2 5 3 2" xfId="16713" xr:uid="{00000000-0005-0000-0000-00003F800000}"/>
    <cellStyle name="Normal 6 5 2 5 3 2 2" xfId="16714" xr:uid="{00000000-0005-0000-0000-000040800000}"/>
    <cellStyle name="Normal 6 5 2 5 3 2 2 2" xfId="42153" xr:uid="{00000000-0005-0000-0000-000041800000}"/>
    <cellStyle name="Normal 6 5 2 5 3 2 3" xfId="32135" xr:uid="{00000000-0005-0000-0000-000042800000}"/>
    <cellStyle name="Normal 6 5 2 5 3 3" xfId="16715" xr:uid="{00000000-0005-0000-0000-000043800000}"/>
    <cellStyle name="Normal 6 5 2 5 3 3 2" xfId="16716" xr:uid="{00000000-0005-0000-0000-000044800000}"/>
    <cellStyle name="Normal 6 5 2 5 3 3 2 2" xfId="42154" xr:uid="{00000000-0005-0000-0000-000045800000}"/>
    <cellStyle name="Normal 6 5 2 5 3 3 3" xfId="32136" xr:uid="{00000000-0005-0000-0000-000046800000}"/>
    <cellStyle name="Normal 6 5 2 5 3 4" xfId="16717" xr:uid="{00000000-0005-0000-0000-000047800000}"/>
    <cellStyle name="Normal 6 5 2 5 3 4 2" xfId="36495" xr:uid="{00000000-0005-0000-0000-000048800000}"/>
    <cellStyle name="Normal 6 5 2 5 3 5" xfId="25899" xr:uid="{00000000-0005-0000-0000-000049800000}"/>
    <cellStyle name="Normal 6 5 2 5 4" xfId="16718" xr:uid="{00000000-0005-0000-0000-00004A800000}"/>
    <cellStyle name="Normal 6 5 2 5 4 2" xfId="16719" xr:uid="{00000000-0005-0000-0000-00004B800000}"/>
    <cellStyle name="Normal 6 5 2 5 4 2 2" xfId="16720" xr:uid="{00000000-0005-0000-0000-00004C800000}"/>
    <cellStyle name="Normal 6 5 2 5 4 2 2 2" xfId="42155" xr:uid="{00000000-0005-0000-0000-00004D800000}"/>
    <cellStyle name="Normal 6 5 2 5 4 2 3" xfId="32137" xr:uid="{00000000-0005-0000-0000-00004E800000}"/>
    <cellStyle name="Normal 6 5 2 5 4 3" xfId="16721" xr:uid="{00000000-0005-0000-0000-00004F800000}"/>
    <cellStyle name="Normal 6 5 2 5 4 3 2" xfId="16722" xr:uid="{00000000-0005-0000-0000-000050800000}"/>
    <cellStyle name="Normal 6 5 2 5 4 3 2 2" xfId="42156" xr:uid="{00000000-0005-0000-0000-000051800000}"/>
    <cellStyle name="Normal 6 5 2 5 4 3 3" xfId="32138" xr:uid="{00000000-0005-0000-0000-000052800000}"/>
    <cellStyle name="Normal 6 5 2 5 4 4" xfId="16723" xr:uid="{00000000-0005-0000-0000-000053800000}"/>
    <cellStyle name="Normal 6 5 2 5 4 4 2" xfId="36496" xr:uid="{00000000-0005-0000-0000-000054800000}"/>
    <cellStyle name="Normal 6 5 2 5 4 5" xfId="25900" xr:uid="{00000000-0005-0000-0000-000055800000}"/>
    <cellStyle name="Normal 6 5 2 5 5" xfId="16724" xr:uid="{00000000-0005-0000-0000-000056800000}"/>
    <cellStyle name="Normal 6 5 2 5 5 2" xfId="16725" xr:uid="{00000000-0005-0000-0000-000057800000}"/>
    <cellStyle name="Normal 6 5 2 5 5 2 2" xfId="42157" xr:uid="{00000000-0005-0000-0000-000058800000}"/>
    <cellStyle name="Normal 6 5 2 5 5 3" xfId="32139" xr:uid="{00000000-0005-0000-0000-000059800000}"/>
    <cellStyle name="Normal 6 5 2 5 6" xfId="16726" xr:uid="{00000000-0005-0000-0000-00005A800000}"/>
    <cellStyle name="Normal 6 5 2 5 6 2" xfId="16727" xr:uid="{00000000-0005-0000-0000-00005B800000}"/>
    <cellStyle name="Normal 6 5 2 5 6 2 2" xfId="42158" xr:uid="{00000000-0005-0000-0000-00005C800000}"/>
    <cellStyle name="Normal 6 5 2 5 6 3" xfId="32140" xr:uid="{00000000-0005-0000-0000-00005D800000}"/>
    <cellStyle name="Normal 6 5 2 5 7" xfId="16728" xr:uid="{00000000-0005-0000-0000-00005E800000}"/>
    <cellStyle name="Normal 6 5 2 5 7 2" xfId="36491" xr:uid="{00000000-0005-0000-0000-00005F800000}"/>
    <cellStyle name="Normal 6 5 2 5 8" xfId="25895" xr:uid="{00000000-0005-0000-0000-000060800000}"/>
    <cellStyle name="Normal 6 5 2 6" xfId="16729" xr:uid="{00000000-0005-0000-0000-000061800000}"/>
    <cellStyle name="Normal 6 5 2 6 2" xfId="16730" xr:uid="{00000000-0005-0000-0000-000062800000}"/>
    <cellStyle name="Normal 6 5 2 6 2 2" xfId="16731" xr:uid="{00000000-0005-0000-0000-000063800000}"/>
    <cellStyle name="Normal 6 5 2 6 2 2 2" xfId="16732" xr:uid="{00000000-0005-0000-0000-000064800000}"/>
    <cellStyle name="Normal 6 5 2 6 2 2 2 2" xfId="16733" xr:uid="{00000000-0005-0000-0000-000065800000}"/>
    <cellStyle name="Normal 6 5 2 6 2 2 2 2 2" xfId="42159" xr:uid="{00000000-0005-0000-0000-000066800000}"/>
    <cellStyle name="Normal 6 5 2 6 2 2 2 3" xfId="32141" xr:uid="{00000000-0005-0000-0000-000067800000}"/>
    <cellStyle name="Normal 6 5 2 6 2 2 3" xfId="16734" xr:uid="{00000000-0005-0000-0000-000068800000}"/>
    <cellStyle name="Normal 6 5 2 6 2 2 3 2" xfId="16735" xr:uid="{00000000-0005-0000-0000-000069800000}"/>
    <cellStyle name="Normal 6 5 2 6 2 2 3 2 2" xfId="42160" xr:uid="{00000000-0005-0000-0000-00006A800000}"/>
    <cellStyle name="Normal 6 5 2 6 2 2 3 3" xfId="32142" xr:uid="{00000000-0005-0000-0000-00006B800000}"/>
    <cellStyle name="Normal 6 5 2 6 2 2 4" xfId="16736" xr:uid="{00000000-0005-0000-0000-00006C800000}"/>
    <cellStyle name="Normal 6 5 2 6 2 2 4 2" xfId="36499" xr:uid="{00000000-0005-0000-0000-00006D800000}"/>
    <cellStyle name="Normal 6 5 2 6 2 2 5" xfId="25903" xr:uid="{00000000-0005-0000-0000-00006E800000}"/>
    <cellStyle name="Normal 6 5 2 6 2 3" xfId="16737" xr:uid="{00000000-0005-0000-0000-00006F800000}"/>
    <cellStyle name="Normal 6 5 2 6 2 3 2" xfId="16738" xr:uid="{00000000-0005-0000-0000-000070800000}"/>
    <cellStyle name="Normal 6 5 2 6 2 3 2 2" xfId="16739" xr:uid="{00000000-0005-0000-0000-000071800000}"/>
    <cellStyle name="Normal 6 5 2 6 2 3 2 2 2" xfId="42161" xr:uid="{00000000-0005-0000-0000-000072800000}"/>
    <cellStyle name="Normal 6 5 2 6 2 3 2 3" xfId="32143" xr:uid="{00000000-0005-0000-0000-000073800000}"/>
    <cellStyle name="Normal 6 5 2 6 2 3 3" xfId="16740" xr:uid="{00000000-0005-0000-0000-000074800000}"/>
    <cellStyle name="Normal 6 5 2 6 2 3 3 2" xfId="16741" xr:uid="{00000000-0005-0000-0000-000075800000}"/>
    <cellStyle name="Normal 6 5 2 6 2 3 3 2 2" xfId="42162" xr:uid="{00000000-0005-0000-0000-000076800000}"/>
    <cellStyle name="Normal 6 5 2 6 2 3 3 3" xfId="32144" xr:uid="{00000000-0005-0000-0000-000077800000}"/>
    <cellStyle name="Normal 6 5 2 6 2 3 4" xfId="16742" xr:uid="{00000000-0005-0000-0000-000078800000}"/>
    <cellStyle name="Normal 6 5 2 6 2 3 4 2" xfId="36500" xr:uid="{00000000-0005-0000-0000-000079800000}"/>
    <cellStyle name="Normal 6 5 2 6 2 3 5" xfId="25904" xr:uid="{00000000-0005-0000-0000-00007A800000}"/>
    <cellStyle name="Normal 6 5 2 6 2 4" xfId="16743" xr:uid="{00000000-0005-0000-0000-00007B800000}"/>
    <cellStyle name="Normal 6 5 2 6 2 4 2" xfId="16744" xr:uid="{00000000-0005-0000-0000-00007C800000}"/>
    <cellStyle name="Normal 6 5 2 6 2 4 2 2" xfId="42163" xr:uid="{00000000-0005-0000-0000-00007D800000}"/>
    <cellStyle name="Normal 6 5 2 6 2 4 3" xfId="32145" xr:uid="{00000000-0005-0000-0000-00007E800000}"/>
    <cellStyle name="Normal 6 5 2 6 2 5" xfId="16745" xr:uid="{00000000-0005-0000-0000-00007F800000}"/>
    <cellStyle name="Normal 6 5 2 6 2 5 2" xfId="16746" xr:uid="{00000000-0005-0000-0000-000080800000}"/>
    <cellStyle name="Normal 6 5 2 6 2 5 2 2" xfId="42164" xr:uid="{00000000-0005-0000-0000-000081800000}"/>
    <cellStyle name="Normal 6 5 2 6 2 5 3" xfId="32146" xr:uid="{00000000-0005-0000-0000-000082800000}"/>
    <cellStyle name="Normal 6 5 2 6 2 6" xfId="16747" xr:uid="{00000000-0005-0000-0000-000083800000}"/>
    <cellStyle name="Normal 6 5 2 6 2 6 2" xfId="36498" xr:uid="{00000000-0005-0000-0000-000084800000}"/>
    <cellStyle name="Normal 6 5 2 6 2 7" xfId="25902" xr:uid="{00000000-0005-0000-0000-000085800000}"/>
    <cellStyle name="Normal 6 5 2 6 3" xfId="16748" xr:uid="{00000000-0005-0000-0000-000086800000}"/>
    <cellStyle name="Normal 6 5 2 6 3 2" xfId="16749" xr:uid="{00000000-0005-0000-0000-000087800000}"/>
    <cellStyle name="Normal 6 5 2 6 3 2 2" xfId="16750" xr:uid="{00000000-0005-0000-0000-000088800000}"/>
    <cellStyle name="Normal 6 5 2 6 3 2 2 2" xfId="42165" xr:uid="{00000000-0005-0000-0000-000089800000}"/>
    <cellStyle name="Normal 6 5 2 6 3 2 3" xfId="32147" xr:uid="{00000000-0005-0000-0000-00008A800000}"/>
    <cellStyle name="Normal 6 5 2 6 3 3" xfId="16751" xr:uid="{00000000-0005-0000-0000-00008B800000}"/>
    <cellStyle name="Normal 6 5 2 6 3 3 2" xfId="16752" xr:uid="{00000000-0005-0000-0000-00008C800000}"/>
    <cellStyle name="Normal 6 5 2 6 3 3 2 2" xfId="42166" xr:uid="{00000000-0005-0000-0000-00008D800000}"/>
    <cellStyle name="Normal 6 5 2 6 3 3 3" xfId="32148" xr:uid="{00000000-0005-0000-0000-00008E800000}"/>
    <cellStyle name="Normal 6 5 2 6 3 4" xfId="16753" xr:uid="{00000000-0005-0000-0000-00008F800000}"/>
    <cellStyle name="Normal 6 5 2 6 3 4 2" xfId="36501" xr:uid="{00000000-0005-0000-0000-000090800000}"/>
    <cellStyle name="Normal 6 5 2 6 3 5" xfId="25905" xr:uid="{00000000-0005-0000-0000-000091800000}"/>
    <cellStyle name="Normal 6 5 2 6 4" xfId="16754" xr:uid="{00000000-0005-0000-0000-000092800000}"/>
    <cellStyle name="Normal 6 5 2 6 4 2" xfId="16755" xr:uid="{00000000-0005-0000-0000-000093800000}"/>
    <cellStyle name="Normal 6 5 2 6 4 2 2" xfId="16756" xr:uid="{00000000-0005-0000-0000-000094800000}"/>
    <cellStyle name="Normal 6 5 2 6 4 2 2 2" xfId="42167" xr:uid="{00000000-0005-0000-0000-000095800000}"/>
    <cellStyle name="Normal 6 5 2 6 4 2 3" xfId="32149" xr:uid="{00000000-0005-0000-0000-000096800000}"/>
    <cellStyle name="Normal 6 5 2 6 4 3" xfId="16757" xr:uid="{00000000-0005-0000-0000-000097800000}"/>
    <cellStyle name="Normal 6 5 2 6 4 3 2" xfId="16758" xr:uid="{00000000-0005-0000-0000-000098800000}"/>
    <cellStyle name="Normal 6 5 2 6 4 3 2 2" xfId="42168" xr:uid="{00000000-0005-0000-0000-000099800000}"/>
    <cellStyle name="Normal 6 5 2 6 4 3 3" xfId="32150" xr:uid="{00000000-0005-0000-0000-00009A800000}"/>
    <cellStyle name="Normal 6 5 2 6 4 4" xfId="16759" xr:uid="{00000000-0005-0000-0000-00009B800000}"/>
    <cellStyle name="Normal 6 5 2 6 4 4 2" xfId="36502" xr:uid="{00000000-0005-0000-0000-00009C800000}"/>
    <cellStyle name="Normal 6 5 2 6 4 5" xfId="25906" xr:uid="{00000000-0005-0000-0000-00009D800000}"/>
    <cellStyle name="Normal 6 5 2 6 5" xfId="16760" xr:uid="{00000000-0005-0000-0000-00009E800000}"/>
    <cellStyle name="Normal 6 5 2 6 5 2" xfId="16761" xr:uid="{00000000-0005-0000-0000-00009F800000}"/>
    <cellStyle name="Normal 6 5 2 6 5 2 2" xfId="42169" xr:uid="{00000000-0005-0000-0000-0000A0800000}"/>
    <cellStyle name="Normal 6 5 2 6 5 3" xfId="32151" xr:uid="{00000000-0005-0000-0000-0000A1800000}"/>
    <cellStyle name="Normal 6 5 2 6 6" xfId="16762" xr:uid="{00000000-0005-0000-0000-0000A2800000}"/>
    <cellStyle name="Normal 6 5 2 6 6 2" xfId="16763" xr:uid="{00000000-0005-0000-0000-0000A3800000}"/>
    <cellStyle name="Normal 6 5 2 6 6 2 2" xfId="42170" xr:uid="{00000000-0005-0000-0000-0000A4800000}"/>
    <cellStyle name="Normal 6 5 2 6 6 3" xfId="32152" xr:uid="{00000000-0005-0000-0000-0000A5800000}"/>
    <cellStyle name="Normal 6 5 2 6 7" xfId="16764" xr:uid="{00000000-0005-0000-0000-0000A6800000}"/>
    <cellStyle name="Normal 6 5 2 6 7 2" xfId="36497" xr:uid="{00000000-0005-0000-0000-0000A7800000}"/>
    <cellStyle name="Normal 6 5 2 6 8" xfId="25901" xr:uid="{00000000-0005-0000-0000-0000A8800000}"/>
    <cellStyle name="Normal 6 5 2 7" xfId="16765" xr:uid="{00000000-0005-0000-0000-0000A9800000}"/>
    <cellStyle name="Normal 6 5 2 7 2" xfId="16766" xr:uid="{00000000-0005-0000-0000-0000AA800000}"/>
    <cellStyle name="Normal 6 5 2 7 2 2" xfId="16767" xr:uid="{00000000-0005-0000-0000-0000AB800000}"/>
    <cellStyle name="Normal 6 5 2 7 2 2 2" xfId="16768" xr:uid="{00000000-0005-0000-0000-0000AC800000}"/>
    <cellStyle name="Normal 6 5 2 7 2 2 2 2" xfId="42171" xr:uid="{00000000-0005-0000-0000-0000AD800000}"/>
    <cellStyle name="Normal 6 5 2 7 2 2 3" xfId="32153" xr:uid="{00000000-0005-0000-0000-0000AE800000}"/>
    <cellStyle name="Normal 6 5 2 7 2 3" xfId="16769" xr:uid="{00000000-0005-0000-0000-0000AF800000}"/>
    <cellStyle name="Normal 6 5 2 7 2 3 2" xfId="16770" xr:uid="{00000000-0005-0000-0000-0000B0800000}"/>
    <cellStyle name="Normal 6 5 2 7 2 3 2 2" xfId="42172" xr:uid="{00000000-0005-0000-0000-0000B1800000}"/>
    <cellStyle name="Normal 6 5 2 7 2 3 3" xfId="32154" xr:uid="{00000000-0005-0000-0000-0000B2800000}"/>
    <cellStyle name="Normal 6 5 2 7 2 4" xfId="16771" xr:uid="{00000000-0005-0000-0000-0000B3800000}"/>
    <cellStyle name="Normal 6 5 2 7 2 4 2" xfId="36504" xr:uid="{00000000-0005-0000-0000-0000B4800000}"/>
    <cellStyle name="Normal 6 5 2 7 2 5" xfId="25908" xr:uid="{00000000-0005-0000-0000-0000B5800000}"/>
    <cellStyle name="Normal 6 5 2 7 3" xfId="16772" xr:uid="{00000000-0005-0000-0000-0000B6800000}"/>
    <cellStyle name="Normal 6 5 2 7 3 2" xfId="16773" xr:uid="{00000000-0005-0000-0000-0000B7800000}"/>
    <cellStyle name="Normal 6 5 2 7 3 2 2" xfId="16774" xr:uid="{00000000-0005-0000-0000-0000B8800000}"/>
    <cellStyle name="Normal 6 5 2 7 3 2 2 2" xfId="42173" xr:uid="{00000000-0005-0000-0000-0000B9800000}"/>
    <cellStyle name="Normal 6 5 2 7 3 2 3" xfId="32155" xr:uid="{00000000-0005-0000-0000-0000BA800000}"/>
    <cellStyle name="Normal 6 5 2 7 3 3" xfId="16775" xr:uid="{00000000-0005-0000-0000-0000BB800000}"/>
    <cellStyle name="Normal 6 5 2 7 3 3 2" xfId="16776" xr:uid="{00000000-0005-0000-0000-0000BC800000}"/>
    <cellStyle name="Normal 6 5 2 7 3 3 2 2" xfId="42174" xr:uid="{00000000-0005-0000-0000-0000BD800000}"/>
    <cellStyle name="Normal 6 5 2 7 3 3 3" xfId="32156" xr:uid="{00000000-0005-0000-0000-0000BE800000}"/>
    <cellStyle name="Normal 6 5 2 7 3 4" xfId="16777" xr:uid="{00000000-0005-0000-0000-0000BF800000}"/>
    <cellStyle name="Normal 6 5 2 7 3 4 2" xfId="36505" xr:uid="{00000000-0005-0000-0000-0000C0800000}"/>
    <cellStyle name="Normal 6 5 2 7 3 5" xfId="25909" xr:uid="{00000000-0005-0000-0000-0000C1800000}"/>
    <cellStyle name="Normal 6 5 2 7 4" xfId="16778" xr:uid="{00000000-0005-0000-0000-0000C2800000}"/>
    <cellStyle name="Normal 6 5 2 7 4 2" xfId="16779" xr:uid="{00000000-0005-0000-0000-0000C3800000}"/>
    <cellStyle name="Normal 6 5 2 7 4 2 2" xfId="42175" xr:uid="{00000000-0005-0000-0000-0000C4800000}"/>
    <cellStyle name="Normal 6 5 2 7 4 3" xfId="32157" xr:uid="{00000000-0005-0000-0000-0000C5800000}"/>
    <cellStyle name="Normal 6 5 2 7 5" xfId="16780" xr:uid="{00000000-0005-0000-0000-0000C6800000}"/>
    <cellStyle name="Normal 6 5 2 7 5 2" xfId="16781" xr:uid="{00000000-0005-0000-0000-0000C7800000}"/>
    <cellStyle name="Normal 6 5 2 7 5 2 2" xfId="42176" xr:uid="{00000000-0005-0000-0000-0000C8800000}"/>
    <cellStyle name="Normal 6 5 2 7 5 3" xfId="32158" xr:uid="{00000000-0005-0000-0000-0000C9800000}"/>
    <cellStyle name="Normal 6 5 2 7 6" xfId="16782" xr:uid="{00000000-0005-0000-0000-0000CA800000}"/>
    <cellStyle name="Normal 6 5 2 7 6 2" xfId="36503" xr:uid="{00000000-0005-0000-0000-0000CB800000}"/>
    <cellStyle name="Normal 6 5 2 7 7" xfId="25907" xr:uid="{00000000-0005-0000-0000-0000CC800000}"/>
    <cellStyle name="Normal 6 5 2 8" xfId="16783" xr:uid="{00000000-0005-0000-0000-0000CD800000}"/>
    <cellStyle name="Normal 6 5 2 8 2" xfId="16784" xr:uid="{00000000-0005-0000-0000-0000CE800000}"/>
    <cellStyle name="Normal 6 5 2 8 2 2" xfId="16785" xr:uid="{00000000-0005-0000-0000-0000CF800000}"/>
    <cellStyle name="Normal 6 5 2 8 2 2 2" xfId="42177" xr:uid="{00000000-0005-0000-0000-0000D0800000}"/>
    <cellStyle name="Normal 6 5 2 8 2 3" xfId="32159" xr:uid="{00000000-0005-0000-0000-0000D1800000}"/>
    <cellStyle name="Normal 6 5 2 8 3" xfId="16786" xr:uid="{00000000-0005-0000-0000-0000D2800000}"/>
    <cellStyle name="Normal 6 5 2 8 3 2" xfId="16787" xr:uid="{00000000-0005-0000-0000-0000D3800000}"/>
    <cellStyle name="Normal 6 5 2 8 3 2 2" xfId="42178" xr:uid="{00000000-0005-0000-0000-0000D4800000}"/>
    <cellStyle name="Normal 6 5 2 8 3 3" xfId="32160" xr:uid="{00000000-0005-0000-0000-0000D5800000}"/>
    <cellStyle name="Normal 6 5 2 8 4" xfId="16788" xr:uid="{00000000-0005-0000-0000-0000D6800000}"/>
    <cellStyle name="Normal 6 5 2 8 4 2" xfId="36506" xr:uid="{00000000-0005-0000-0000-0000D7800000}"/>
    <cellStyle name="Normal 6 5 2 8 5" xfId="25910" xr:uid="{00000000-0005-0000-0000-0000D8800000}"/>
    <cellStyle name="Normal 6 5 2 9" xfId="16789" xr:uid="{00000000-0005-0000-0000-0000D9800000}"/>
    <cellStyle name="Normal 6 5 2 9 2" xfId="16790" xr:uid="{00000000-0005-0000-0000-0000DA800000}"/>
    <cellStyle name="Normal 6 5 2 9 2 2" xfId="16791" xr:uid="{00000000-0005-0000-0000-0000DB800000}"/>
    <cellStyle name="Normal 6 5 2 9 2 2 2" xfId="42179" xr:uid="{00000000-0005-0000-0000-0000DC800000}"/>
    <cellStyle name="Normal 6 5 2 9 2 3" xfId="32161" xr:uid="{00000000-0005-0000-0000-0000DD800000}"/>
    <cellStyle name="Normal 6 5 2 9 3" xfId="16792" xr:uid="{00000000-0005-0000-0000-0000DE800000}"/>
    <cellStyle name="Normal 6 5 2 9 3 2" xfId="16793" xr:uid="{00000000-0005-0000-0000-0000DF800000}"/>
    <cellStyle name="Normal 6 5 2 9 3 2 2" xfId="42180" xr:uid="{00000000-0005-0000-0000-0000E0800000}"/>
    <cellStyle name="Normal 6 5 2 9 3 3" xfId="32162" xr:uid="{00000000-0005-0000-0000-0000E1800000}"/>
    <cellStyle name="Normal 6 5 2 9 4" xfId="16794" xr:uid="{00000000-0005-0000-0000-0000E2800000}"/>
    <cellStyle name="Normal 6 5 2 9 4 2" xfId="36507" xr:uid="{00000000-0005-0000-0000-0000E3800000}"/>
    <cellStyle name="Normal 6 5 2 9 5" xfId="25911" xr:uid="{00000000-0005-0000-0000-0000E4800000}"/>
    <cellStyle name="Normal 6 5 3" xfId="16795" xr:uid="{00000000-0005-0000-0000-0000E5800000}"/>
    <cellStyle name="Normal 6 5 3 10" xfId="16796" xr:uid="{00000000-0005-0000-0000-0000E6800000}"/>
    <cellStyle name="Normal 6 5 3 10 2" xfId="16797" xr:uid="{00000000-0005-0000-0000-0000E7800000}"/>
    <cellStyle name="Normal 6 5 3 10 2 2" xfId="42181" xr:uid="{00000000-0005-0000-0000-0000E8800000}"/>
    <cellStyle name="Normal 6 5 3 10 3" xfId="32163" xr:uid="{00000000-0005-0000-0000-0000E9800000}"/>
    <cellStyle name="Normal 6 5 3 11" xfId="16798" xr:uid="{00000000-0005-0000-0000-0000EA800000}"/>
    <cellStyle name="Normal 6 5 3 11 2" xfId="16799" xr:uid="{00000000-0005-0000-0000-0000EB800000}"/>
    <cellStyle name="Normal 6 5 3 11 2 2" xfId="42182" xr:uid="{00000000-0005-0000-0000-0000EC800000}"/>
    <cellStyle name="Normal 6 5 3 11 3" xfId="32164" xr:uid="{00000000-0005-0000-0000-0000ED800000}"/>
    <cellStyle name="Normal 6 5 3 12" xfId="16800" xr:uid="{00000000-0005-0000-0000-0000EE800000}"/>
    <cellStyle name="Normal 6 5 3 12 2" xfId="36508" xr:uid="{00000000-0005-0000-0000-0000EF800000}"/>
    <cellStyle name="Normal 6 5 3 13" xfId="25912" xr:uid="{00000000-0005-0000-0000-0000F0800000}"/>
    <cellStyle name="Normal 6 5 3 2" xfId="16801" xr:uid="{00000000-0005-0000-0000-0000F1800000}"/>
    <cellStyle name="Normal 6 5 3 2 10" xfId="16802" xr:uid="{00000000-0005-0000-0000-0000F2800000}"/>
    <cellStyle name="Normal 6 5 3 2 10 2" xfId="16803" xr:uid="{00000000-0005-0000-0000-0000F3800000}"/>
    <cellStyle name="Normal 6 5 3 2 10 2 2" xfId="42183" xr:uid="{00000000-0005-0000-0000-0000F4800000}"/>
    <cellStyle name="Normal 6 5 3 2 10 3" xfId="32165" xr:uid="{00000000-0005-0000-0000-0000F5800000}"/>
    <cellStyle name="Normal 6 5 3 2 11" xfId="16804" xr:uid="{00000000-0005-0000-0000-0000F6800000}"/>
    <cellStyle name="Normal 6 5 3 2 11 2" xfId="36509" xr:uid="{00000000-0005-0000-0000-0000F7800000}"/>
    <cellStyle name="Normal 6 5 3 2 12" xfId="25913" xr:uid="{00000000-0005-0000-0000-0000F8800000}"/>
    <cellStyle name="Normal 6 5 3 2 2" xfId="16805" xr:uid="{00000000-0005-0000-0000-0000F9800000}"/>
    <cellStyle name="Normal 6 5 3 2 2 10" xfId="25914" xr:uid="{00000000-0005-0000-0000-0000FA800000}"/>
    <cellStyle name="Normal 6 5 3 2 2 2" xfId="16806" xr:uid="{00000000-0005-0000-0000-0000FB800000}"/>
    <cellStyle name="Normal 6 5 3 2 2 2 2" xfId="16807" xr:uid="{00000000-0005-0000-0000-0000FC800000}"/>
    <cellStyle name="Normal 6 5 3 2 2 2 2 2" xfId="16808" xr:uid="{00000000-0005-0000-0000-0000FD800000}"/>
    <cellStyle name="Normal 6 5 3 2 2 2 2 2 2" xfId="16809" xr:uid="{00000000-0005-0000-0000-0000FE800000}"/>
    <cellStyle name="Normal 6 5 3 2 2 2 2 2 2 2" xfId="16810" xr:uid="{00000000-0005-0000-0000-0000FF800000}"/>
    <cellStyle name="Normal 6 5 3 2 2 2 2 2 2 2 2" xfId="42184" xr:uid="{00000000-0005-0000-0000-000000810000}"/>
    <cellStyle name="Normal 6 5 3 2 2 2 2 2 2 3" xfId="32166" xr:uid="{00000000-0005-0000-0000-000001810000}"/>
    <cellStyle name="Normal 6 5 3 2 2 2 2 2 3" xfId="16811" xr:uid="{00000000-0005-0000-0000-000002810000}"/>
    <cellStyle name="Normal 6 5 3 2 2 2 2 2 3 2" xfId="16812" xr:uid="{00000000-0005-0000-0000-000003810000}"/>
    <cellStyle name="Normal 6 5 3 2 2 2 2 2 3 2 2" xfId="42185" xr:uid="{00000000-0005-0000-0000-000004810000}"/>
    <cellStyle name="Normal 6 5 3 2 2 2 2 2 3 3" xfId="32167" xr:uid="{00000000-0005-0000-0000-000005810000}"/>
    <cellStyle name="Normal 6 5 3 2 2 2 2 2 4" xfId="16813" xr:uid="{00000000-0005-0000-0000-000006810000}"/>
    <cellStyle name="Normal 6 5 3 2 2 2 2 2 4 2" xfId="36513" xr:uid="{00000000-0005-0000-0000-000007810000}"/>
    <cellStyle name="Normal 6 5 3 2 2 2 2 2 5" xfId="25917" xr:uid="{00000000-0005-0000-0000-000008810000}"/>
    <cellStyle name="Normal 6 5 3 2 2 2 2 3" xfId="16814" xr:uid="{00000000-0005-0000-0000-000009810000}"/>
    <cellStyle name="Normal 6 5 3 2 2 2 2 3 2" xfId="16815" xr:uid="{00000000-0005-0000-0000-00000A810000}"/>
    <cellStyle name="Normal 6 5 3 2 2 2 2 3 2 2" xfId="16816" xr:uid="{00000000-0005-0000-0000-00000B810000}"/>
    <cellStyle name="Normal 6 5 3 2 2 2 2 3 2 2 2" xfId="42186" xr:uid="{00000000-0005-0000-0000-00000C810000}"/>
    <cellStyle name="Normal 6 5 3 2 2 2 2 3 2 3" xfId="32168" xr:uid="{00000000-0005-0000-0000-00000D810000}"/>
    <cellStyle name="Normal 6 5 3 2 2 2 2 3 3" xfId="16817" xr:uid="{00000000-0005-0000-0000-00000E810000}"/>
    <cellStyle name="Normal 6 5 3 2 2 2 2 3 3 2" xfId="16818" xr:uid="{00000000-0005-0000-0000-00000F810000}"/>
    <cellStyle name="Normal 6 5 3 2 2 2 2 3 3 2 2" xfId="42187" xr:uid="{00000000-0005-0000-0000-000010810000}"/>
    <cellStyle name="Normal 6 5 3 2 2 2 2 3 3 3" xfId="32169" xr:uid="{00000000-0005-0000-0000-000011810000}"/>
    <cellStyle name="Normal 6 5 3 2 2 2 2 3 4" xfId="16819" xr:uid="{00000000-0005-0000-0000-000012810000}"/>
    <cellStyle name="Normal 6 5 3 2 2 2 2 3 4 2" xfId="36514" xr:uid="{00000000-0005-0000-0000-000013810000}"/>
    <cellStyle name="Normal 6 5 3 2 2 2 2 3 5" xfId="25918" xr:uid="{00000000-0005-0000-0000-000014810000}"/>
    <cellStyle name="Normal 6 5 3 2 2 2 2 4" xfId="16820" xr:uid="{00000000-0005-0000-0000-000015810000}"/>
    <cellStyle name="Normal 6 5 3 2 2 2 2 4 2" xfId="16821" xr:uid="{00000000-0005-0000-0000-000016810000}"/>
    <cellStyle name="Normal 6 5 3 2 2 2 2 4 2 2" xfId="42188" xr:uid="{00000000-0005-0000-0000-000017810000}"/>
    <cellStyle name="Normal 6 5 3 2 2 2 2 4 3" xfId="32170" xr:uid="{00000000-0005-0000-0000-000018810000}"/>
    <cellStyle name="Normal 6 5 3 2 2 2 2 5" xfId="16822" xr:uid="{00000000-0005-0000-0000-000019810000}"/>
    <cellStyle name="Normal 6 5 3 2 2 2 2 5 2" xfId="16823" xr:uid="{00000000-0005-0000-0000-00001A810000}"/>
    <cellStyle name="Normal 6 5 3 2 2 2 2 5 2 2" xfId="42189" xr:uid="{00000000-0005-0000-0000-00001B810000}"/>
    <cellStyle name="Normal 6 5 3 2 2 2 2 5 3" xfId="32171" xr:uid="{00000000-0005-0000-0000-00001C810000}"/>
    <cellStyle name="Normal 6 5 3 2 2 2 2 6" xfId="16824" xr:uid="{00000000-0005-0000-0000-00001D810000}"/>
    <cellStyle name="Normal 6 5 3 2 2 2 2 6 2" xfId="36512" xr:uid="{00000000-0005-0000-0000-00001E810000}"/>
    <cellStyle name="Normal 6 5 3 2 2 2 2 7" xfId="25916" xr:uid="{00000000-0005-0000-0000-00001F810000}"/>
    <cellStyle name="Normal 6 5 3 2 2 2 3" xfId="16825" xr:uid="{00000000-0005-0000-0000-000020810000}"/>
    <cellStyle name="Normal 6 5 3 2 2 2 3 2" xfId="16826" xr:uid="{00000000-0005-0000-0000-000021810000}"/>
    <cellStyle name="Normal 6 5 3 2 2 2 3 2 2" xfId="16827" xr:uid="{00000000-0005-0000-0000-000022810000}"/>
    <cellStyle name="Normal 6 5 3 2 2 2 3 2 2 2" xfId="42190" xr:uid="{00000000-0005-0000-0000-000023810000}"/>
    <cellStyle name="Normal 6 5 3 2 2 2 3 2 3" xfId="32172" xr:uid="{00000000-0005-0000-0000-000024810000}"/>
    <cellStyle name="Normal 6 5 3 2 2 2 3 3" xfId="16828" xr:uid="{00000000-0005-0000-0000-000025810000}"/>
    <cellStyle name="Normal 6 5 3 2 2 2 3 3 2" xfId="16829" xr:uid="{00000000-0005-0000-0000-000026810000}"/>
    <cellStyle name="Normal 6 5 3 2 2 2 3 3 2 2" xfId="42191" xr:uid="{00000000-0005-0000-0000-000027810000}"/>
    <cellStyle name="Normal 6 5 3 2 2 2 3 3 3" xfId="32173" xr:uid="{00000000-0005-0000-0000-000028810000}"/>
    <cellStyle name="Normal 6 5 3 2 2 2 3 4" xfId="16830" xr:uid="{00000000-0005-0000-0000-000029810000}"/>
    <cellStyle name="Normal 6 5 3 2 2 2 3 4 2" xfId="36515" xr:uid="{00000000-0005-0000-0000-00002A810000}"/>
    <cellStyle name="Normal 6 5 3 2 2 2 3 5" xfId="25919" xr:uid="{00000000-0005-0000-0000-00002B810000}"/>
    <cellStyle name="Normal 6 5 3 2 2 2 4" xfId="16831" xr:uid="{00000000-0005-0000-0000-00002C810000}"/>
    <cellStyle name="Normal 6 5 3 2 2 2 4 2" xfId="16832" xr:uid="{00000000-0005-0000-0000-00002D810000}"/>
    <cellStyle name="Normal 6 5 3 2 2 2 4 2 2" xfId="16833" xr:uid="{00000000-0005-0000-0000-00002E810000}"/>
    <cellStyle name="Normal 6 5 3 2 2 2 4 2 2 2" xfId="42192" xr:uid="{00000000-0005-0000-0000-00002F810000}"/>
    <cellStyle name="Normal 6 5 3 2 2 2 4 2 3" xfId="32174" xr:uid="{00000000-0005-0000-0000-000030810000}"/>
    <cellStyle name="Normal 6 5 3 2 2 2 4 3" xfId="16834" xr:uid="{00000000-0005-0000-0000-000031810000}"/>
    <cellStyle name="Normal 6 5 3 2 2 2 4 3 2" xfId="16835" xr:uid="{00000000-0005-0000-0000-000032810000}"/>
    <cellStyle name="Normal 6 5 3 2 2 2 4 3 2 2" xfId="42193" xr:uid="{00000000-0005-0000-0000-000033810000}"/>
    <cellStyle name="Normal 6 5 3 2 2 2 4 3 3" xfId="32175" xr:uid="{00000000-0005-0000-0000-000034810000}"/>
    <cellStyle name="Normal 6 5 3 2 2 2 4 4" xfId="16836" xr:uid="{00000000-0005-0000-0000-000035810000}"/>
    <cellStyle name="Normal 6 5 3 2 2 2 4 4 2" xfId="36516" xr:uid="{00000000-0005-0000-0000-000036810000}"/>
    <cellStyle name="Normal 6 5 3 2 2 2 4 5" xfId="25920" xr:uid="{00000000-0005-0000-0000-000037810000}"/>
    <cellStyle name="Normal 6 5 3 2 2 2 5" xfId="16837" xr:uid="{00000000-0005-0000-0000-000038810000}"/>
    <cellStyle name="Normal 6 5 3 2 2 2 5 2" xfId="16838" xr:uid="{00000000-0005-0000-0000-000039810000}"/>
    <cellStyle name="Normal 6 5 3 2 2 2 5 2 2" xfId="42194" xr:uid="{00000000-0005-0000-0000-00003A810000}"/>
    <cellStyle name="Normal 6 5 3 2 2 2 5 3" xfId="32176" xr:uid="{00000000-0005-0000-0000-00003B810000}"/>
    <cellStyle name="Normal 6 5 3 2 2 2 6" xfId="16839" xr:uid="{00000000-0005-0000-0000-00003C810000}"/>
    <cellStyle name="Normal 6 5 3 2 2 2 6 2" xfId="16840" xr:uid="{00000000-0005-0000-0000-00003D810000}"/>
    <cellStyle name="Normal 6 5 3 2 2 2 6 2 2" xfId="42195" xr:uid="{00000000-0005-0000-0000-00003E810000}"/>
    <cellStyle name="Normal 6 5 3 2 2 2 6 3" xfId="32177" xr:uid="{00000000-0005-0000-0000-00003F810000}"/>
    <cellStyle name="Normal 6 5 3 2 2 2 7" xfId="16841" xr:uid="{00000000-0005-0000-0000-000040810000}"/>
    <cellStyle name="Normal 6 5 3 2 2 2 7 2" xfId="36511" xr:uid="{00000000-0005-0000-0000-000041810000}"/>
    <cellStyle name="Normal 6 5 3 2 2 2 8" xfId="25915" xr:uid="{00000000-0005-0000-0000-000042810000}"/>
    <cellStyle name="Normal 6 5 3 2 2 3" xfId="16842" xr:uid="{00000000-0005-0000-0000-000043810000}"/>
    <cellStyle name="Normal 6 5 3 2 2 3 2" xfId="16843" xr:uid="{00000000-0005-0000-0000-000044810000}"/>
    <cellStyle name="Normal 6 5 3 2 2 3 2 2" xfId="16844" xr:uid="{00000000-0005-0000-0000-000045810000}"/>
    <cellStyle name="Normal 6 5 3 2 2 3 2 2 2" xfId="16845" xr:uid="{00000000-0005-0000-0000-000046810000}"/>
    <cellStyle name="Normal 6 5 3 2 2 3 2 2 2 2" xfId="16846" xr:uid="{00000000-0005-0000-0000-000047810000}"/>
    <cellStyle name="Normal 6 5 3 2 2 3 2 2 2 2 2" xfId="42196" xr:uid="{00000000-0005-0000-0000-000048810000}"/>
    <cellStyle name="Normal 6 5 3 2 2 3 2 2 2 3" xfId="32178" xr:uid="{00000000-0005-0000-0000-000049810000}"/>
    <cellStyle name="Normal 6 5 3 2 2 3 2 2 3" xfId="16847" xr:uid="{00000000-0005-0000-0000-00004A810000}"/>
    <cellStyle name="Normal 6 5 3 2 2 3 2 2 3 2" xfId="16848" xr:uid="{00000000-0005-0000-0000-00004B810000}"/>
    <cellStyle name="Normal 6 5 3 2 2 3 2 2 3 2 2" xfId="42197" xr:uid="{00000000-0005-0000-0000-00004C810000}"/>
    <cellStyle name="Normal 6 5 3 2 2 3 2 2 3 3" xfId="32179" xr:uid="{00000000-0005-0000-0000-00004D810000}"/>
    <cellStyle name="Normal 6 5 3 2 2 3 2 2 4" xfId="16849" xr:uid="{00000000-0005-0000-0000-00004E810000}"/>
    <cellStyle name="Normal 6 5 3 2 2 3 2 2 4 2" xfId="36519" xr:uid="{00000000-0005-0000-0000-00004F810000}"/>
    <cellStyle name="Normal 6 5 3 2 2 3 2 2 5" xfId="25923" xr:uid="{00000000-0005-0000-0000-000050810000}"/>
    <cellStyle name="Normal 6 5 3 2 2 3 2 3" xfId="16850" xr:uid="{00000000-0005-0000-0000-000051810000}"/>
    <cellStyle name="Normal 6 5 3 2 2 3 2 3 2" xfId="16851" xr:uid="{00000000-0005-0000-0000-000052810000}"/>
    <cellStyle name="Normal 6 5 3 2 2 3 2 3 2 2" xfId="16852" xr:uid="{00000000-0005-0000-0000-000053810000}"/>
    <cellStyle name="Normal 6 5 3 2 2 3 2 3 2 2 2" xfId="42198" xr:uid="{00000000-0005-0000-0000-000054810000}"/>
    <cellStyle name="Normal 6 5 3 2 2 3 2 3 2 3" xfId="32180" xr:uid="{00000000-0005-0000-0000-000055810000}"/>
    <cellStyle name="Normal 6 5 3 2 2 3 2 3 3" xfId="16853" xr:uid="{00000000-0005-0000-0000-000056810000}"/>
    <cellStyle name="Normal 6 5 3 2 2 3 2 3 3 2" xfId="16854" xr:uid="{00000000-0005-0000-0000-000057810000}"/>
    <cellStyle name="Normal 6 5 3 2 2 3 2 3 3 2 2" xfId="42199" xr:uid="{00000000-0005-0000-0000-000058810000}"/>
    <cellStyle name="Normal 6 5 3 2 2 3 2 3 3 3" xfId="32181" xr:uid="{00000000-0005-0000-0000-000059810000}"/>
    <cellStyle name="Normal 6 5 3 2 2 3 2 3 4" xfId="16855" xr:uid="{00000000-0005-0000-0000-00005A810000}"/>
    <cellStyle name="Normal 6 5 3 2 2 3 2 3 4 2" xfId="36520" xr:uid="{00000000-0005-0000-0000-00005B810000}"/>
    <cellStyle name="Normal 6 5 3 2 2 3 2 3 5" xfId="25924" xr:uid="{00000000-0005-0000-0000-00005C810000}"/>
    <cellStyle name="Normal 6 5 3 2 2 3 2 4" xfId="16856" xr:uid="{00000000-0005-0000-0000-00005D810000}"/>
    <cellStyle name="Normal 6 5 3 2 2 3 2 4 2" xfId="16857" xr:uid="{00000000-0005-0000-0000-00005E810000}"/>
    <cellStyle name="Normal 6 5 3 2 2 3 2 4 2 2" xfId="42200" xr:uid="{00000000-0005-0000-0000-00005F810000}"/>
    <cellStyle name="Normal 6 5 3 2 2 3 2 4 3" xfId="32182" xr:uid="{00000000-0005-0000-0000-000060810000}"/>
    <cellStyle name="Normal 6 5 3 2 2 3 2 5" xfId="16858" xr:uid="{00000000-0005-0000-0000-000061810000}"/>
    <cellStyle name="Normal 6 5 3 2 2 3 2 5 2" xfId="16859" xr:uid="{00000000-0005-0000-0000-000062810000}"/>
    <cellStyle name="Normal 6 5 3 2 2 3 2 5 2 2" xfId="42201" xr:uid="{00000000-0005-0000-0000-000063810000}"/>
    <cellStyle name="Normal 6 5 3 2 2 3 2 5 3" xfId="32183" xr:uid="{00000000-0005-0000-0000-000064810000}"/>
    <cellStyle name="Normal 6 5 3 2 2 3 2 6" xfId="16860" xr:uid="{00000000-0005-0000-0000-000065810000}"/>
    <cellStyle name="Normal 6 5 3 2 2 3 2 6 2" xfId="36518" xr:uid="{00000000-0005-0000-0000-000066810000}"/>
    <cellStyle name="Normal 6 5 3 2 2 3 2 7" xfId="25922" xr:uid="{00000000-0005-0000-0000-000067810000}"/>
    <cellStyle name="Normal 6 5 3 2 2 3 3" xfId="16861" xr:uid="{00000000-0005-0000-0000-000068810000}"/>
    <cellStyle name="Normal 6 5 3 2 2 3 3 2" xfId="16862" xr:uid="{00000000-0005-0000-0000-000069810000}"/>
    <cellStyle name="Normal 6 5 3 2 2 3 3 2 2" xfId="16863" xr:uid="{00000000-0005-0000-0000-00006A810000}"/>
    <cellStyle name="Normal 6 5 3 2 2 3 3 2 2 2" xfId="42202" xr:uid="{00000000-0005-0000-0000-00006B810000}"/>
    <cellStyle name="Normal 6 5 3 2 2 3 3 2 3" xfId="32184" xr:uid="{00000000-0005-0000-0000-00006C810000}"/>
    <cellStyle name="Normal 6 5 3 2 2 3 3 3" xfId="16864" xr:uid="{00000000-0005-0000-0000-00006D810000}"/>
    <cellStyle name="Normal 6 5 3 2 2 3 3 3 2" xfId="16865" xr:uid="{00000000-0005-0000-0000-00006E810000}"/>
    <cellStyle name="Normal 6 5 3 2 2 3 3 3 2 2" xfId="42203" xr:uid="{00000000-0005-0000-0000-00006F810000}"/>
    <cellStyle name="Normal 6 5 3 2 2 3 3 3 3" xfId="32185" xr:uid="{00000000-0005-0000-0000-000070810000}"/>
    <cellStyle name="Normal 6 5 3 2 2 3 3 4" xfId="16866" xr:uid="{00000000-0005-0000-0000-000071810000}"/>
    <cellStyle name="Normal 6 5 3 2 2 3 3 4 2" xfId="36521" xr:uid="{00000000-0005-0000-0000-000072810000}"/>
    <cellStyle name="Normal 6 5 3 2 2 3 3 5" xfId="25925" xr:uid="{00000000-0005-0000-0000-000073810000}"/>
    <cellStyle name="Normal 6 5 3 2 2 3 4" xfId="16867" xr:uid="{00000000-0005-0000-0000-000074810000}"/>
    <cellStyle name="Normal 6 5 3 2 2 3 4 2" xfId="16868" xr:uid="{00000000-0005-0000-0000-000075810000}"/>
    <cellStyle name="Normal 6 5 3 2 2 3 4 2 2" xfId="16869" xr:uid="{00000000-0005-0000-0000-000076810000}"/>
    <cellStyle name="Normal 6 5 3 2 2 3 4 2 2 2" xfId="42204" xr:uid="{00000000-0005-0000-0000-000077810000}"/>
    <cellStyle name="Normal 6 5 3 2 2 3 4 2 3" xfId="32186" xr:uid="{00000000-0005-0000-0000-000078810000}"/>
    <cellStyle name="Normal 6 5 3 2 2 3 4 3" xfId="16870" xr:uid="{00000000-0005-0000-0000-000079810000}"/>
    <cellStyle name="Normal 6 5 3 2 2 3 4 3 2" xfId="16871" xr:uid="{00000000-0005-0000-0000-00007A810000}"/>
    <cellStyle name="Normal 6 5 3 2 2 3 4 3 2 2" xfId="42205" xr:uid="{00000000-0005-0000-0000-00007B810000}"/>
    <cellStyle name="Normal 6 5 3 2 2 3 4 3 3" xfId="32187" xr:uid="{00000000-0005-0000-0000-00007C810000}"/>
    <cellStyle name="Normal 6 5 3 2 2 3 4 4" xfId="16872" xr:uid="{00000000-0005-0000-0000-00007D810000}"/>
    <cellStyle name="Normal 6 5 3 2 2 3 4 4 2" xfId="36522" xr:uid="{00000000-0005-0000-0000-00007E810000}"/>
    <cellStyle name="Normal 6 5 3 2 2 3 4 5" xfId="25926" xr:uid="{00000000-0005-0000-0000-00007F810000}"/>
    <cellStyle name="Normal 6 5 3 2 2 3 5" xfId="16873" xr:uid="{00000000-0005-0000-0000-000080810000}"/>
    <cellStyle name="Normal 6 5 3 2 2 3 5 2" xfId="16874" xr:uid="{00000000-0005-0000-0000-000081810000}"/>
    <cellStyle name="Normal 6 5 3 2 2 3 5 2 2" xfId="42206" xr:uid="{00000000-0005-0000-0000-000082810000}"/>
    <cellStyle name="Normal 6 5 3 2 2 3 5 3" xfId="32188" xr:uid="{00000000-0005-0000-0000-000083810000}"/>
    <cellStyle name="Normal 6 5 3 2 2 3 6" xfId="16875" xr:uid="{00000000-0005-0000-0000-000084810000}"/>
    <cellStyle name="Normal 6 5 3 2 2 3 6 2" xfId="16876" xr:uid="{00000000-0005-0000-0000-000085810000}"/>
    <cellStyle name="Normal 6 5 3 2 2 3 6 2 2" xfId="42207" xr:uid="{00000000-0005-0000-0000-000086810000}"/>
    <cellStyle name="Normal 6 5 3 2 2 3 6 3" xfId="32189" xr:uid="{00000000-0005-0000-0000-000087810000}"/>
    <cellStyle name="Normal 6 5 3 2 2 3 7" xfId="16877" xr:uid="{00000000-0005-0000-0000-000088810000}"/>
    <cellStyle name="Normal 6 5 3 2 2 3 7 2" xfId="36517" xr:uid="{00000000-0005-0000-0000-000089810000}"/>
    <cellStyle name="Normal 6 5 3 2 2 3 8" xfId="25921" xr:uid="{00000000-0005-0000-0000-00008A810000}"/>
    <cellStyle name="Normal 6 5 3 2 2 4" xfId="16878" xr:uid="{00000000-0005-0000-0000-00008B810000}"/>
    <cellStyle name="Normal 6 5 3 2 2 4 2" xfId="16879" xr:uid="{00000000-0005-0000-0000-00008C810000}"/>
    <cellStyle name="Normal 6 5 3 2 2 4 2 2" xfId="16880" xr:uid="{00000000-0005-0000-0000-00008D810000}"/>
    <cellStyle name="Normal 6 5 3 2 2 4 2 2 2" xfId="16881" xr:uid="{00000000-0005-0000-0000-00008E810000}"/>
    <cellStyle name="Normal 6 5 3 2 2 4 2 2 2 2" xfId="42208" xr:uid="{00000000-0005-0000-0000-00008F810000}"/>
    <cellStyle name="Normal 6 5 3 2 2 4 2 2 3" xfId="32190" xr:uid="{00000000-0005-0000-0000-000090810000}"/>
    <cellStyle name="Normal 6 5 3 2 2 4 2 3" xfId="16882" xr:uid="{00000000-0005-0000-0000-000091810000}"/>
    <cellStyle name="Normal 6 5 3 2 2 4 2 3 2" xfId="16883" xr:uid="{00000000-0005-0000-0000-000092810000}"/>
    <cellStyle name="Normal 6 5 3 2 2 4 2 3 2 2" xfId="42209" xr:uid="{00000000-0005-0000-0000-000093810000}"/>
    <cellStyle name="Normal 6 5 3 2 2 4 2 3 3" xfId="32191" xr:uid="{00000000-0005-0000-0000-000094810000}"/>
    <cellStyle name="Normal 6 5 3 2 2 4 2 4" xfId="16884" xr:uid="{00000000-0005-0000-0000-000095810000}"/>
    <cellStyle name="Normal 6 5 3 2 2 4 2 4 2" xfId="36524" xr:uid="{00000000-0005-0000-0000-000096810000}"/>
    <cellStyle name="Normal 6 5 3 2 2 4 2 5" xfId="25928" xr:uid="{00000000-0005-0000-0000-000097810000}"/>
    <cellStyle name="Normal 6 5 3 2 2 4 3" xfId="16885" xr:uid="{00000000-0005-0000-0000-000098810000}"/>
    <cellStyle name="Normal 6 5 3 2 2 4 3 2" xfId="16886" xr:uid="{00000000-0005-0000-0000-000099810000}"/>
    <cellStyle name="Normal 6 5 3 2 2 4 3 2 2" xfId="16887" xr:uid="{00000000-0005-0000-0000-00009A810000}"/>
    <cellStyle name="Normal 6 5 3 2 2 4 3 2 2 2" xfId="42210" xr:uid="{00000000-0005-0000-0000-00009B810000}"/>
    <cellStyle name="Normal 6 5 3 2 2 4 3 2 3" xfId="32192" xr:uid="{00000000-0005-0000-0000-00009C810000}"/>
    <cellStyle name="Normal 6 5 3 2 2 4 3 3" xfId="16888" xr:uid="{00000000-0005-0000-0000-00009D810000}"/>
    <cellStyle name="Normal 6 5 3 2 2 4 3 3 2" xfId="16889" xr:uid="{00000000-0005-0000-0000-00009E810000}"/>
    <cellStyle name="Normal 6 5 3 2 2 4 3 3 2 2" xfId="42211" xr:uid="{00000000-0005-0000-0000-00009F810000}"/>
    <cellStyle name="Normal 6 5 3 2 2 4 3 3 3" xfId="32193" xr:uid="{00000000-0005-0000-0000-0000A0810000}"/>
    <cellStyle name="Normal 6 5 3 2 2 4 3 4" xfId="16890" xr:uid="{00000000-0005-0000-0000-0000A1810000}"/>
    <cellStyle name="Normal 6 5 3 2 2 4 3 4 2" xfId="36525" xr:uid="{00000000-0005-0000-0000-0000A2810000}"/>
    <cellStyle name="Normal 6 5 3 2 2 4 3 5" xfId="25929" xr:uid="{00000000-0005-0000-0000-0000A3810000}"/>
    <cellStyle name="Normal 6 5 3 2 2 4 4" xfId="16891" xr:uid="{00000000-0005-0000-0000-0000A4810000}"/>
    <cellStyle name="Normal 6 5 3 2 2 4 4 2" xfId="16892" xr:uid="{00000000-0005-0000-0000-0000A5810000}"/>
    <cellStyle name="Normal 6 5 3 2 2 4 4 2 2" xfId="42212" xr:uid="{00000000-0005-0000-0000-0000A6810000}"/>
    <cellStyle name="Normal 6 5 3 2 2 4 4 3" xfId="32194" xr:uid="{00000000-0005-0000-0000-0000A7810000}"/>
    <cellStyle name="Normal 6 5 3 2 2 4 5" xfId="16893" xr:uid="{00000000-0005-0000-0000-0000A8810000}"/>
    <cellStyle name="Normal 6 5 3 2 2 4 5 2" xfId="16894" xr:uid="{00000000-0005-0000-0000-0000A9810000}"/>
    <cellStyle name="Normal 6 5 3 2 2 4 5 2 2" xfId="42213" xr:uid="{00000000-0005-0000-0000-0000AA810000}"/>
    <cellStyle name="Normal 6 5 3 2 2 4 5 3" xfId="32195" xr:uid="{00000000-0005-0000-0000-0000AB810000}"/>
    <cellStyle name="Normal 6 5 3 2 2 4 6" xfId="16895" xr:uid="{00000000-0005-0000-0000-0000AC810000}"/>
    <cellStyle name="Normal 6 5 3 2 2 4 6 2" xfId="36523" xr:uid="{00000000-0005-0000-0000-0000AD810000}"/>
    <cellStyle name="Normal 6 5 3 2 2 4 7" xfId="25927" xr:uid="{00000000-0005-0000-0000-0000AE810000}"/>
    <cellStyle name="Normal 6 5 3 2 2 5" xfId="16896" xr:uid="{00000000-0005-0000-0000-0000AF810000}"/>
    <cellStyle name="Normal 6 5 3 2 2 5 2" xfId="16897" xr:uid="{00000000-0005-0000-0000-0000B0810000}"/>
    <cellStyle name="Normal 6 5 3 2 2 5 2 2" xfId="16898" xr:uid="{00000000-0005-0000-0000-0000B1810000}"/>
    <cellStyle name="Normal 6 5 3 2 2 5 2 2 2" xfId="42214" xr:uid="{00000000-0005-0000-0000-0000B2810000}"/>
    <cellStyle name="Normal 6 5 3 2 2 5 2 3" xfId="32196" xr:uid="{00000000-0005-0000-0000-0000B3810000}"/>
    <cellStyle name="Normal 6 5 3 2 2 5 3" xfId="16899" xr:uid="{00000000-0005-0000-0000-0000B4810000}"/>
    <cellStyle name="Normal 6 5 3 2 2 5 3 2" xfId="16900" xr:uid="{00000000-0005-0000-0000-0000B5810000}"/>
    <cellStyle name="Normal 6 5 3 2 2 5 3 2 2" xfId="42215" xr:uid="{00000000-0005-0000-0000-0000B6810000}"/>
    <cellStyle name="Normal 6 5 3 2 2 5 3 3" xfId="32197" xr:uid="{00000000-0005-0000-0000-0000B7810000}"/>
    <cellStyle name="Normal 6 5 3 2 2 5 4" xfId="16901" xr:uid="{00000000-0005-0000-0000-0000B8810000}"/>
    <cellStyle name="Normal 6 5 3 2 2 5 4 2" xfId="36526" xr:uid="{00000000-0005-0000-0000-0000B9810000}"/>
    <cellStyle name="Normal 6 5 3 2 2 5 5" xfId="25930" xr:uid="{00000000-0005-0000-0000-0000BA810000}"/>
    <cellStyle name="Normal 6 5 3 2 2 6" xfId="16902" xr:uid="{00000000-0005-0000-0000-0000BB810000}"/>
    <cellStyle name="Normal 6 5 3 2 2 6 2" xfId="16903" xr:uid="{00000000-0005-0000-0000-0000BC810000}"/>
    <cellStyle name="Normal 6 5 3 2 2 6 2 2" xfId="16904" xr:uid="{00000000-0005-0000-0000-0000BD810000}"/>
    <cellStyle name="Normal 6 5 3 2 2 6 2 2 2" xfId="42216" xr:uid="{00000000-0005-0000-0000-0000BE810000}"/>
    <cellStyle name="Normal 6 5 3 2 2 6 2 3" xfId="32198" xr:uid="{00000000-0005-0000-0000-0000BF810000}"/>
    <cellStyle name="Normal 6 5 3 2 2 6 3" xfId="16905" xr:uid="{00000000-0005-0000-0000-0000C0810000}"/>
    <cellStyle name="Normal 6 5 3 2 2 6 3 2" xfId="16906" xr:uid="{00000000-0005-0000-0000-0000C1810000}"/>
    <cellStyle name="Normal 6 5 3 2 2 6 3 2 2" xfId="42217" xr:uid="{00000000-0005-0000-0000-0000C2810000}"/>
    <cellStyle name="Normal 6 5 3 2 2 6 3 3" xfId="32199" xr:uid="{00000000-0005-0000-0000-0000C3810000}"/>
    <cellStyle name="Normal 6 5 3 2 2 6 4" xfId="16907" xr:uid="{00000000-0005-0000-0000-0000C4810000}"/>
    <cellStyle name="Normal 6 5 3 2 2 6 4 2" xfId="36527" xr:uid="{00000000-0005-0000-0000-0000C5810000}"/>
    <cellStyle name="Normal 6 5 3 2 2 6 5" xfId="25931" xr:uid="{00000000-0005-0000-0000-0000C6810000}"/>
    <cellStyle name="Normal 6 5 3 2 2 7" xfId="16908" xr:uid="{00000000-0005-0000-0000-0000C7810000}"/>
    <cellStyle name="Normal 6 5 3 2 2 7 2" xfId="16909" xr:uid="{00000000-0005-0000-0000-0000C8810000}"/>
    <cellStyle name="Normal 6 5 3 2 2 7 2 2" xfId="42218" xr:uid="{00000000-0005-0000-0000-0000C9810000}"/>
    <cellStyle name="Normal 6 5 3 2 2 7 3" xfId="32200" xr:uid="{00000000-0005-0000-0000-0000CA810000}"/>
    <cellStyle name="Normal 6 5 3 2 2 8" xfId="16910" xr:uid="{00000000-0005-0000-0000-0000CB810000}"/>
    <cellStyle name="Normal 6 5 3 2 2 8 2" xfId="16911" xr:uid="{00000000-0005-0000-0000-0000CC810000}"/>
    <cellStyle name="Normal 6 5 3 2 2 8 2 2" xfId="42219" xr:uid="{00000000-0005-0000-0000-0000CD810000}"/>
    <cellStyle name="Normal 6 5 3 2 2 8 3" xfId="32201" xr:uid="{00000000-0005-0000-0000-0000CE810000}"/>
    <cellStyle name="Normal 6 5 3 2 2 9" xfId="16912" xr:uid="{00000000-0005-0000-0000-0000CF810000}"/>
    <cellStyle name="Normal 6 5 3 2 2 9 2" xfId="36510" xr:uid="{00000000-0005-0000-0000-0000D0810000}"/>
    <cellStyle name="Normal 6 5 3 2 3" xfId="16913" xr:uid="{00000000-0005-0000-0000-0000D1810000}"/>
    <cellStyle name="Normal 6 5 3 2 3 2" xfId="16914" xr:uid="{00000000-0005-0000-0000-0000D2810000}"/>
    <cellStyle name="Normal 6 5 3 2 3 2 2" xfId="16915" xr:uid="{00000000-0005-0000-0000-0000D3810000}"/>
    <cellStyle name="Normal 6 5 3 2 3 2 2 2" xfId="16916" xr:uid="{00000000-0005-0000-0000-0000D4810000}"/>
    <cellStyle name="Normal 6 5 3 2 3 2 2 2 2" xfId="16917" xr:uid="{00000000-0005-0000-0000-0000D5810000}"/>
    <cellStyle name="Normal 6 5 3 2 3 2 2 2 2 2" xfId="42220" xr:uid="{00000000-0005-0000-0000-0000D6810000}"/>
    <cellStyle name="Normal 6 5 3 2 3 2 2 2 3" xfId="32202" xr:uid="{00000000-0005-0000-0000-0000D7810000}"/>
    <cellStyle name="Normal 6 5 3 2 3 2 2 3" xfId="16918" xr:uid="{00000000-0005-0000-0000-0000D8810000}"/>
    <cellStyle name="Normal 6 5 3 2 3 2 2 3 2" xfId="16919" xr:uid="{00000000-0005-0000-0000-0000D9810000}"/>
    <cellStyle name="Normal 6 5 3 2 3 2 2 3 2 2" xfId="42221" xr:uid="{00000000-0005-0000-0000-0000DA810000}"/>
    <cellStyle name="Normal 6 5 3 2 3 2 2 3 3" xfId="32203" xr:uid="{00000000-0005-0000-0000-0000DB810000}"/>
    <cellStyle name="Normal 6 5 3 2 3 2 2 4" xfId="16920" xr:uid="{00000000-0005-0000-0000-0000DC810000}"/>
    <cellStyle name="Normal 6 5 3 2 3 2 2 4 2" xfId="36530" xr:uid="{00000000-0005-0000-0000-0000DD810000}"/>
    <cellStyle name="Normal 6 5 3 2 3 2 2 5" xfId="25934" xr:uid="{00000000-0005-0000-0000-0000DE810000}"/>
    <cellStyle name="Normal 6 5 3 2 3 2 3" xfId="16921" xr:uid="{00000000-0005-0000-0000-0000DF810000}"/>
    <cellStyle name="Normal 6 5 3 2 3 2 3 2" xfId="16922" xr:uid="{00000000-0005-0000-0000-0000E0810000}"/>
    <cellStyle name="Normal 6 5 3 2 3 2 3 2 2" xfId="16923" xr:uid="{00000000-0005-0000-0000-0000E1810000}"/>
    <cellStyle name="Normal 6 5 3 2 3 2 3 2 2 2" xfId="42222" xr:uid="{00000000-0005-0000-0000-0000E2810000}"/>
    <cellStyle name="Normal 6 5 3 2 3 2 3 2 3" xfId="32204" xr:uid="{00000000-0005-0000-0000-0000E3810000}"/>
    <cellStyle name="Normal 6 5 3 2 3 2 3 3" xfId="16924" xr:uid="{00000000-0005-0000-0000-0000E4810000}"/>
    <cellStyle name="Normal 6 5 3 2 3 2 3 3 2" xfId="16925" xr:uid="{00000000-0005-0000-0000-0000E5810000}"/>
    <cellStyle name="Normal 6 5 3 2 3 2 3 3 2 2" xfId="42223" xr:uid="{00000000-0005-0000-0000-0000E6810000}"/>
    <cellStyle name="Normal 6 5 3 2 3 2 3 3 3" xfId="32205" xr:uid="{00000000-0005-0000-0000-0000E7810000}"/>
    <cellStyle name="Normal 6 5 3 2 3 2 3 4" xfId="16926" xr:uid="{00000000-0005-0000-0000-0000E8810000}"/>
    <cellStyle name="Normal 6 5 3 2 3 2 3 4 2" xfId="36531" xr:uid="{00000000-0005-0000-0000-0000E9810000}"/>
    <cellStyle name="Normal 6 5 3 2 3 2 3 5" xfId="25935" xr:uid="{00000000-0005-0000-0000-0000EA810000}"/>
    <cellStyle name="Normal 6 5 3 2 3 2 4" xfId="16927" xr:uid="{00000000-0005-0000-0000-0000EB810000}"/>
    <cellStyle name="Normal 6 5 3 2 3 2 4 2" xfId="16928" xr:uid="{00000000-0005-0000-0000-0000EC810000}"/>
    <cellStyle name="Normal 6 5 3 2 3 2 4 2 2" xfId="42224" xr:uid="{00000000-0005-0000-0000-0000ED810000}"/>
    <cellStyle name="Normal 6 5 3 2 3 2 4 3" xfId="32206" xr:uid="{00000000-0005-0000-0000-0000EE810000}"/>
    <cellStyle name="Normal 6 5 3 2 3 2 5" xfId="16929" xr:uid="{00000000-0005-0000-0000-0000EF810000}"/>
    <cellStyle name="Normal 6 5 3 2 3 2 5 2" xfId="16930" xr:uid="{00000000-0005-0000-0000-0000F0810000}"/>
    <cellStyle name="Normal 6 5 3 2 3 2 5 2 2" xfId="42225" xr:uid="{00000000-0005-0000-0000-0000F1810000}"/>
    <cellStyle name="Normal 6 5 3 2 3 2 5 3" xfId="32207" xr:uid="{00000000-0005-0000-0000-0000F2810000}"/>
    <cellStyle name="Normal 6 5 3 2 3 2 6" xfId="16931" xr:uid="{00000000-0005-0000-0000-0000F3810000}"/>
    <cellStyle name="Normal 6 5 3 2 3 2 6 2" xfId="36529" xr:uid="{00000000-0005-0000-0000-0000F4810000}"/>
    <cellStyle name="Normal 6 5 3 2 3 2 7" xfId="25933" xr:uid="{00000000-0005-0000-0000-0000F5810000}"/>
    <cellStyle name="Normal 6 5 3 2 3 3" xfId="16932" xr:uid="{00000000-0005-0000-0000-0000F6810000}"/>
    <cellStyle name="Normal 6 5 3 2 3 3 2" xfId="16933" xr:uid="{00000000-0005-0000-0000-0000F7810000}"/>
    <cellStyle name="Normal 6 5 3 2 3 3 2 2" xfId="16934" xr:uid="{00000000-0005-0000-0000-0000F8810000}"/>
    <cellStyle name="Normal 6 5 3 2 3 3 2 2 2" xfId="42226" xr:uid="{00000000-0005-0000-0000-0000F9810000}"/>
    <cellStyle name="Normal 6 5 3 2 3 3 2 3" xfId="32208" xr:uid="{00000000-0005-0000-0000-0000FA810000}"/>
    <cellStyle name="Normal 6 5 3 2 3 3 3" xfId="16935" xr:uid="{00000000-0005-0000-0000-0000FB810000}"/>
    <cellStyle name="Normal 6 5 3 2 3 3 3 2" xfId="16936" xr:uid="{00000000-0005-0000-0000-0000FC810000}"/>
    <cellStyle name="Normal 6 5 3 2 3 3 3 2 2" xfId="42227" xr:uid="{00000000-0005-0000-0000-0000FD810000}"/>
    <cellStyle name="Normal 6 5 3 2 3 3 3 3" xfId="32209" xr:uid="{00000000-0005-0000-0000-0000FE810000}"/>
    <cellStyle name="Normal 6 5 3 2 3 3 4" xfId="16937" xr:uid="{00000000-0005-0000-0000-0000FF810000}"/>
    <cellStyle name="Normal 6 5 3 2 3 3 4 2" xfId="36532" xr:uid="{00000000-0005-0000-0000-000000820000}"/>
    <cellStyle name="Normal 6 5 3 2 3 3 5" xfId="25936" xr:uid="{00000000-0005-0000-0000-000001820000}"/>
    <cellStyle name="Normal 6 5 3 2 3 4" xfId="16938" xr:uid="{00000000-0005-0000-0000-000002820000}"/>
    <cellStyle name="Normal 6 5 3 2 3 4 2" xfId="16939" xr:uid="{00000000-0005-0000-0000-000003820000}"/>
    <cellStyle name="Normal 6 5 3 2 3 4 2 2" xfId="16940" xr:uid="{00000000-0005-0000-0000-000004820000}"/>
    <cellStyle name="Normal 6 5 3 2 3 4 2 2 2" xfId="42228" xr:uid="{00000000-0005-0000-0000-000005820000}"/>
    <cellStyle name="Normal 6 5 3 2 3 4 2 3" xfId="32210" xr:uid="{00000000-0005-0000-0000-000006820000}"/>
    <cellStyle name="Normal 6 5 3 2 3 4 3" xfId="16941" xr:uid="{00000000-0005-0000-0000-000007820000}"/>
    <cellStyle name="Normal 6 5 3 2 3 4 3 2" xfId="16942" xr:uid="{00000000-0005-0000-0000-000008820000}"/>
    <cellStyle name="Normal 6 5 3 2 3 4 3 2 2" xfId="42229" xr:uid="{00000000-0005-0000-0000-000009820000}"/>
    <cellStyle name="Normal 6 5 3 2 3 4 3 3" xfId="32211" xr:uid="{00000000-0005-0000-0000-00000A820000}"/>
    <cellStyle name="Normal 6 5 3 2 3 4 4" xfId="16943" xr:uid="{00000000-0005-0000-0000-00000B820000}"/>
    <cellStyle name="Normal 6 5 3 2 3 4 4 2" xfId="36533" xr:uid="{00000000-0005-0000-0000-00000C820000}"/>
    <cellStyle name="Normal 6 5 3 2 3 4 5" xfId="25937" xr:uid="{00000000-0005-0000-0000-00000D820000}"/>
    <cellStyle name="Normal 6 5 3 2 3 5" xfId="16944" xr:uid="{00000000-0005-0000-0000-00000E820000}"/>
    <cellStyle name="Normal 6 5 3 2 3 5 2" xfId="16945" xr:uid="{00000000-0005-0000-0000-00000F820000}"/>
    <cellStyle name="Normal 6 5 3 2 3 5 2 2" xfId="42230" xr:uid="{00000000-0005-0000-0000-000010820000}"/>
    <cellStyle name="Normal 6 5 3 2 3 5 3" xfId="32212" xr:uid="{00000000-0005-0000-0000-000011820000}"/>
    <cellStyle name="Normal 6 5 3 2 3 6" xfId="16946" xr:uid="{00000000-0005-0000-0000-000012820000}"/>
    <cellStyle name="Normal 6 5 3 2 3 6 2" xfId="16947" xr:uid="{00000000-0005-0000-0000-000013820000}"/>
    <cellStyle name="Normal 6 5 3 2 3 6 2 2" xfId="42231" xr:uid="{00000000-0005-0000-0000-000014820000}"/>
    <cellStyle name="Normal 6 5 3 2 3 6 3" xfId="32213" xr:uid="{00000000-0005-0000-0000-000015820000}"/>
    <cellStyle name="Normal 6 5 3 2 3 7" xfId="16948" xr:uid="{00000000-0005-0000-0000-000016820000}"/>
    <cellStyle name="Normal 6 5 3 2 3 7 2" xfId="36528" xr:uid="{00000000-0005-0000-0000-000017820000}"/>
    <cellStyle name="Normal 6 5 3 2 3 8" xfId="25932" xr:uid="{00000000-0005-0000-0000-000018820000}"/>
    <cellStyle name="Normal 6 5 3 2 4" xfId="16949" xr:uid="{00000000-0005-0000-0000-000019820000}"/>
    <cellStyle name="Normal 6 5 3 2 4 2" xfId="16950" xr:uid="{00000000-0005-0000-0000-00001A820000}"/>
    <cellStyle name="Normal 6 5 3 2 4 2 2" xfId="16951" xr:uid="{00000000-0005-0000-0000-00001B820000}"/>
    <cellStyle name="Normal 6 5 3 2 4 2 2 2" xfId="16952" xr:uid="{00000000-0005-0000-0000-00001C820000}"/>
    <cellStyle name="Normal 6 5 3 2 4 2 2 2 2" xfId="16953" xr:uid="{00000000-0005-0000-0000-00001D820000}"/>
    <cellStyle name="Normal 6 5 3 2 4 2 2 2 2 2" xfId="42232" xr:uid="{00000000-0005-0000-0000-00001E820000}"/>
    <cellStyle name="Normal 6 5 3 2 4 2 2 2 3" xfId="32214" xr:uid="{00000000-0005-0000-0000-00001F820000}"/>
    <cellStyle name="Normal 6 5 3 2 4 2 2 3" xfId="16954" xr:uid="{00000000-0005-0000-0000-000020820000}"/>
    <cellStyle name="Normal 6 5 3 2 4 2 2 3 2" xfId="16955" xr:uid="{00000000-0005-0000-0000-000021820000}"/>
    <cellStyle name="Normal 6 5 3 2 4 2 2 3 2 2" xfId="42233" xr:uid="{00000000-0005-0000-0000-000022820000}"/>
    <cellStyle name="Normal 6 5 3 2 4 2 2 3 3" xfId="32215" xr:uid="{00000000-0005-0000-0000-000023820000}"/>
    <cellStyle name="Normal 6 5 3 2 4 2 2 4" xfId="16956" xr:uid="{00000000-0005-0000-0000-000024820000}"/>
    <cellStyle name="Normal 6 5 3 2 4 2 2 4 2" xfId="36536" xr:uid="{00000000-0005-0000-0000-000025820000}"/>
    <cellStyle name="Normal 6 5 3 2 4 2 2 5" xfId="25940" xr:uid="{00000000-0005-0000-0000-000026820000}"/>
    <cellStyle name="Normal 6 5 3 2 4 2 3" xfId="16957" xr:uid="{00000000-0005-0000-0000-000027820000}"/>
    <cellStyle name="Normal 6 5 3 2 4 2 3 2" xfId="16958" xr:uid="{00000000-0005-0000-0000-000028820000}"/>
    <cellStyle name="Normal 6 5 3 2 4 2 3 2 2" xfId="16959" xr:uid="{00000000-0005-0000-0000-000029820000}"/>
    <cellStyle name="Normal 6 5 3 2 4 2 3 2 2 2" xfId="42234" xr:uid="{00000000-0005-0000-0000-00002A820000}"/>
    <cellStyle name="Normal 6 5 3 2 4 2 3 2 3" xfId="32216" xr:uid="{00000000-0005-0000-0000-00002B820000}"/>
    <cellStyle name="Normal 6 5 3 2 4 2 3 3" xfId="16960" xr:uid="{00000000-0005-0000-0000-00002C820000}"/>
    <cellStyle name="Normal 6 5 3 2 4 2 3 3 2" xfId="16961" xr:uid="{00000000-0005-0000-0000-00002D820000}"/>
    <cellStyle name="Normal 6 5 3 2 4 2 3 3 2 2" xfId="42235" xr:uid="{00000000-0005-0000-0000-00002E820000}"/>
    <cellStyle name="Normal 6 5 3 2 4 2 3 3 3" xfId="32217" xr:uid="{00000000-0005-0000-0000-00002F820000}"/>
    <cellStyle name="Normal 6 5 3 2 4 2 3 4" xfId="16962" xr:uid="{00000000-0005-0000-0000-000030820000}"/>
    <cellStyle name="Normal 6 5 3 2 4 2 3 4 2" xfId="36537" xr:uid="{00000000-0005-0000-0000-000031820000}"/>
    <cellStyle name="Normal 6 5 3 2 4 2 3 5" xfId="25941" xr:uid="{00000000-0005-0000-0000-000032820000}"/>
    <cellStyle name="Normal 6 5 3 2 4 2 4" xfId="16963" xr:uid="{00000000-0005-0000-0000-000033820000}"/>
    <cellStyle name="Normal 6 5 3 2 4 2 4 2" xfId="16964" xr:uid="{00000000-0005-0000-0000-000034820000}"/>
    <cellStyle name="Normal 6 5 3 2 4 2 4 2 2" xfId="42236" xr:uid="{00000000-0005-0000-0000-000035820000}"/>
    <cellStyle name="Normal 6 5 3 2 4 2 4 3" xfId="32218" xr:uid="{00000000-0005-0000-0000-000036820000}"/>
    <cellStyle name="Normal 6 5 3 2 4 2 5" xfId="16965" xr:uid="{00000000-0005-0000-0000-000037820000}"/>
    <cellStyle name="Normal 6 5 3 2 4 2 5 2" xfId="16966" xr:uid="{00000000-0005-0000-0000-000038820000}"/>
    <cellStyle name="Normal 6 5 3 2 4 2 5 2 2" xfId="42237" xr:uid="{00000000-0005-0000-0000-000039820000}"/>
    <cellStyle name="Normal 6 5 3 2 4 2 5 3" xfId="32219" xr:uid="{00000000-0005-0000-0000-00003A820000}"/>
    <cellStyle name="Normal 6 5 3 2 4 2 6" xfId="16967" xr:uid="{00000000-0005-0000-0000-00003B820000}"/>
    <cellStyle name="Normal 6 5 3 2 4 2 6 2" xfId="36535" xr:uid="{00000000-0005-0000-0000-00003C820000}"/>
    <cellStyle name="Normal 6 5 3 2 4 2 7" xfId="25939" xr:uid="{00000000-0005-0000-0000-00003D820000}"/>
    <cellStyle name="Normal 6 5 3 2 4 3" xfId="16968" xr:uid="{00000000-0005-0000-0000-00003E820000}"/>
    <cellStyle name="Normal 6 5 3 2 4 3 2" xfId="16969" xr:uid="{00000000-0005-0000-0000-00003F820000}"/>
    <cellStyle name="Normal 6 5 3 2 4 3 2 2" xfId="16970" xr:uid="{00000000-0005-0000-0000-000040820000}"/>
    <cellStyle name="Normal 6 5 3 2 4 3 2 2 2" xfId="42238" xr:uid="{00000000-0005-0000-0000-000041820000}"/>
    <cellStyle name="Normal 6 5 3 2 4 3 2 3" xfId="32220" xr:uid="{00000000-0005-0000-0000-000042820000}"/>
    <cellStyle name="Normal 6 5 3 2 4 3 3" xfId="16971" xr:uid="{00000000-0005-0000-0000-000043820000}"/>
    <cellStyle name="Normal 6 5 3 2 4 3 3 2" xfId="16972" xr:uid="{00000000-0005-0000-0000-000044820000}"/>
    <cellStyle name="Normal 6 5 3 2 4 3 3 2 2" xfId="42239" xr:uid="{00000000-0005-0000-0000-000045820000}"/>
    <cellStyle name="Normal 6 5 3 2 4 3 3 3" xfId="32221" xr:uid="{00000000-0005-0000-0000-000046820000}"/>
    <cellStyle name="Normal 6 5 3 2 4 3 4" xfId="16973" xr:uid="{00000000-0005-0000-0000-000047820000}"/>
    <cellStyle name="Normal 6 5 3 2 4 3 4 2" xfId="36538" xr:uid="{00000000-0005-0000-0000-000048820000}"/>
    <cellStyle name="Normal 6 5 3 2 4 3 5" xfId="25942" xr:uid="{00000000-0005-0000-0000-000049820000}"/>
    <cellStyle name="Normal 6 5 3 2 4 4" xfId="16974" xr:uid="{00000000-0005-0000-0000-00004A820000}"/>
    <cellStyle name="Normal 6 5 3 2 4 4 2" xfId="16975" xr:uid="{00000000-0005-0000-0000-00004B820000}"/>
    <cellStyle name="Normal 6 5 3 2 4 4 2 2" xfId="16976" xr:uid="{00000000-0005-0000-0000-00004C820000}"/>
    <cellStyle name="Normal 6 5 3 2 4 4 2 2 2" xfId="42240" xr:uid="{00000000-0005-0000-0000-00004D820000}"/>
    <cellStyle name="Normal 6 5 3 2 4 4 2 3" xfId="32222" xr:uid="{00000000-0005-0000-0000-00004E820000}"/>
    <cellStyle name="Normal 6 5 3 2 4 4 3" xfId="16977" xr:uid="{00000000-0005-0000-0000-00004F820000}"/>
    <cellStyle name="Normal 6 5 3 2 4 4 3 2" xfId="16978" xr:uid="{00000000-0005-0000-0000-000050820000}"/>
    <cellStyle name="Normal 6 5 3 2 4 4 3 2 2" xfId="42241" xr:uid="{00000000-0005-0000-0000-000051820000}"/>
    <cellStyle name="Normal 6 5 3 2 4 4 3 3" xfId="32223" xr:uid="{00000000-0005-0000-0000-000052820000}"/>
    <cellStyle name="Normal 6 5 3 2 4 4 4" xfId="16979" xr:uid="{00000000-0005-0000-0000-000053820000}"/>
    <cellStyle name="Normal 6 5 3 2 4 4 4 2" xfId="36539" xr:uid="{00000000-0005-0000-0000-000054820000}"/>
    <cellStyle name="Normal 6 5 3 2 4 4 5" xfId="25943" xr:uid="{00000000-0005-0000-0000-000055820000}"/>
    <cellStyle name="Normal 6 5 3 2 4 5" xfId="16980" xr:uid="{00000000-0005-0000-0000-000056820000}"/>
    <cellStyle name="Normal 6 5 3 2 4 5 2" xfId="16981" xr:uid="{00000000-0005-0000-0000-000057820000}"/>
    <cellStyle name="Normal 6 5 3 2 4 5 2 2" xfId="42242" xr:uid="{00000000-0005-0000-0000-000058820000}"/>
    <cellStyle name="Normal 6 5 3 2 4 5 3" xfId="32224" xr:uid="{00000000-0005-0000-0000-000059820000}"/>
    <cellStyle name="Normal 6 5 3 2 4 6" xfId="16982" xr:uid="{00000000-0005-0000-0000-00005A820000}"/>
    <cellStyle name="Normal 6 5 3 2 4 6 2" xfId="16983" xr:uid="{00000000-0005-0000-0000-00005B820000}"/>
    <cellStyle name="Normal 6 5 3 2 4 6 2 2" xfId="42243" xr:uid="{00000000-0005-0000-0000-00005C820000}"/>
    <cellStyle name="Normal 6 5 3 2 4 6 3" xfId="32225" xr:uid="{00000000-0005-0000-0000-00005D820000}"/>
    <cellStyle name="Normal 6 5 3 2 4 7" xfId="16984" xr:uid="{00000000-0005-0000-0000-00005E820000}"/>
    <cellStyle name="Normal 6 5 3 2 4 7 2" xfId="36534" xr:uid="{00000000-0005-0000-0000-00005F820000}"/>
    <cellStyle name="Normal 6 5 3 2 4 8" xfId="25938" xr:uid="{00000000-0005-0000-0000-000060820000}"/>
    <cellStyle name="Normal 6 5 3 2 5" xfId="16985" xr:uid="{00000000-0005-0000-0000-000061820000}"/>
    <cellStyle name="Normal 6 5 3 2 5 2" xfId="16986" xr:uid="{00000000-0005-0000-0000-000062820000}"/>
    <cellStyle name="Normal 6 5 3 2 5 2 2" xfId="16987" xr:uid="{00000000-0005-0000-0000-000063820000}"/>
    <cellStyle name="Normal 6 5 3 2 5 2 2 2" xfId="16988" xr:uid="{00000000-0005-0000-0000-000064820000}"/>
    <cellStyle name="Normal 6 5 3 2 5 2 2 2 2" xfId="16989" xr:uid="{00000000-0005-0000-0000-000065820000}"/>
    <cellStyle name="Normal 6 5 3 2 5 2 2 2 2 2" xfId="42244" xr:uid="{00000000-0005-0000-0000-000066820000}"/>
    <cellStyle name="Normal 6 5 3 2 5 2 2 2 3" xfId="32226" xr:uid="{00000000-0005-0000-0000-000067820000}"/>
    <cellStyle name="Normal 6 5 3 2 5 2 2 3" xfId="16990" xr:uid="{00000000-0005-0000-0000-000068820000}"/>
    <cellStyle name="Normal 6 5 3 2 5 2 2 3 2" xfId="16991" xr:uid="{00000000-0005-0000-0000-000069820000}"/>
    <cellStyle name="Normal 6 5 3 2 5 2 2 3 2 2" xfId="42245" xr:uid="{00000000-0005-0000-0000-00006A820000}"/>
    <cellStyle name="Normal 6 5 3 2 5 2 2 3 3" xfId="32227" xr:uid="{00000000-0005-0000-0000-00006B820000}"/>
    <cellStyle name="Normal 6 5 3 2 5 2 2 4" xfId="16992" xr:uid="{00000000-0005-0000-0000-00006C820000}"/>
    <cellStyle name="Normal 6 5 3 2 5 2 2 4 2" xfId="36542" xr:uid="{00000000-0005-0000-0000-00006D820000}"/>
    <cellStyle name="Normal 6 5 3 2 5 2 2 5" xfId="25946" xr:uid="{00000000-0005-0000-0000-00006E820000}"/>
    <cellStyle name="Normal 6 5 3 2 5 2 3" xfId="16993" xr:uid="{00000000-0005-0000-0000-00006F820000}"/>
    <cellStyle name="Normal 6 5 3 2 5 2 3 2" xfId="16994" xr:uid="{00000000-0005-0000-0000-000070820000}"/>
    <cellStyle name="Normal 6 5 3 2 5 2 3 2 2" xfId="16995" xr:uid="{00000000-0005-0000-0000-000071820000}"/>
    <cellStyle name="Normal 6 5 3 2 5 2 3 2 2 2" xfId="42246" xr:uid="{00000000-0005-0000-0000-000072820000}"/>
    <cellStyle name="Normal 6 5 3 2 5 2 3 2 3" xfId="32228" xr:uid="{00000000-0005-0000-0000-000073820000}"/>
    <cellStyle name="Normal 6 5 3 2 5 2 3 3" xfId="16996" xr:uid="{00000000-0005-0000-0000-000074820000}"/>
    <cellStyle name="Normal 6 5 3 2 5 2 3 3 2" xfId="16997" xr:uid="{00000000-0005-0000-0000-000075820000}"/>
    <cellStyle name="Normal 6 5 3 2 5 2 3 3 2 2" xfId="42247" xr:uid="{00000000-0005-0000-0000-000076820000}"/>
    <cellStyle name="Normal 6 5 3 2 5 2 3 3 3" xfId="32229" xr:uid="{00000000-0005-0000-0000-000077820000}"/>
    <cellStyle name="Normal 6 5 3 2 5 2 3 4" xfId="16998" xr:uid="{00000000-0005-0000-0000-000078820000}"/>
    <cellStyle name="Normal 6 5 3 2 5 2 3 4 2" xfId="36543" xr:uid="{00000000-0005-0000-0000-000079820000}"/>
    <cellStyle name="Normal 6 5 3 2 5 2 3 5" xfId="25947" xr:uid="{00000000-0005-0000-0000-00007A820000}"/>
    <cellStyle name="Normal 6 5 3 2 5 2 4" xfId="16999" xr:uid="{00000000-0005-0000-0000-00007B820000}"/>
    <cellStyle name="Normal 6 5 3 2 5 2 4 2" xfId="17000" xr:uid="{00000000-0005-0000-0000-00007C820000}"/>
    <cellStyle name="Normal 6 5 3 2 5 2 4 2 2" xfId="42248" xr:uid="{00000000-0005-0000-0000-00007D820000}"/>
    <cellStyle name="Normal 6 5 3 2 5 2 4 3" xfId="32230" xr:uid="{00000000-0005-0000-0000-00007E820000}"/>
    <cellStyle name="Normal 6 5 3 2 5 2 5" xfId="17001" xr:uid="{00000000-0005-0000-0000-00007F820000}"/>
    <cellStyle name="Normal 6 5 3 2 5 2 5 2" xfId="17002" xr:uid="{00000000-0005-0000-0000-000080820000}"/>
    <cellStyle name="Normal 6 5 3 2 5 2 5 2 2" xfId="42249" xr:uid="{00000000-0005-0000-0000-000081820000}"/>
    <cellStyle name="Normal 6 5 3 2 5 2 5 3" xfId="32231" xr:uid="{00000000-0005-0000-0000-000082820000}"/>
    <cellStyle name="Normal 6 5 3 2 5 2 6" xfId="17003" xr:uid="{00000000-0005-0000-0000-000083820000}"/>
    <cellStyle name="Normal 6 5 3 2 5 2 6 2" xfId="36541" xr:uid="{00000000-0005-0000-0000-000084820000}"/>
    <cellStyle name="Normal 6 5 3 2 5 2 7" xfId="25945" xr:uid="{00000000-0005-0000-0000-000085820000}"/>
    <cellStyle name="Normal 6 5 3 2 5 3" xfId="17004" xr:uid="{00000000-0005-0000-0000-000086820000}"/>
    <cellStyle name="Normal 6 5 3 2 5 3 2" xfId="17005" xr:uid="{00000000-0005-0000-0000-000087820000}"/>
    <cellStyle name="Normal 6 5 3 2 5 3 2 2" xfId="17006" xr:uid="{00000000-0005-0000-0000-000088820000}"/>
    <cellStyle name="Normal 6 5 3 2 5 3 2 2 2" xfId="42250" xr:uid="{00000000-0005-0000-0000-000089820000}"/>
    <cellStyle name="Normal 6 5 3 2 5 3 2 3" xfId="32232" xr:uid="{00000000-0005-0000-0000-00008A820000}"/>
    <cellStyle name="Normal 6 5 3 2 5 3 3" xfId="17007" xr:uid="{00000000-0005-0000-0000-00008B820000}"/>
    <cellStyle name="Normal 6 5 3 2 5 3 3 2" xfId="17008" xr:uid="{00000000-0005-0000-0000-00008C820000}"/>
    <cellStyle name="Normal 6 5 3 2 5 3 3 2 2" xfId="42251" xr:uid="{00000000-0005-0000-0000-00008D820000}"/>
    <cellStyle name="Normal 6 5 3 2 5 3 3 3" xfId="32233" xr:uid="{00000000-0005-0000-0000-00008E820000}"/>
    <cellStyle name="Normal 6 5 3 2 5 3 4" xfId="17009" xr:uid="{00000000-0005-0000-0000-00008F820000}"/>
    <cellStyle name="Normal 6 5 3 2 5 3 4 2" xfId="36544" xr:uid="{00000000-0005-0000-0000-000090820000}"/>
    <cellStyle name="Normal 6 5 3 2 5 3 5" xfId="25948" xr:uid="{00000000-0005-0000-0000-000091820000}"/>
    <cellStyle name="Normal 6 5 3 2 5 4" xfId="17010" xr:uid="{00000000-0005-0000-0000-000092820000}"/>
    <cellStyle name="Normal 6 5 3 2 5 4 2" xfId="17011" xr:uid="{00000000-0005-0000-0000-000093820000}"/>
    <cellStyle name="Normal 6 5 3 2 5 4 2 2" xfId="17012" xr:uid="{00000000-0005-0000-0000-000094820000}"/>
    <cellStyle name="Normal 6 5 3 2 5 4 2 2 2" xfId="42252" xr:uid="{00000000-0005-0000-0000-000095820000}"/>
    <cellStyle name="Normal 6 5 3 2 5 4 2 3" xfId="32234" xr:uid="{00000000-0005-0000-0000-000096820000}"/>
    <cellStyle name="Normal 6 5 3 2 5 4 3" xfId="17013" xr:uid="{00000000-0005-0000-0000-000097820000}"/>
    <cellStyle name="Normal 6 5 3 2 5 4 3 2" xfId="17014" xr:uid="{00000000-0005-0000-0000-000098820000}"/>
    <cellStyle name="Normal 6 5 3 2 5 4 3 2 2" xfId="42253" xr:uid="{00000000-0005-0000-0000-000099820000}"/>
    <cellStyle name="Normal 6 5 3 2 5 4 3 3" xfId="32235" xr:uid="{00000000-0005-0000-0000-00009A820000}"/>
    <cellStyle name="Normal 6 5 3 2 5 4 4" xfId="17015" xr:uid="{00000000-0005-0000-0000-00009B820000}"/>
    <cellStyle name="Normal 6 5 3 2 5 4 4 2" xfId="36545" xr:uid="{00000000-0005-0000-0000-00009C820000}"/>
    <cellStyle name="Normal 6 5 3 2 5 4 5" xfId="25949" xr:uid="{00000000-0005-0000-0000-00009D820000}"/>
    <cellStyle name="Normal 6 5 3 2 5 5" xfId="17016" xr:uid="{00000000-0005-0000-0000-00009E820000}"/>
    <cellStyle name="Normal 6 5 3 2 5 5 2" xfId="17017" xr:uid="{00000000-0005-0000-0000-00009F820000}"/>
    <cellStyle name="Normal 6 5 3 2 5 5 2 2" xfId="42254" xr:uid="{00000000-0005-0000-0000-0000A0820000}"/>
    <cellStyle name="Normal 6 5 3 2 5 5 3" xfId="32236" xr:uid="{00000000-0005-0000-0000-0000A1820000}"/>
    <cellStyle name="Normal 6 5 3 2 5 6" xfId="17018" xr:uid="{00000000-0005-0000-0000-0000A2820000}"/>
    <cellStyle name="Normal 6 5 3 2 5 6 2" xfId="17019" xr:uid="{00000000-0005-0000-0000-0000A3820000}"/>
    <cellStyle name="Normal 6 5 3 2 5 6 2 2" xfId="42255" xr:uid="{00000000-0005-0000-0000-0000A4820000}"/>
    <cellStyle name="Normal 6 5 3 2 5 6 3" xfId="32237" xr:uid="{00000000-0005-0000-0000-0000A5820000}"/>
    <cellStyle name="Normal 6 5 3 2 5 7" xfId="17020" xr:uid="{00000000-0005-0000-0000-0000A6820000}"/>
    <cellStyle name="Normal 6 5 3 2 5 7 2" xfId="36540" xr:uid="{00000000-0005-0000-0000-0000A7820000}"/>
    <cellStyle name="Normal 6 5 3 2 5 8" xfId="25944" xr:uid="{00000000-0005-0000-0000-0000A8820000}"/>
    <cellStyle name="Normal 6 5 3 2 6" xfId="17021" xr:uid="{00000000-0005-0000-0000-0000A9820000}"/>
    <cellStyle name="Normal 6 5 3 2 6 2" xfId="17022" xr:uid="{00000000-0005-0000-0000-0000AA820000}"/>
    <cellStyle name="Normal 6 5 3 2 6 2 2" xfId="17023" xr:uid="{00000000-0005-0000-0000-0000AB820000}"/>
    <cellStyle name="Normal 6 5 3 2 6 2 2 2" xfId="17024" xr:uid="{00000000-0005-0000-0000-0000AC820000}"/>
    <cellStyle name="Normal 6 5 3 2 6 2 2 2 2" xfId="42256" xr:uid="{00000000-0005-0000-0000-0000AD820000}"/>
    <cellStyle name="Normal 6 5 3 2 6 2 2 3" xfId="32238" xr:uid="{00000000-0005-0000-0000-0000AE820000}"/>
    <cellStyle name="Normal 6 5 3 2 6 2 3" xfId="17025" xr:uid="{00000000-0005-0000-0000-0000AF820000}"/>
    <cellStyle name="Normal 6 5 3 2 6 2 3 2" xfId="17026" xr:uid="{00000000-0005-0000-0000-0000B0820000}"/>
    <cellStyle name="Normal 6 5 3 2 6 2 3 2 2" xfId="42257" xr:uid="{00000000-0005-0000-0000-0000B1820000}"/>
    <cellStyle name="Normal 6 5 3 2 6 2 3 3" xfId="32239" xr:uid="{00000000-0005-0000-0000-0000B2820000}"/>
    <cellStyle name="Normal 6 5 3 2 6 2 4" xfId="17027" xr:uid="{00000000-0005-0000-0000-0000B3820000}"/>
    <cellStyle name="Normal 6 5 3 2 6 2 4 2" xfId="36547" xr:uid="{00000000-0005-0000-0000-0000B4820000}"/>
    <cellStyle name="Normal 6 5 3 2 6 2 5" xfId="25951" xr:uid="{00000000-0005-0000-0000-0000B5820000}"/>
    <cellStyle name="Normal 6 5 3 2 6 3" xfId="17028" xr:uid="{00000000-0005-0000-0000-0000B6820000}"/>
    <cellStyle name="Normal 6 5 3 2 6 3 2" xfId="17029" xr:uid="{00000000-0005-0000-0000-0000B7820000}"/>
    <cellStyle name="Normal 6 5 3 2 6 3 2 2" xfId="17030" xr:uid="{00000000-0005-0000-0000-0000B8820000}"/>
    <cellStyle name="Normal 6 5 3 2 6 3 2 2 2" xfId="42258" xr:uid="{00000000-0005-0000-0000-0000B9820000}"/>
    <cellStyle name="Normal 6 5 3 2 6 3 2 3" xfId="32240" xr:uid="{00000000-0005-0000-0000-0000BA820000}"/>
    <cellStyle name="Normal 6 5 3 2 6 3 3" xfId="17031" xr:uid="{00000000-0005-0000-0000-0000BB820000}"/>
    <cellStyle name="Normal 6 5 3 2 6 3 3 2" xfId="17032" xr:uid="{00000000-0005-0000-0000-0000BC820000}"/>
    <cellStyle name="Normal 6 5 3 2 6 3 3 2 2" xfId="42259" xr:uid="{00000000-0005-0000-0000-0000BD820000}"/>
    <cellStyle name="Normal 6 5 3 2 6 3 3 3" xfId="32241" xr:uid="{00000000-0005-0000-0000-0000BE820000}"/>
    <cellStyle name="Normal 6 5 3 2 6 3 4" xfId="17033" xr:uid="{00000000-0005-0000-0000-0000BF820000}"/>
    <cellStyle name="Normal 6 5 3 2 6 3 4 2" xfId="36548" xr:uid="{00000000-0005-0000-0000-0000C0820000}"/>
    <cellStyle name="Normal 6 5 3 2 6 3 5" xfId="25952" xr:uid="{00000000-0005-0000-0000-0000C1820000}"/>
    <cellStyle name="Normal 6 5 3 2 6 4" xfId="17034" xr:uid="{00000000-0005-0000-0000-0000C2820000}"/>
    <cellStyle name="Normal 6 5 3 2 6 4 2" xfId="17035" xr:uid="{00000000-0005-0000-0000-0000C3820000}"/>
    <cellStyle name="Normal 6 5 3 2 6 4 2 2" xfId="42260" xr:uid="{00000000-0005-0000-0000-0000C4820000}"/>
    <cellStyle name="Normal 6 5 3 2 6 4 3" xfId="32242" xr:uid="{00000000-0005-0000-0000-0000C5820000}"/>
    <cellStyle name="Normal 6 5 3 2 6 5" xfId="17036" xr:uid="{00000000-0005-0000-0000-0000C6820000}"/>
    <cellStyle name="Normal 6 5 3 2 6 5 2" xfId="17037" xr:uid="{00000000-0005-0000-0000-0000C7820000}"/>
    <cellStyle name="Normal 6 5 3 2 6 5 2 2" xfId="42261" xr:uid="{00000000-0005-0000-0000-0000C8820000}"/>
    <cellStyle name="Normal 6 5 3 2 6 5 3" xfId="32243" xr:uid="{00000000-0005-0000-0000-0000C9820000}"/>
    <cellStyle name="Normal 6 5 3 2 6 6" xfId="17038" xr:uid="{00000000-0005-0000-0000-0000CA820000}"/>
    <cellStyle name="Normal 6 5 3 2 6 6 2" xfId="36546" xr:uid="{00000000-0005-0000-0000-0000CB820000}"/>
    <cellStyle name="Normal 6 5 3 2 6 7" xfId="25950" xr:uid="{00000000-0005-0000-0000-0000CC820000}"/>
    <cellStyle name="Normal 6 5 3 2 7" xfId="17039" xr:uid="{00000000-0005-0000-0000-0000CD820000}"/>
    <cellStyle name="Normal 6 5 3 2 7 2" xfId="17040" xr:uid="{00000000-0005-0000-0000-0000CE820000}"/>
    <cellStyle name="Normal 6 5 3 2 7 2 2" xfId="17041" xr:uid="{00000000-0005-0000-0000-0000CF820000}"/>
    <cellStyle name="Normal 6 5 3 2 7 2 2 2" xfId="42262" xr:uid="{00000000-0005-0000-0000-0000D0820000}"/>
    <cellStyle name="Normal 6 5 3 2 7 2 3" xfId="32244" xr:uid="{00000000-0005-0000-0000-0000D1820000}"/>
    <cellStyle name="Normal 6 5 3 2 7 3" xfId="17042" xr:uid="{00000000-0005-0000-0000-0000D2820000}"/>
    <cellStyle name="Normal 6 5 3 2 7 3 2" xfId="17043" xr:uid="{00000000-0005-0000-0000-0000D3820000}"/>
    <cellStyle name="Normal 6 5 3 2 7 3 2 2" xfId="42263" xr:uid="{00000000-0005-0000-0000-0000D4820000}"/>
    <cellStyle name="Normal 6 5 3 2 7 3 3" xfId="32245" xr:uid="{00000000-0005-0000-0000-0000D5820000}"/>
    <cellStyle name="Normal 6 5 3 2 7 4" xfId="17044" xr:uid="{00000000-0005-0000-0000-0000D6820000}"/>
    <cellStyle name="Normal 6 5 3 2 7 4 2" xfId="36549" xr:uid="{00000000-0005-0000-0000-0000D7820000}"/>
    <cellStyle name="Normal 6 5 3 2 7 5" xfId="25953" xr:uid="{00000000-0005-0000-0000-0000D8820000}"/>
    <cellStyle name="Normal 6 5 3 2 8" xfId="17045" xr:uid="{00000000-0005-0000-0000-0000D9820000}"/>
    <cellStyle name="Normal 6 5 3 2 8 2" xfId="17046" xr:uid="{00000000-0005-0000-0000-0000DA820000}"/>
    <cellStyle name="Normal 6 5 3 2 8 2 2" xfId="17047" xr:uid="{00000000-0005-0000-0000-0000DB820000}"/>
    <cellStyle name="Normal 6 5 3 2 8 2 2 2" xfId="42264" xr:uid="{00000000-0005-0000-0000-0000DC820000}"/>
    <cellStyle name="Normal 6 5 3 2 8 2 3" xfId="32246" xr:uid="{00000000-0005-0000-0000-0000DD820000}"/>
    <cellStyle name="Normal 6 5 3 2 8 3" xfId="17048" xr:uid="{00000000-0005-0000-0000-0000DE820000}"/>
    <cellStyle name="Normal 6 5 3 2 8 3 2" xfId="17049" xr:uid="{00000000-0005-0000-0000-0000DF820000}"/>
    <cellStyle name="Normal 6 5 3 2 8 3 2 2" xfId="42265" xr:uid="{00000000-0005-0000-0000-0000E0820000}"/>
    <cellStyle name="Normal 6 5 3 2 8 3 3" xfId="32247" xr:uid="{00000000-0005-0000-0000-0000E1820000}"/>
    <cellStyle name="Normal 6 5 3 2 8 4" xfId="17050" xr:uid="{00000000-0005-0000-0000-0000E2820000}"/>
    <cellStyle name="Normal 6 5 3 2 8 4 2" xfId="36550" xr:uid="{00000000-0005-0000-0000-0000E3820000}"/>
    <cellStyle name="Normal 6 5 3 2 8 5" xfId="25954" xr:uid="{00000000-0005-0000-0000-0000E4820000}"/>
    <cellStyle name="Normal 6 5 3 2 9" xfId="17051" xr:uid="{00000000-0005-0000-0000-0000E5820000}"/>
    <cellStyle name="Normal 6 5 3 2 9 2" xfId="17052" xr:uid="{00000000-0005-0000-0000-0000E6820000}"/>
    <cellStyle name="Normal 6 5 3 2 9 2 2" xfId="42266" xr:uid="{00000000-0005-0000-0000-0000E7820000}"/>
    <cellStyle name="Normal 6 5 3 2 9 3" xfId="32248" xr:uid="{00000000-0005-0000-0000-0000E8820000}"/>
    <cellStyle name="Normal 6 5 3 3" xfId="17053" xr:uid="{00000000-0005-0000-0000-0000E9820000}"/>
    <cellStyle name="Normal 6 5 3 3 10" xfId="25955" xr:uid="{00000000-0005-0000-0000-0000EA820000}"/>
    <cellStyle name="Normal 6 5 3 3 2" xfId="17054" xr:uid="{00000000-0005-0000-0000-0000EB820000}"/>
    <cellStyle name="Normal 6 5 3 3 2 2" xfId="17055" xr:uid="{00000000-0005-0000-0000-0000EC820000}"/>
    <cellStyle name="Normal 6 5 3 3 2 2 2" xfId="17056" xr:uid="{00000000-0005-0000-0000-0000ED820000}"/>
    <cellStyle name="Normal 6 5 3 3 2 2 2 2" xfId="17057" xr:uid="{00000000-0005-0000-0000-0000EE820000}"/>
    <cellStyle name="Normal 6 5 3 3 2 2 2 2 2" xfId="17058" xr:uid="{00000000-0005-0000-0000-0000EF820000}"/>
    <cellStyle name="Normal 6 5 3 3 2 2 2 2 2 2" xfId="42267" xr:uid="{00000000-0005-0000-0000-0000F0820000}"/>
    <cellStyle name="Normal 6 5 3 3 2 2 2 2 3" xfId="32249" xr:uid="{00000000-0005-0000-0000-0000F1820000}"/>
    <cellStyle name="Normal 6 5 3 3 2 2 2 3" xfId="17059" xr:uid="{00000000-0005-0000-0000-0000F2820000}"/>
    <cellStyle name="Normal 6 5 3 3 2 2 2 3 2" xfId="17060" xr:uid="{00000000-0005-0000-0000-0000F3820000}"/>
    <cellStyle name="Normal 6 5 3 3 2 2 2 3 2 2" xfId="42268" xr:uid="{00000000-0005-0000-0000-0000F4820000}"/>
    <cellStyle name="Normal 6 5 3 3 2 2 2 3 3" xfId="32250" xr:uid="{00000000-0005-0000-0000-0000F5820000}"/>
    <cellStyle name="Normal 6 5 3 3 2 2 2 4" xfId="17061" xr:uid="{00000000-0005-0000-0000-0000F6820000}"/>
    <cellStyle name="Normal 6 5 3 3 2 2 2 4 2" xfId="36554" xr:uid="{00000000-0005-0000-0000-0000F7820000}"/>
    <cellStyle name="Normal 6 5 3 3 2 2 2 5" xfId="25958" xr:uid="{00000000-0005-0000-0000-0000F8820000}"/>
    <cellStyle name="Normal 6 5 3 3 2 2 3" xfId="17062" xr:uid="{00000000-0005-0000-0000-0000F9820000}"/>
    <cellStyle name="Normal 6 5 3 3 2 2 3 2" xfId="17063" xr:uid="{00000000-0005-0000-0000-0000FA820000}"/>
    <cellStyle name="Normal 6 5 3 3 2 2 3 2 2" xfId="17064" xr:uid="{00000000-0005-0000-0000-0000FB820000}"/>
    <cellStyle name="Normal 6 5 3 3 2 2 3 2 2 2" xfId="42269" xr:uid="{00000000-0005-0000-0000-0000FC820000}"/>
    <cellStyle name="Normal 6 5 3 3 2 2 3 2 3" xfId="32251" xr:uid="{00000000-0005-0000-0000-0000FD820000}"/>
    <cellStyle name="Normal 6 5 3 3 2 2 3 3" xfId="17065" xr:uid="{00000000-0005-0000-0000-0000FE820000}"/>
    <cellStyle name="Normal 6 5 3 3 2 2 3 3 2" xfId="17066" xr:uid="{00000000-0005-0000-0000-0000FF820000}"/>
    <cellStyle name="Normal 6 5 3 3 2 2 3 3 2 2" xfId="42270" xr:uid="{00000000-0005-0000-0000-000000830000}"/>
    <cellStyle name="Normal 6 5 3 3 2 2 3 3 3" xfId="32252" xr:uid="{00000000-0005-0000-0000-000001830000}"/>
    <cellStyle name="Normal 6 5 3 3 2 2 3 4" xfId="17067" xr:uid="{00000000-0005-0000-0000-000002830000}"/>
    <cellStyle name="Normal 6 5 3 3 2 2 3 4 2" xfId="36555" xr:uid="{00000000-0005-0000-0000-000003830000}"/>
    <cellStyle name="Normal 6 5 3 3 2 2 3 5" xfId="25959" xr:uid="{00000000-0005-0000-0000-000004830000}"/>
    <cellStyle name="Normal 6 5 3 3 2 2 4" xfId="17068" xr:uid="{00000000-0005-0000-0000-000005830000}"/>
    <cellStyle name="Normal 6 5 3 3 2 2 4 2" xfId="17069" xr:uid="{00000000-0005-0000-0000-000006830000}"/>
    <cellStyle name="Normal 6 5 3 3 2 2 4 2 2" xfId="42271" xr:uid="{00000000-0005-0000-0000-000007830000}"/>
    <cellStyle name="Normal 6 5 3 3 2 2 4 3" xfId="32253" xr:uid="{00000000-0005-0000-0000-000008830000}"/>
    <cellStyle name="Normal 6 5 3 3 2 2 5" xfId="17070" xr:uid="{00000000-0005-0000-0000-000009830000}"/>
    <cellStyle name="Normal 6 5 3 3 2 2 5 2" xfId="17071" xr:uid="{00000000-0005-0000-0000-00000A830000}"/>
    <cellStyle name="Normal 6 5 3 3 2 2 5 2 2" xfId="42272" xr:uid="{00000000-0005-0000-0000-00000B830000}"/>
    <cellStyle name="Normal 6 5 3 3 2 2 5 3" xfId="32254" xr:uid="{00000000-0005-0000-0000-00000C830000}"/>
    <cellStyle name="Normal 6 5 3 3 2 2 6" xfId="17072" xr:uid="{00000000-0005-0000-0000-00000D830000}"/>
    <cellStyle name="Normal 6 5 3 3 2 2 6 2" xfId="36553" xr:uid="{00000000-0005-0000-0000-00000E830000}"/>
    <cellStyle name="Normal 6 5 3 3 2 2 7" xfId="25957" xr:uid="{00000000-0005-0000-0000-00000F830000}"/>
    <cellStyle name="Normal 6 5 3 3 2 3" xfId="17073" xr:uid="{00000000-0005-0000-0000-000010830000}"/>
    <cellStyle name="Normal 6 5 3 3 2 3 2" xfId="17074" xr:uid="{00000000-0005-0000-0000-000011830000}"/>
    <cellStyle name="Normal 6 5 3 3 2 3 2 2" xfId="17075" xr:uid="{00000000-0005-0000-0000-000012830000}"/>
    <cellStyle name="Normal 6 5 3 3 2 3 2 2 2" xfId="42273" xr:uid="{00000000-0005-0000-0000-000013830000}"/>
    <cellStyle name="Normal 6 5 3 3 2 3 2 3" xfId="32255" xr:uid="{00000000-0005-0000-0000-000014830000}"/>
    <cellStyle name="Normal 6 5 3 3 2 3 3" xfId="17076" xr:uid="{00000000-0005-0000-0000-000015830000}"/>
    <cellStyle name="Normal 6 5 3 3 2 3 3 2" xfId="17077" xr:uid="{00000000-0005-0000-0000-000016830000}"/>
    <cellStyle name="Normal 6 5 3 3 2 3 3 2 2" xfId="42274" xr:uid="{00000000-0005-0000-0000-000017830000}"/>
    <cellStyle name="Normal 6 5 3 3 2 3 3 3" xfId="32256" xr:uid="{00000000-0005-0000-0000-000018830000}"/>
    <cellStyle name="Normal 6 5 3 3 2 3 4" xfId="17078" xr:uid="{00000000-0005-0000-0000-000019830000}"/>
    <cellStyle name="Normal 6 5 3 3 2 3 4 2" xfId="36556" xr:uid="{00000000-0005-0000-0000-00001A830000}"/>
    <cellStyle name="Normal 6 5 3 3 2 3 5" xfId="25960" xr:uid="{00000000-0005-0000-0000-00001B830000}"/>
    <cellStyle name="Normal 6 5 3 3 2 4" xfId="17079" xr:uid="{00000000-0005-0000-0000-00001C830000}"/>
    <cellStyle name="Normal 6 5 3 3 2 4 2" xfId="17080" xr:uid="{00000000-0005-0000-0000-00001D830000}"/>
    <cellStyle name="Normal 6 5 3 3 2 4 2 2" xfId="17081" xr:uid="{00000000-0005-0000-0000-00001E830000}"/>
    <cellStyle name="Normal 6 5 3 3 2 4 2 2 2" xfId="42275" xr:uid="{00000000-0005-0000-0000-00001F830000}"/>
    <cellStyle name="Normal 6 5 3 3 2 4 2 3" xfId="32257" xr:uid="{00000000-0005-0000-0000-000020830000}"/>
    <cellStyle name="Normal 6 5 3 3 2 4 3" xfId="17082" xr:uid="{00000000-0005-0000-0000-000021830000}"/>
    <cellStyle name="Normal 6 5 3 3 2 4 3 2" xfId="17083" xr:uid="{00000000-0005-0000-0000-000022830000}"/>
    <cellStyle name="Normal 6 5 3 3 2 4 3 2 2" xfId="42276" xr:uid="{00000000-0005-0000-0000-000023830000}"/>
    <cellStyle name="Normal 6 5 3 3 2 4 3 3" xfId="32258" xr:uid="{00000000-0005-0000-0000-000024830000}"/>
    <cellStyle name="Normal 6 5 3 3 2 4 4" xfId="17084" xr:uid="{00000000-0005-0000-0000-000025830000}"/>
    <cellStyle name="Normal 6 5 3 3 2 4 4 2" xfId="36557" xr:uid="{00000000-0005-0000-0000-000026830000}"/>
    <cellStyle name="Normal 6 5 3 3 2 4 5" xfId="25961" xr:uid="{00000000-0005-0000-0000-000027830000}"/>
    <cellStyle name="Normal 6 5 3 3 2 5" xfId="17085" xr:uid="{00000000-0005-0000-0000-000028830000}"/>
    <cellStyle name="Normal 6 5 3 3 2 5 2" xfId="17086" xr:uid="{00000000-0005-0000-0000-000029830000}"/>
    <cellStyle name="Normal 6 5 3 3 2 5 2 2" xfId="42277" xr:uid="{00000000-0005-0000-0000-00002A830000}"/>
    <cellStyle name="Normal 6 5 3 3 2 5 3" xfId="32259" xr:uid="{00000000-0005-0000-0000-00002B830000}"/>
    <cellStyle name="Normal 6 5 3 3 2 6" xfId="17087" xr:uid="{00000000-0005-0000-0000-00002C830000}"/>
    <cellStyle name="Normal 6 5 3 3 2 6 2" xfId="17088" xr:uid="{00000000-0005-0000-0000-00002D830000}"/>
    <cellStyle name="Normal 6 5 3 3 2 6 2 2" xfId="42278" xr:uid="{00000000-0005-0000-0000-00002E830000}"/>
    <cellStyle name="Normal 6 5 3 3 2 6 3" xfId="32260" xr:uid="{00000000-0005-0000-0000-00002F830000}"/>
    <cellStyle name="Normal 6 5 3 3 2 7" xfId="17089" xr:uid="{00000000-0005-0000-0000-000030830000}"/>
    <cellStyle name="Normal 6 5 3 3 2 7 2" xfId="36552" xr:uid="{00000000-0005-0000-0000-000031830000}"/>
    <cellStyle name="Normal 6 5 3 3 2 8" xfId="25956" xr:uid="{00000000-0005-0000-0000-000032830000}"/>
    <cellStyle name="Normal 6 5 3 3 3" xfId="17090" xr:uid="{00000000-0005-0000-0000-000033830000}"/>
    <cellStyle name="Normal 6 5 3 3 3 2" xfId="17091" xr:uid="{00000000-0005-0000-0000-000034830000}"/>
    <cellStyle name="Normal 6 5 3 3 3 2 2" xfId="17092" xr:uid="{00000000-0005-0000-0000-000035830000}"/>
    <cellStyle name="Normal 6 5 3 3 3 2 2 2" xfId="17093" xr:uid="{00000000-0005-0000-0000-000036830000}"/>
    <cellStyle name="Normal 6 5 3 3 3 2 2 2 2" xfId="17094" xr:uid="{00000000-0005-0000-0000-000037830000}"/>
    <cellStyle name="Normal 6 5 3 3 3 2 2 2 2 2" xfId="42279" xr:uid="{00000000-0005-0000-0000-000038830000}"/>
    <cellStyle name="Normal 6 5 3 3 3 2 2 2 3" xfId="32261" xr:uid="{00000000-0005-0000-0000-000039830000}"/>
    <cellStyle name="Normal 6 5 3 3 3 2 2 3" xfId="17095" xr:uid="{00000000-0005-0000-0000-00003A830000}"/>
    <cellStyle name="Normal 6 5 3 3 3 2 2 3 2" xfId="17096" xr:uid="{00000000-0005-0000-0000-00003B830000}"/>
    <cellStyle name="Normal 6 5 3 3 3 2 2 3 2 2" xfId="42280" xr:uid="{00000000-0005-0000-0000-00003C830000}"/>
    <cellStyle name="Normal 6 5 3 3 3 2 2 3 3" xfId="32262" xr:uid="{00000000-0005-0000-0000-00003D830000}"/>
    <cellStyle name="Normal 6 5 3 3 3 2 2 4" xfId="17097" xr:uid="{00000000-0005-0000-0000-00003E830000}"/>
    <cellStyle name="Normal 6 5 3 3 3 2 2 4 2" xfId="36560" xr:uid="{00000000-0005-0000-0000-00003F830000}"/>
    <cellStyle name="Normal 6 5 3 3 3 2 2 5" xfId="25964" xr:uid="{00000000-0005-0000-0000-000040830000}"/>
    <cellStyle name="Normal 6 5 3 3 3 2 3" xfId="17098" xr:uid="{00000000-0005-0000-0000-000041830000}"/>
    <cellStyle name="Normal 6 5 3 3 3 2 3 2" xfId="17099" xr:uid="{00000000-0005-0000-0000-000042830000}"/>
    <cellStyle name="Normal 6 5 3 3 3 2 3 2 2" xfId="17100" xr:uid="{00000000-0005-0000-0000-000043830000}"/>
    <cellStyle name="Normal 6 5 3 3 3 2 3 2 2 2" xfId="42281" xr:uid="{00000000-0005-0000-0000-000044830000}"/>
    <cellStyle name="Normal 6 5 3 3 3 2 3 2 3" xfId="32263" xr:uid="{00000000-0005-0000-0000-000045830000}"/>
    <cellStyle name="Normal 6 5 3 3 3 2 3 3" xfId="17101" xr:uid="{00000000-0005-0000-0000-000046830000}"/>
    <cellStyle name="Normal 6 5 3 3 3 2 3 3 2" xfId="17102" xr:uid="{00000000-0005-0000-0000-000047830000}"/>
    <cellStyle name="Normal 6 5 3 3 3 2 3 3 2 2" xfId="42282" xr:uid="{00000000-0005-0000-0000-000048830000}"/>
    <cellStyle name="Normal 6 5 3 3 3 2 3 3 3" xfId="32264" xr:uid="{00000000-0005-0000-0000-000049830000}"/>
    <cellStyle name="Normal 6 5 3 3 3 2 3 4" xfId="17103" xr:uid="{00000000-0005-0000-0000-00004A830000}"/>
    <cellStyle name="Normal 6 5 3 3 3 2 3 4 2" xfId="36561" xr:uid="{00000000-0005-0000-0000-00004B830000}"/>
    <cellStyle name="Normal 6 5 3 3 3 2 3 5" xfId="25965" xr:uid="{00000000-0005-0000-0000-00004C830000}"/>
    <cellStyle name="Normal 6 5 3 3 3 2 4" xfId="17104" xr:uid="{00000000-0005-0000-0000-00004D830000}"/>
    <cellStyle name="Normal 6 5 3 3 3 2 4 2" xfId="17105" xr:uid="{00000000-0005-0000-0000-00004E830000}"/>
    <cellStyle name="Normal 6 5 3 3 3 2 4 2 2" xfId="42283" xr:uid="{00000000-0005-0000-0000-00004F830000}"/>
    <cellStyle name="Normal 6 5 3 3 3 2 4 3" xfId="32265" xr:uid="{00000000-0005-0000-0000-000050830000}"/>
    <cellStyle name="Normal 6 5 3 3 3 2 5" xfId="17106" xr:uid="{00000000-0005-0000-0000-000051830000}"/>
    <cellStyle name="Normal 6 5 3 3 3 2 5 2" xfId="17107" xr:uid="{00000000-0005-0000-0000-000052830000}"/>
    <cellStyle name="Normal 6 5 3 3 3 2 5 2 2" xfId="42284" xr:uid="{00000000-0005-0000-0000-000053830000}"/>
    <cellStyle name="Normal 6 5 3 3 3 2 5 3" xfId="32266" xr:uid="{00000000-0005-0000-0000-000054830000}"/>
    <cellStyle name="Normal 6 5 3 3 3 2 6" xfId="17108" xr:uid="{00000000-0005-0000-0000-000055830000}"/>
    <cellStyle name="Normal 6 5 3 3 3 2 6 2" xfId="36559" xr:uid="{00000000-0005-0000-0000-000056830000}"/>
    <cellStyle name="Normal 6 5 3 3 3 2 7" xfId="25963" xr:uid="{00000000-0005-0000-0000-000057830000}"/>
    <cellStyle name="Normal 6 5 3 3 3 3" xfId="17109" xr:uid="{00000000-0005-0000-0000-000058830000}"/>
    <cellStyle name="Normal 6 5 3 3 3 3 2" xfId="17110" xr:uid="{00000000-0005-0000-0000-000059830000}"/>
    <cellStyle name="Normal 6 5 3 3 3 3 2 2" xfId="17111" xr:uid="{00000000-0005-0000-0000-00005A830000}"/>
    <cellStyle name="Normal 6 5 3 3 3 3 2 2 2" xfId="42285" xr:uid="{00000000-0005-0000-0000-00005B830000}"/>
    <cellStyle name="Normal 6 5 3 3 3 3 2 3" xfId="32267" xr:uid="{00000000-0005-0000-0000-00005C830000}"/>
    <cellStyle name="Normal 6 5 3 3 3 3 3" xfId="17112" xr:uid="{00000000-0005-0000-0000-00005D830000}"/>
    <cellStyle name="Normal 6 5 3 3 3 3 3 2" xfId="17113" xr:uid="{00000000-0005-0000-0000-00005E830000}"/>
    <cellStyle name="Normal 6 5 3 3 3 3 3 2 2" xfId="42286" xr:uid="{00000000-0005-0000-0000-00005F830000}"/>
    <cellStyle name="Normal 6 5 3 3 3 3 3 3" xfId="32268" xr:uid="{00000000-0005-0000-0000-000060830000}"/>
    <cellStyle name="Normal 6 5 3 3 3 3 4" xfId="17114" xr:uid="{00000000-0005-0000-0000-000061830000}"/>
    <cellStyle name="Normal 6 5 3 3 3 3 4 2" xfId="36562" xr:uid="{00000000-0005-0000-0000-000062830000}"/>
    <cellStyle name="Normal 6 5 3 3 3 3 5" xfId="25966" xr:uid="{00000000-0005-0000-0000-000063830000}"/>
    <cellStyle name="Normal 6 5 3 3 3 4" xfId="17115" xr:uid="{00000000-0005-0000-0000-000064830000}"/>
    <cellStyle name="Normal 6 5 3 3 3 4 2" xfId="17116" xr:uid="{00000000-0005-0000-0000-000065830000}"/>
    <cellStyle name="Normal 6 5 3 3 3 4 2 2" xfId="17117" xr:uid="{00000000-0005-0000-0000-000066830000}"/>
    <cellStyle name="Normal 6 5 3 3 3 4 2 2 2" xfId="42287" xr:uid="{00000000-0005-0000-0000-000067830000}"/>
    <cellStyle name="Normal 6 5 3 3 3 4 2 3" xfId="32269" xr:uid="{00000000-0005-0000-0000-000068830000}"/>
    <cellStyle name="Normal 6 5 3 3 3 4 3" xfId="17118" xr:uid="{00000000-0005-0000-0000-000069830000}"/>
    <cellStyle name="Normal 6 5 3 3 3 4 3 2" xfId="17119" xr:uid="{00000000-0005-0000-0000-00006A830000}"/>
    <cellStyle name="Normal 6 5 3 3 3 4 3 2 2" xfId="42288" xr:uid="{00000000-0005-0000-0000-00006B830000}"/>
    <cellStyle name="Normal 6 5 3 3 3 4 3 3" xfId="32270" xr:uid="{00000000-0005-0000-0000-00006C830000}"/>
    <cellStyle name="Normal 6 5 3 3 3 4 4" xfId="17120" xr:uid="{00000000-0005-0000-0000-00006D830000}"/>
    <cellStyle name="Normal 6 5 3 3 3 4 4 2" xfId="36563" xr:uid="{00000000-0005-0000-0000-00006E830000}"/>
    <cellStyle name="Normal 6 5 3 3 3 4 5" xfId="25967" xr:uid="{00000000-0005-0000-0000-00006F830000}"/>
    <cellStyle name="Normal 6 5 3 3 3 5" xfId="17121" xr:uid="{00000000-0005-0000-0000-000070830000}"/>
    <cellStyle name="Normal 6 5 3 3 3 5 2" xfId="17122" xr:uid="{00000000-0005-0000-0000-000071830000}"/>
    <cellStyle name="Normal 6 5 3 3 3 5 2 2" xfId="42289" xr:uid="{00000000-0005-0000-0000-000072830000}"/>
    <cellStyle name="Normal 6 5 3 3 3 5 3" xfId="32271" xr:uid="{00000000-0005-0000-0000-000073830000}"/>
    <cellStyle name="Normal 6 5 3 3 3 6" xfId="17123" xr:uid="{00000000-0005-0000-0000-000074830000}"/>
    <cellStyle name="Normal 6 5 3 3 3 6 2" xfId="17124" xr:uid="{00000000-0005-0000-0000-000075830000}"/>
    <cellStyle name="Normal 6 5 3 3 3 6 2 2" xfId="42290" xr:uid="{00000000-0005-0000-0000-000076830000}"/>
    <cellStyle name="Normal 6 5 3 3 3 6 3" xfId="32272" xr:uid="{00000000-0005-0000-0000-000077830000}"/>
    <cellStyle name="Normal 6 5 3 3 3 7" xfId="17125" xr:uid="{00000000-0005-0000-0000-000078830000}"/>
    <cellStyle name="Normal 6 5 3 3 3 7 2" xfId="36558" xr:uid="{00000000-0005-0000-0000-000079830000}"/>
    <cellStyle name="Normal 6 5 3 3 3 8" xfId="25962" xr:uid="{00000000-0005-0000-0000-00007A830000}"/>
    <cellStyle name="Normal 6 5 3 3 4" xfId="17126" xr:uid="{00000000-0005-0000-0000-00007B830000}"/>
    <cellStyle name="Normal 6 5 3 3 4 2" xfId="17127" xr:uid="{00000000-0005-0000-0000-00007C830000}"/>
    <cellStyle name="Normal 6 5 3 3 4 2 2" xfId="17128" xr:uid="{00000000-0005-0000-0000-00007D830000}"/>
    <cellStyle name="Normal 6 5 3 3 4 2 2 2" xfId="17129" xr:uid="{00000000-0005-0000-0000-00007E830000}"/>
    <cellStyle name="Normal 6 5 3 3 4 2 2 2 2" xfId="42291" xr:uid="{00000000-0005-0000-0000-00007F830000}"/>
    <cellStyle name="Normal 6 5 3 3 4 2 2 3" xfId="32273" xr:uid="{00000000-0005-0000-0000-000080830000}"/>
    <cellStyle name="Normal 6 5 3 3 4 2 3" xfId="17130" xr:uid="{00000000-0005-0000-0000-000081830000}"/>
    <cellStyle name="Normal 6 5 3 3 4 2 3 2" xfId="17131" xr:uid="{00000000-0005-0000-0000-000082830000}"/>
    <cellStyle name="Normal 6 5 3 3 4 2 3 2 2" xfId="42292" xr:uid="{00000000-0005-0000-0000-000083830000}"/>
    <cellStyle name="Normal 6 5 3 3 4 2 3 3" xfId="32274" xr:uid="{00000000-0005-0000-0000-000084830000}"/>
    <cellStyle name="Normal 6 5 3 3 4 2 4" xfId="17132" xr:uid="{00000000-0005-0000-0000-000085830000}"/>
    <cellStyle name="Normal 6 5 3 3 4 2 4 2" xfId="36565" xr:uid="{00000000-0005-0000-0000-000086830000}"/>
    <cellStyle name="Normal 6 5 3 3 4 2 5" xfId="25969" xr:uid="{00000000-0005-0000-0000-000087830000}"/>
    <cellStyle name="Normal 6 5 3 3 4 3" xfId="17133" xr:uid="{00000000-0005-0000-0000-000088830000}"/>
    <cellStyle name="Normal 6 5 3 3 4 3 2" xfId="17134" xr:uid="{00000000-0005-0000-0000-000089830000}"/>
    <cellStyle name="Normal 6 5 3 3 4 3 2 2" xfId="17135" xr:uid="{00000000-0005-0000-0000-00008A830000}"/>
    <cellStyle name="Normal 6 5 3 3 4 3 2 2 2" xfId="42293" xr:uid="{00000000-0005-0000-0000-00008B830000}"/>
    <cellStyle name="Normal 6 5 3 3 4 3 2 3" xfId="32275" xr:uid="{00000000-0005-0000-0000-00008C830000}"/>
    <cellStyle name="Normal 6 5 3 3 4 3 3" xfId="17136" xr:uid="{00000000-0005-0000-0000-00008D830000}"/>
    <cellStyle name="Normal 6 5 3 3 4 3 3 2" xfId="17137" xr:uid="{00000000-0005-0000-0000-00008E830000}"/>
    <cellStyle name="Normal 6 5 3 3 4 3 3 2 2" xfId="42294" xr:uid="{00000000-0005-0000-0000-00008F830000}"/>
    <cellStyle name="Normal 6 5 3 3 4 3 3 3" xfId="32276" xr:uid="{00000000-0005-0000-0000-000090830000}"/>
    <cellStyle name="Normal 6 5 3 3 4 3 4" xfId="17138" xr:uid="{00000000-0005-0000-0000-000091830000}"/>
    <cellStyle name="Normal 6 5 3 3 4 3 4 2" xfId="36566" xr:uid="{00000000-0005-0000-0000-000092830000}"/>
    <cellStyle name="Normal 6 5 3 3 4 3 5" xfId="25970" xr:uid="{00000000-0005-0000-0000-000093830000}"/>
    <cellStyle name="Normal 6 5 3 3 4 4" xfId="17139" xr:uid="{00000000-0005-0000-0000-000094830000}"/>
    <cellStyle name="Normal 6 5 3 3 4 4 2" xfId="17140" xr:uid="{00000000-0005-0000-0000-000095830000}"/>
    <cellStyle name="Normal 6 5 3 3 4 4 2 2" xfId="42295" xr:uid="{00000000-0005-0000-0000-000096830000}"/>
    <cellStyle name="Normal 6 5 3 3 4 4 3" xfId="32277" xr:uid="{00000000-0005-0000-0000-000097830000}"/>
    <cellStyle name="Normal 6 5 3 3 4 5" xfId="17141" xr:uid="{00000000-0005-0000-0000-000098830000}"/>
    <cellStyle name="Normal 6 5 3 3 4 5 2" xfId="17142" xr:uid="{00000000-0005-0000-0000-000099830000}"/>
    <cellStyle name="Normal 6 5 3 3 4 5 2 2" xfId="42296" xr:uid="{00000000-0005-0000-0000-00009A830000}"/>
    <cellStyle name="Normal 6 5 3 3 4 5 3" xfId="32278" xr:uid="{00000000-0005-0000-0000-00009B830000}"/>
    <cellStyle name="Normal 6 5 3 3 4 6" xfId="17143" xr:uid="{00000000-0005-0000-0000-00009C830000}"/>
    <cellStyle name="Normal 6 5 3 3 4 6 2" xfId="36564" xr:uid="{00000000-0005-0000-0000-00009D830000}"/>
    <cellStyle name="Normal 6 5 3 3 4 7" xfId="25968" xr:uid="{00000000-0005-0000-0000-00009E830000}"/>
    <cellStyle name="Normal 6 5 3 3 5" xfId="17144" xr:uid="{00000000-0005-0000-0000-00009F830000}"/>
    <cellStyle name="Normal 6 5 3 3 5 2" xfId="17145" xr:uid="{00000000-0005-0000-0000-0000A0830000}"/>
    <cellStyle name="Normal 6 5 3 3 5 2 2" xfId="17146" xr:uid="{00000000-0005-0000-0000-0000A1830000}"/>
    <cellStyle name="Normal 6 5 3 3 5 2 2 2" xfId="42297" xr:uid="{00000000-0005-0000-0000-0000A2830000}"/>
    <cellStyle name="Normal 6 5 3 3 5 2 3" xfId="32279" xr:uid="{00000000-0005-0000-0000-0000A3830000}"/>
    <cellStyle name="Normal 6 5 3 3 5 3" xfId="17147" xr:uid="{00000000-0005-0000-0000-0000A4830000}"/>
    <cellStyle name="Normal 6 5 3 3 5 3 2" xfId="17148" xr:uid="{00000000-0005-0000-0000-0000A5830000}"/>
    <cellStyle name="Normal 6 5 3 3 5 3 2 2" xfId="42298" xr:uid="{00000000-0005-0000-0000-0000A6830000}"/>
    <cellStyle name="Normal 6 5 3 3 5 3 3" xfId="32280" xr:uid="{00000000-0005-0000-0000-0000A7830000}"/>
    <cellStyle name="Normal 6 5 3 3 5 4" xfId="17149" xr:uid="{00000000-0005-0000-0000-0000A8830000}"/>
    <cellStyle name="Normal 6 5 3 3 5 4 2" xfId="36567" xr:uid="{00000000-0005-0000-0000-0000A9830000}"/>
    <cellStyle name="Normal 6 5 3 3 5 5" xfId="25971" xr:uid="{00000000-0005-0000-0000-0000AA830000}"/>
    <cellStyle name="Normal 6 5 3 3 6" xfId="17150" xr:uid="{00000000-0005-0000-0000-0000AB830000}"/>
    <cellStyle name="Normal 6 5 3 3 6 2" xfId="17151" xr:uid="{00000000-0005-0000-0000-0000AC830000}"/>
    <cellStyle name="Normal 6 5 3 3 6 2 2" xfId="17152" xr:uid="{00000000-0005-0000-0000-0000AD830000}"/>
    <cellStyle name="Normal 6 5 3 3 6 2 2 2" xfId="42299" xr:uid="{00000000-0005-0000-0000-0000AE830000}"/>
    <cellStyle name="Normal 6 5 3 3 6 2 3" xfId="32281" xr:uid="{00000000-0005-0000-0000-0000AF830000}"/>
    <cellStyle name="Normal 6 5 3 3 6 3" xfId="17153" xr:uid="{00000000-0005-0000-0000-0000B0830000}"/>
    <cellStyle name="Normal 6 5 3 3 6 3 2" xfId="17154" xr:uid="{00000000-0005-0000-0000-0000B1830000}"/>
    <cellStyle name="Normal 6 5 3 3 6 3 2 2" xfId="42300" xr:uid="{00000000-0005-0000-0000-0000B2830000}"/>
    <cellStyle name="Normal 6 5 3 3 6 3 3" xfId="32282" xr:uid="{00000000-0005-0000-0000-0000B3830000}"/>
    <cellStyle name="Normal 6 5 3 3 6 4" xfId="17155" xr:uid="{00000000-0005-0000-0000-0000B4830000}"/>
    <cellStyle name="Normal 6 5 3 3 6 4 2" xfId="36568" xr:uid="{00000000-0005-0000-0000-0000B5830000}"/>
    <cellStyle name="Normal 6 5 3 3 6 5" xfId="25972" xr:uid="{00000000-0005-0000-0000-0000B6830000}"/>
    <cellStyle name="Normal 6 5 3 3 7" xfId="17156" xr:uid="{00000000-0005-0000-0000-0000B7830000}"/>
    <cellStyle name="Normal 6 5 3 3 7 2" xfId="17157" xr:uid="{00000000-0005-0000-0000-0000B8830000}"/>
    <cellStyle name="Normal 6 5 3 3 7 2 2" xfId="42301" xr:uid="{00000000-0005-0000-0000-0000B9830000}"/>
    <cellStyle name="Normal 6 5 3 3 7 3" xfId="32283" xr:uid="{00000000-0005-0000-0000-0000BA830000}"/>
    <cellStyle name="Normal 6 5 3 3 8" xfId="17158" xr:uid="{00000000-0005-0000-0000-0000BB830000}"/>
    <cellStyle name="Normal 6 5 3 3 8 2" xfId="17159" xr:uid="{00000000-0005-0000-0000-0000BC830000}"/>
    <cellStyle name="Normal 6 5 3 3 8 2 2" xfId="42302" xr:uid="{00000000-0005-0000-0000-0000BD830000}"/>
    <cellStyle name="Normal 6 5 3 3 8 3" xfId="32284" xr:uid="{00000000-0005-0000-0000-0000BE830000}"/>
    <cellStyle name="Normal 6 5 3 3 9" xfId="17160" xr:uid="{00000000-0005-0000-0000-0000BF830000}"/>
    <cellStyle name="Normal 6 5 3 3 9 2" xfId="36551" xr:uid="{00000000-0005-0000-0000-0000C0830000}"/>
    <cellStyle name="Normal 6 5 3 4" xfId="17161" xr:uid="{00000000-0005-0000-0000-0000C1830000}"/>
    <cellStyle name="Normal 6 5 3 4 2" xfId="17162" xr:uid="{00000000-0005-0000-0000-0000C2830000}"/>
    <cellStyle name="Normal 6 5 3 4 2 2" xfId="17163" xr:uid="{00000000-0005-0000-0000-0000C3830000}"/>
    <cellStyle name="Normal 6 5 3 4 2 2 2" xfId="17164" xr:uid="{00000000-0005-0000-0000-0000C4830000}"/>
    <cellStyle name="Normal 6 5 3 4 2 2 2 2" xfId="17165" xr:uid="{00000000-0005-0000-0000-0000C5830000}"/>
    <cellStyle name="Normal 6 5 3 4 2 2 2 2 2" xfId="42303" xr:uid="{00000000-0005-0000-0000-0000C6830000}"/>
    <cellStyle name="Normal 6 5 3 4 2 2 2 3" xfId="32285" xr:uid="{00000000-0005-0000-0000-0000C7830000}"/>
    <cellStyle name="Normal 6 5 3 4 2 2 3" xfId="17166" xr:uid="{00000000-0005-0000-0000-0000C8830000}"/>
    <cellStyle name="Normal 6 5 3 4 2 2 3 2" xfId="17167" xr:uid="{00000000-0005-0000-0000-0000C9830000}"/>
    <cellStyle name="Normal 6 5 3 4 2 2 3 2 2" xfId="42304" xr:uid="{00000000-0005-0000-0000-0000CA830000}"/>
    <cellStyle name="Normal 6 5 3 4 2 2 3 3" xfId="32286" xr:uid="{00000000-0005-0000-0000-0000CB830000}"/>
    <cellStyle name="Normal 6 5 3 4 2 2 4" xfId="17168" xr:uid="{00000000-0005-0000-0000-0000CC830000}"/>
    <cellStyle name="Normal 6 5 3 4 2 2 4 2" xfId="36571" xr:uid="{00000000-0005-0000-0000-0000CD830000}"/>
    <cellStyle name="Normal 6 5 3 4 2 2 5" xfId="25975" xr:uid="{00000000-0005-0000-0000-0000CE830000}"/>
    <cellStyle name="Normal 6 5 3 4 2 3" xfId="17169" xr:uid="{00000000-0005-0000-0000-0000CF830000}"/>
    <cellStyle name="Normal 6 5 3 4 2 3 2" xfId="17170" xr:uid="{00000000-0005-0000-0000-0000D0830000}"/>
    <cellStyle name="Normal 6 5 3 4 2 3 2 2" xfId="17171" xr:uid="{00000000-0005-0000-0000-0000D1830000}"/>
    <cellStyle name="Normal 6 5 3 4 2 3 2 2 2" xfId="42305" xr:uid="{00000000-0005-0000-0000-0000D2830000}"/>
    <cellStyle name="Normal 6 5 3 4 2 3 2 3" xfId="32287" xr:uid="{00000000-0005-0000-0000-0000D3830000}"/>
    <cellStyle name="Normal 6 5 3 4 2 3 3" xfId="17172" xr:uid="{00000000-0005-0000-0000-0000D4830000}"/>
    <cellStyle name="Normal 6 5 3 4 2 3 3 2" xfId="17173" xr:uid="{00000000-0005-0000-0000-0000D5830000}"/>
    <cellStyle name="Normal 6 5 3 4 2 3 3 2 2" xfId="42306" xr:uid="{00000000-0005-0000-0000-0000D6830000}"/>
    <cellStyle name="Normal 6 5 3 4 2 3 3 3" xfId="32288" xr:uid="{00000000-0005-0000-0000-0000D7830000}"/>
    <cellStyle name="Normal 6 5 3 4 2 3 4" xfId="17174" xr:uid="{00000000-0005-0000-0000-0000D8830000}"/>
    <cellStyle name="Normal 6 5 3 4 2 3 4 2" xfId="36572" xr:uid="{00000000-0005-0000-0000-0000D9830000}"/>
    <cellStyle name="Normal 6 5 3 4 2 3 5" xfId="25976" xr:uid="{00000000-0005-0000-0000-0000DA830000}"/>
    <cellStyle name="Normal 6 5 3 4 2 4" xfId="17175" xr:uid="{00000000-0005-0000-0000-0000DB830000}"/>
    <cellStyle name="Normal 6 5 3 4 2 4 2" xfId="17176" xr:uid="{00000000-0005-0000-0000-0000DC830000}"/>
    <cellStyle name="Normal 6 5 3 4 2 4 2 2" xfId="42307" xr:uid="{00000000-0005-0000-0000-0000DD830000}"/>
    <cellStyle name="Normal 6 5 3 4 2 4 3" xfId="32289" xr:uid="{00000000-0005-0000-0000-0000DE830000}"/>
    <cellStyle name="Normal 6 5 3 4 2 5" xfId="17177" xr:uid="{00000000-0005-0000-0000-0000DF830000}"/>
    <cellStyle name="Normal 6 5 3 4 2 5 2" xfId="17178" xr:uid="{00000000-0005-0000-0000-0000E0830000}"/>
    <cellStyle name="Normal 6 5 3 4 2 5 2 2" xfId="42308" xr:uid="{00000000-0005-0000-0000-0000E1830000}"/>
    <cellStyle name="Normal 6 5 3 4 2 5 3" xfId="32290" xr:uid="{00000000-0005-0000-0000-0000E2830000}"/>
    <cellStyle name="Normal 6 5 3 4 2 6" xfId="17179" xr:uid="{00000000-0005-0000-0000-0000E3830000}"/>
    <cellStyle name="Normal 6 5 3 4 2 6 2" xfId="36570" xr:uid="{00000000-0005-0000-0000-0000E4830000}"/>
    <cellStyle name="Normal 6 5 3 4 2 7" xfId="25974" xr:uid="{00000000-0005-0000-0000-0000E5830000}"/>
    <cellStyle name="Normal 6 5 3 4 3" xfId="17180" xr:uid="{00000000-0005-0000-0000-0000E6830000}"/>
    <cellStyle name="Normal 6 5 3 4 3 2" xfId="17181" xr:uid="{00000000-0005-0000-0000-0000E7830000}"/>
    <cellStyle name="Normal 6 5 3 4 3 2 2" xfId="17182" xr:uid="{00000000-0005-0000-0000-0000E8830000}"/>
    <cellStyle name="Normal 6 5 3 4 3 2 2 2" xfId="42309" xr:uid="{00000000-0005-0000-0000-0000E9830000}"/>
    <cellStyle name="Normal 6 5 3 4 3 2 3" xfId="32291" xr:uid="{00000000-0005-0000-0000-0000EA830000}"/>
    <cellStyle name="Normal 6 5 3 4 3 3" xfId="17183" xr:uid="{00000000-0005-0000-0000-0000EB830000}"/>
    <cellStyle name="Normal 6 5 3 4 3 3 2" xfId="17184" xr:uid="{00000000-0005-0000-0000-0000EC830000}"/>
    <cellStyle name="Normal 6 5 3 4 3 3 2 2" xfId="42310" xr:uid="{00000000-0005-0000-0000-0000ED830000}"/>
    <cellStyle name="Normal 6 5 3 4 3 3 3" xfId="32292" xr:uid="{00000000-0005-0000-0000-0000EE830000}"/>
    <cellStyle name="Normal 6 5 3 4 3 4" xfId="17185" xr:uid="{00000000-0005-0000-0000-0000EF830000}"/>
    <cellStyle name="Normal 6 5 3 4 3 4 2" xfId="36573" xr:uid="{00000000-0005-0000-0000-0000F0830000}"/>
    <cellStyle name="Normal 6 5 3 4 3 5" xfId="25977" xr:uid="{00000000-0005-0000-0000-0000F1830000}"/>
    <cellStyle name="Normal 6 5 3 4 4" xfId="17186" xr:uid="{00000000-0005-0000-0000-0000F2830000}"/>
    <cellStyle name="Normal 6 5 3 4 4 2" xfId="17187" xr:uid="{00000000-0005-0000-0000-0000F3830000}"/>
    <cellStyle name="Normal 6 5 3 4 4 2 2" xfId="17188" xr:uid="{00000000-0005-0000-0000-0000F4830000}"/>
    <cellStyle name="Normal 6 5 3 4 4 2 2 2" xfId="42311" xr:uid="{00000000-0005-0000-0000-0000F5830000}"/>
    <cellStyle name="Normal 6 5 3 4 4 2 3" xfId="32293" xr:uid="{00000000-0005-0000-0000-0000F6830000}"/>
    <cellStyle name="Normal 6 5 3 4 4 3" xfId="17189" xr:uid="{00000000-0005-0000-0000-0000F7830000}"/>
    <cellStyle name="Normal 6 5 3 4 4 3 2" xfId="17190" xr:uid="{00000000-0005-0000-0000-0000F8830000}"/>
    <cellStyle name="Normal 6 5 3 4 4 3 2 2" xfId="42312" xr:uid="{00000000-0005-0000-0000-0000F9830000}"/>
    <cellStyle name="Normal 6 5 3 4 4 3 3" xfId="32294" xr:uid="{00000000-0005-0000-0000-0000FA830000}"/>
    <cellStyle name="Normal 6 5 3 4 4 4" xfId="17191" xr:uid="{00000000-0005-0000-0000-0000FB830000}"/>
    <cellStyle name="Normal 6 5 3 4 4 4 2" xfId="36574" xr:uid="{00000000-0005-0000-0000-0000FC830000}"/>
    <cellStyle name="Normal 6 5 3 4 4 5" xfId="25978" xr:uid="{00000000-0005-0000-0000-0000FD830000}"/>
    <cellStyle name="Normal 6 5 3 4 5" xfId="17192" xr:uid="{00000000-0005-0000-0000-0000FE830000}"/>
    <cellStyle name="Normal 6 5 3 4 5 2" xfId="17193" xr:uid="{00000000-0005-0000-0000-0000FF830000}"/>
    <cellStyle name="Normal 6 5 3 4 5 2 2" xfId="42313" xr:uid="{00000000-0005-0000-0000-000000840000}"/>
    <cellStyle name="Normal 6 5 3 4 5 3" xfId="32295" xr:uid="{00000000-0005-0000-0000-000001840000}"/>
    <cellStyle name="Normal 6 5 3 4 6" xfId="17194" xr:uid="{00000000-0005-0000-0000-000002840000}"/>
    <cellStyle name="Normal 6 5 3 4 6 2" xfId="17195" xr:uid="{00000000-0005-0000-0000-000003840000}"/>
    <cellStyle name="Normal 6 5 3 4 6 2 2" xfId="42314" xr:uid="{00000000-0005-0000-0000-000004840000}"/>
    <cellStyle name="Normal 6 5 3 4 6 3" xfId="32296" xr:uid="{00000000-0005-0000-0000-000005840000}"/>
    <cellStyle name="Normal 6 5 3 4 7" xfId="17196" xr:uid="{00000000-0005-0000-0000-000006840000}"/>
    <cellStyle name="Normal 6 5 3 4 7 2" xfId="36569" xr:uid="{00000000-0005-0000-0000-000007840000}"/>
    <cellStyle name="Normal 6 5 3 4 8" xfId="25973" xr:uid="{00000000-0005-0000-0000-000008840000}"/>
    <cellStyle name="Normal 6 5 3 5" xfId="17197" xr:uid="{00000000-0005-0000-0000-000009840000}"/>
    <cellStyle name="Normal 6 5 3 5 2" xfId="17198" xr:uid="{00000000-0005-0000-0000-00000A840000}"/>
    <cellStyle name="Normal 6 5 3 5 2 2" xfId="17199" xr:uid="{00000000-0005-0000-0000-00000B840000}"/>
    <cellStyle name="Normal 6 5 3 5 2 2 2" xfId="17200" xr:uid="{00000000-0005-0000-0000-00000C840000}"/>
    <cellStyle name="Normal 6 5 3 5 2 2 2 2" xfId="17201" xr:uid="{00000000-0005-0000-0000-00000D840000}"/>
    <cellStyle name="Normal 6 5 3 5 2 2 2 2 2" xfId="42315" xr:uid="{00000000-0005-0000-0000-00000E840000}"/>
    <cellStyle name="Normal 6 5 3 5 2 2 2 3" xfId="32297" xr:uid="{00000000-0005-0000-0000-00000F840000}"/>
    <cellStyle name="Normal 6 5 3 5 2 2 3" xfId="17202" xr:uid="{00000000-0005-0000-0000-000010840000}"/>
    <cellStyle name="Normal 6 5 3 5 2 2 3 2" xfId="17203" xr:uid="{00000000-0005-0000-0000-000011840000}"/>
    <cellStyle name="Normal 6 5 3 5 2 2 3 2 2" xfId="42316" xr:uid="{00000000-0005-0000-0000-000012840000}"/>
    <cellStyle name="Normal 6 5 3 5 2 2 3 3" xfId="32298" xr:uid="{00000000-0005-0000-0000-000013840000}"/>
    <cellStyle name="Normal 6 5 3 5 2 2 4" xfId="17204" xr:uid="{00000000-0005-0000-0000-000014840000}"/>
    <cellStyle name="Normal 6 5 3 5 2 2 4 2" xfId="36577" xr:uid="{00000000-0005-0000-0000-000015840000}"/>
    <cellStyle name="Normal 6 5 3 5 2 2 5" xfId="25981" xr:uid="{00000000-0005-0000-0000-000016840000}"/>
    <cellStyle name="Normal 6 5 3 5 2 3" xfId="17205" xr:uid="{00000000-0005-0000-0000-000017840000}"/>
    <cellStyle name="Normal 6 5 3 5 2 3 2" xfId="17206" xr:uid="{00000000-0005-0000-0000-000018840000}"/>
    <cellStyle name="Normal 6 5 3 5 2 3 2 2" xfId="17207" xr:uid="{00000000-0005-0000-0000-000019840000}"/>
    <cellStyle name="Normal 6 5 3 5 2 3 2 2 2" xfId="42317" xr:uid="{00000000-0005-0000-0000-00001A840000}"/>
    <cellStyle name="Normal 6 5 3 5 2 3 2 3" xfId="32299" xr:uid="{00000000-0005-0000-0000-00001B840000}"/>
    <cellStyle name="Normal 6 5 3 5 2 3 3" xfId="17208" xr:uid="{00000000-0005-0000-0000-00001C840000}"/>
    <cellStyle name="Normal 6 5 3 5 2 3 3 2" xfId="17209" xr:uid="{00000000-0005-0000-0000-00001D840000}"/>
    <cellStyle name="Normal 6 5 3 5 2 3 3 2 2" xfId="42318" xr:uid="{00000000-0005-0000-0000-00001E840000}"/>
    <cellStyle name="Normal 6 5 3 5 2 3 3 3" xfId="32300" xr:uid="{00000000-0005-0000-0000-00001F840000}"/>
    <cellStyle name="Normal 6 5 3 5 2 3 4" xfId="17210" xr:uid="{00000000-0005-0000-0000-000020840000}"/>
    <cellStyle name="Normal 6 5 3 5 2 3 4 2" xfId="36578" xr:uid="{00000000-0005-0000-0000-000021840000}"/>
    <cellStyle name="Normal 6 5 3 5 2 3 5" xfId="25982" xr:uid="{00000000-0005-0000-0000-000022840000}"/>
    <cellStyle name="Normal 6 5 3 5 2 4" xfId="17211" xr:uid="{00000000-0005-0000-0000-000023840000}"/>
    <cellStyle name="Normal 6 5 3 5 2 4 2" xfId="17212" xr:uid="{00000000-0005-0000-0000-000024840000}"/>
    <cellStyle name="Normal 6 5 3 5 2 4 2 2" xfId="42319" xr:uid="{00000000-0005-0000-0000-000025840000}"/>
    <cellStyle name="Normal 6 5 3 5 2 4 3" xfId="32301" xr:uid="{00000000-0005-0000-0000-000026840000}"/>
    <cellStyle name="Normal 6 5 3 5 2 5" xfId="17213" xr:uid="{00000000-0005-0000-0000-000027840000}"/>
    <cellStyle name="Normal 6 5 3 5 2 5 2" xfId="17214" xr:uid="{00000000-0005-0000-0000-000028840000}"/>
    <cellStyle name="Normal 6 5 3 5 2 5 2 2" xfId="42320" xr:uid="{00000000-0005-0000-0000-000029840000}"/>
    <cellStyle name="Normal 6 5 3 5 2 5 3" xfId="32302" xr:uid="{00000000-0005-0000-0000-00002A840000}"/>
    <cellStyle name="Normal 6 5 3 5 2 6" xfId="17215" xr:uid="{00000000-0005-0000-0000-00002B840000}"/>
    <cellStyle name="Normal 6 5 3 5 2 6 2" xfId="36576" xr:uid="{00000000-0005-0000-0000-00002C840000}"/>
    <cellStyle name="Normal 6 5 3 5 2 7" xfId="25980" xr:uid="{00000000-0005-0000-0000-00002D840000}"/>
    <cellStyle name="Normal 6 5 3 5 3" xfId="17216" xr:uid="{00000000-0005-0000-0000-00002E840000}"/>
    <cellStyle name="Normal 6 5 3 5 3 2" xfId="17217" xr:uid="{00000000-0005-0000-0000-00002F840000}"/>
    <cellStyle name="Normal 6 5 3 5 3 2 2" xfId="17218" xr:uid="{00000000-0005-0000-0000-000030840000}"/>
    <cellStyle name="Normal 6 5 3 5 3 2 2 2" xfId="42321" xr:uid="{00000000-0005-0000-0000-000031840000}"/>
    <cellStyle name="Normal 6 5 3 5 3 2 3" xfId="32303" xr:uid="{00000000-0005-0000-0000-000032840000}"/>
    <cellStyle name="Normal 6 5 3 5 3 3" xfId="17219" xr:uid="{00000000-0005-0000-0000-000033840000}"/>
    <cellStyle name="Normal 6 5 3 5 3 3 2" xfId="17220" xr:uid="{00000000-0005-0000-0000-000034840000}"/>
    <cellStyle name="Normal 6 5 3 5 3 3 2 2" xfId="42322" xr:uid="{00000000-0005-0000-0000-000035840000}"/>
    <cellStyle name="Normal 6 5 3 5 3 3 3" xfId="32304" xr:uid="{00000000-0005-0000-0000-000036840000}"/>
    <cellStyle name="Normal 6 5 3 5 3 4" xfId="17221" xr:uid="{00000000-0005-0000-0000-000037840000}"/>
    <cellStyle name="Normal 6 5 3 5 3 4 2" xfId="36579" xr:uid="{00000000-0005-0000-0000-000038840000}"/>
    <cellStyle name="Normal 6 5 3 5 3 5" xfId="25983" xr:uid="{00000000-0005-0000-0000-000039840000}"/>
    <cellStyle name="Normal 6 5 3 5 4" xfId="17222" xr:uid="{00000000-0005-0000-0000-00003A840000}"/>
    <cellStyle name="Normal 6 5 3 5 4 2" xfId="17223" xr:uid="{00000000-0005-0000-0000-00003B840000}"/>
    <cellStyle name="Normal 6 5 3 5 4 2 2" xfId="17224" xr:uid="{00000000-0005-0000-0000-00003C840000}"/>
    <cellStyle name="Normal 6 5 3 5 4 2 2 2" xfId="42323" xr:uid="{00000000-0005-0000-0000-00003D840000}"/>
    <cellStyle name="Normal 6 5 3 5 4 2 3" xfId="32305" xr:uid="{00000000-0005-0000-0000-00003E840000}"/>
    <cellStyle name="Normal 6 5 3 5 4 3" xfId="17225" xr:uid="{00000000-0005-0000-0000-00003F840000}"/>
    <cellStyle name="Normal 6 5 3 5 4 3 2" xfId="17226" xr:uid="{00000000-0005-0000-0000-000040840000}"/>
    <cellStyle name="Normal 6 5 3 5 4 3 2 2" xfId="42324" xr:uid="{00000000-0005-0000-0000-000041840000}"/>
    <cellStyle name="Normal 6 5 3 5 4 3 3" xfId="32306" xr:uid="{00000000-0005-0000-0000-000042840000}"/>
    <cellStyle name="Normal 6 5 3 5 4 4" xfId="17227" xr:uid="{00000000-0005-0000-0000-000043840000}"/>
    <cellStyle name="Normal 6 5 3 5 4 4 2" xfId="36580" xr:uid="{00000000-0005-0000-0000-000044840000}"/>
    <cellStyle name="Normal 6 5 3 5 4 5" xfId="25984" xr:uid="{00000000-0005-0000-0000-000045840000}"/>
    <cellStyle name="Normal 6 5 3 5 5" xfId="17228" xr:uid="{00000000-0005-0000-0000-000046840000}"/>
    <cellStyle name="Normal 6 5 3 5 5 2" xfId="17229" xr:uid="{00000000-0005-0000-0000-000047840000}"/>
    <cellStyle name="Normal 6 5 3 5 5 2 2" xfId="42325" xr:uid="{00000000-0005-0000-0000-000048840000}"/>
    <cellStyle name="Normal 6 5 3 5 5 3" xfId="32307" xr:uid="{00000000-0005-0000-0000-000049840000}"/>
    <cellStyle name="Normal 6 5 3 5 6" xfId="17230" xr:uid="{00000000-0005-0000-0000-00004A840000}"/>
    <cellStyle name="Normal 6 5 3 5 6 2" xfId="17231" xr:uid="{00000000-0005-0000-0000-00004B840000}"/>
    <cellStyle name="Normal 6 5 3 5 6 2 2" xfId="42326" xr:uid="{00000000-0005-0000-0000-00004C840000}"/>
    <cellStyle name="Normal 6 5 3 5 6 3" xfId="32308" xr:uid="{00000000-0005-0000-0000-00004D840000}"/>
    <cellStyle name="Normal 6 5 3 5 7" xfId="17232" xr:uid="{00000000-0005-0000-0000-00004E840000}"/>
    <cellStyle name="Normal 6 5 3 5 7 2" xfId="36575" xr:uid="{00000000-0005-0000-0000-00004F840000}"/>
    <cellStyle name="Normal 6 5 3 5 8" xfId="25979" xr:uid="{00000000-0005-0000-0000-000050840000}"/>
    <cellStyle name="Normal 6 5 3 6" xfId="17233" xr:uid="{00000000-0005-0000-0000-000051840000}"/>
    <cellStyle name="Normal 6 5 3 6 2" xfId="17234" xr:uid="{00000000-0005-0000-0000-000052840000}"/>
    <cellStyle name="Normal 6 5 3 6 2 2" xfId="17235" xr:uid="{00000000-0005-0000-0000-000053840000}"/>
    <cellStyle name="Normal 6 5 3 6 2 2 2" xfId="17236" xr:uid="{00000000-0005-0000-0000-000054840000}"/>
    <cellStyle name="Normal 6 5 3 6 2 2 2 2" xfId="17237" xr:uid="{00000000-0005-0000-0000-000055840000}"/>
    <cellStyle name="Normal 6 5 3 6 2 2 2 2 2" xfId="42327" xr:uid="{00000000-0005-0000-0000-000056840000}"/>
    <cellStyle name="Normal 6 5 3 6 2 2 2 3" xfId="32309" xr:uid="{00000000-0005-0000-0000-000057840000}"/>
    <cellStyle name="Normal 6 5 3 6 2 2 3" xfId="17238" xr:uid="{00000000-0005-0000-0000-000058840000}"/>
    <cellStyle name="Normal 6 5 3 6 2 2 3 2" xfId="17239" xr:uid="{00000000-0005-0000-0000-000059840000}"/>
    <cellStyle name="Normal 6 5 3 6 2 2 3 2 2" xfId="42328" xr:uid="{00000000-0005-0000-0000-00005A840000}"/>
    <cellStyle name="Normal 6 5 3 6 2 2 3 3" xfId="32310" xr:uid="{00000000-0005-0000-0000-00005B840000}"/>
    <cellStyle name="Normal 6 5 3 6 2 2 4" xfId="17240" xr:uid="{00000000-0005-0000-0000-00005C840000}"/>
    <cellStyle name="Normal 6 5 3 6 2 2 4 2" xfId="36583" xr:uid="{00000000-0005-0000-0000-00005D840000}"/>
    <cellStyle name="Normal 6 5 3 6 2 2 5" xfId="25987" xr:uid="{00000000-0005-0000-0000-00005E840000}"/>
    <cellStyle name="Normal 6 5 3 6 2 3" xfId="17241" xr:uid="{00000000-0005-0000-0000-00005F840000}"/>
    <cellStyle name="Normal 6 5 3 6 2 3 2" xfId="17242" xr:uid="{00000000-0005-0000-0000-000060840000}"/>
    <cellStyle name="Normal 6 5 3 6 2 3 2 2" xfId="17243" xr:uid="{00000000-0005-0000-0000-000061840000}"/>
    <cellStyle name="Normal 6 5 3 6 2 3 2 2 2" xfId="42329" xr:uid="{00000000-0005-0000-0000-000062840000}"/>
    <cellStyle name="Normal 6 5 3 6 2 3 2 3" xfId="32311" xr:uid="{00000000-0005-0000-0000-000063840000}"/>
    <cellStyle name="Normal 6 5 3 6 2 3 3" xfId="17244" xr:uid="{00000000-0005-0000-0000-000064840000}"/>
    <cellStyle name="Normal 6 5 3 6 2 3 3 2" xfId="17245" xr:uid="{00000000-0005-0000-0000-000065840000}"/>
    <cellStyle name="Normal 6 5 3 6 2 3 3 2 2" xfId="42330" xr:uid="{00000000-0005-0000-0000-000066840000}"/>
    <cellStyle name="Normal 6 5 3 6 2 3 3 3" xfId="32312" xr:uid="{00000000-0005-0000-0000-000067840000}"/>
    <cellStyle name="Normal 6 5 3 6 2 3 4" xfId="17246" xr:uid="{00000000-0005-0000-0000-000068840000}"/>
    <cellStyle name="Normal 6 5 3 6 2 3 4 2" xfId="36584" xr:uid="{00000000-0005-0000-0000-000069840000}"/>
    <cellStyle name="Normal 6 5 3 6 2 3 5" xfId="25988" xr:uid="{00000000-0005-0000-0000-00006A840000}"/>
    <cellStyle name="Normal 6 5 3 6 2 4" xfId="17247" xr:uid="{00000000-0005-0000-0000-00006B840000}"/>
    <cellStyle name="Normal 6 5 3 6 2 4 2" xfId="17248" xr:uid="{00000000-0005-0000-0000-00006C840000}"/>
    <cellStyle name="Normal 6 5 3 6 2 4 2 2" xfId="42331" xr:uid="{00000000-0005-0000-0000-00006D840000}"/>
    <cellStyle name="Normal 6 5 3 6 2 4 3" xfId="32313" xr:uid="{00000000-0005-0000-0000-00006E840000}"/>
    <cellStyle name="Normal 6 5 3 6 2 5" xfId="17249" xr:uid="{00000000-0005-0000-0000-00006F840000}"/>
    <cellStyle name="Normal 6 5 3 6 2 5 2" xfId="17250" xr:uid="{00000000-0005-0000-0000-000070840000}"/>
    <cellStyle name="Normal 6 5 3 6 2 5 2 2" xfId="42332" xr:uid="{00000000-0005-0000-0000-000071840000}"/>
    <cellStyle name="Normal 6 5 3 6 2 5 3" xfId="32314" xr:uid="{00000000-0005-0000-0000-000072840000}"/>
    <cellStyle name="Normal 6 5 3 6 2 6" xfId="17251" xr:uid="{00000000-0005-0000-0000-000073840000}"/>
    <cellStyle name="Normal 6 5 3 6 2 6 2" xfId="36582" xr:uid="{00000000-0005-0000-0000-000074840000}"/>
    <cellStyle name="Normal 6 5 3 6 2 7" xfId="25986" xr:uid="{00000000-0005-0000-0000-000075840000}"/>
    <cellStyle name="Normal 6 5 3 6 3" xfId="17252" xr:uid="{00000000-0005-0000-0000-000076840000}"/>
    <cellStyle name="Normal 6 5 3 6 3 2" xfId="17253" xr:uid="{00000000-0005-0000-0000-000077840000}"/>
    <cellStyle name="Normal 6 5 3 6 3 2 2" xfId="17254" xr:uid="{00000000-0005-0000-0000-000078840000}"/>
    <cellStyle name="Normal 6 5 3 6 3 2 2 2" xfId="42333" xr:uid="{00000000-0005-0000-0000-000079840000}"/>
    <cellStyle name="Normal 6 5 3 6 3 2 3" xfId="32315" xr:uid="{00000000-0005-0000-0000-00007A840000}"/>
    <cellStyle name="Normal 6 5 3 6 3 3" xfId="17255" xr:uid="{00000000-0005-0000-0000-00007B840000}"/>
    <cellStyle name="Normal 6 5 3 6 3 3 2" xfId="17256" xr:uid="{00000000-0005-0000-0000-00007C840000}"/>
    <cellStyle name="Normal 6 5 3 6 3 3 2 2" xfId="42334" xr:uid="{00000000-0005-0000-0000-00007D840000}"/>
    <cellStyle name="Normal 6 5 3 6 3 3 3" xfId="32316" xr:uid="{00000000-0005-0000-0000-00007E840000}"/>
    <cellStyle name="Normal 6 5 3 6 3 4" xfId="17257" xr:uid="{00000000-0005-0000-0000-00007F840000}"/>
    <cellStyle name="Normal 6 5 3 6 3 4 2" xfId="36585" xr:uid="{00000000-0005-0000-0000-000080840000}"/>
    <cellStyle name="Normal 6 5 3 6 3 5" xfId="25989" xr:uid="{00000000-0005-0000-0000-000081840000}"/>
    <cellStyle name="Normal 6 5 3 6 4" xfId="17258" xr:uid="{00000000-0005-0000-0000-000082840000}"/>
    <cellStyle name="Normal 6 5 3 6 4 2" xfId="17259" xr:uid="{00000000-0005-0000-0000-000083840000}"/>
    <cellStyle name="Normal 6 5 3 6 4 2 2" xfId="17260" xr:uid="{00000000-0005-0000-0000-000084840000}"/>
    <cellStyle name="Normal 6 5 3 6 4 2 2 2" xfId="42335" xr:uid="{00000000-0005-0000-0000-000085840000}"/>
    <cellStyle name="Normal 6 5 3 6 4 2 3" xfId="32317" xr:uid="{00000000-0005-0000-0000-000086840000}"/>
    <cellStyle name="Normal 6 5 3 6 4 3" xfId="17261" xr:uid="{00000000-0005-0000-0000-000087840000}"/>
    <cellStyle name="Normal 6 5 3 6 4 3 2" xfId="17262" xr:uid="{00000000-0005-0000-0000-000088840000}"/>
    <cellStyle name="Normal 6 5 3 6 4 3 2 2" xfId="42336" xr:uid="{00000000-0005-0000-0000-000089840000}"/>
    <cellStyle name="Normal 6 5 3 6 4 3 3" xfId="32318" xr:uid="{00000000-0005-0000-0000-00008A840000}"/>
    <cellStyle name="Normal 6 5 3 6 4 4" xfId="17263" xr:uid="{00000000-0005-0000-0000-00008B840000}"/>
    <cellStyle name="Normal 6 5 3 6 4 4 2" xfId="36586" xr:uid="{00000000-0005-0000-0000-00008C840000}"/>
    <cellStyle name="Normal 6 5 3 6 4 5" xfId="25990" xr:uid="{00000000-0005-0000-0000-00008D840000}"/>
    <cellStyle name="Normal 6 5 3 6 5" xfId="17264" xr:uid="{00000000-0005-0000-0000-00008E840000}"/>
    <cellStyle name="Normal 6 5 3 6 5 2" xfId="17265" xr:uid="{00000000-0005-0000-0000-00008F840000}"/>
    <cellStyle name="Normal 6 5 3 6 5 2 2" xfId="42337" xr:uid="{00000000-0005-0000-0000-000090840000}"/>
    <cellStyle name="Normal 6 5 3 6 5 3" xfId="32319" xr:uid="{00000000-0005-0000-0000-000091840000}"/>
    <cellStyle name="Normal 6 5 3 6 6" xfId="17266" xr:uid="{00000000-0005-0000-0000-000092840000}"/>
    <cellStyle name="Normal 6 5 3 6 6 2" xfId="17267" xr:uid="{00000000-0005-0000-0000-000093840000}"/>
    <cellStyle name="Normal 6 5 3 6 6 2 2" xfId="42338" xr:uid="{00000000-0005-0000-0000-000094840000}"/>
    <cellStyle name="Normal 6 5 3 6 6 3" xfId="32320" xr:uid="{00000000-0005-0000-0000-000095840000}"/>
    <cellStyle name="Normal 6 5 3 6 7" xfId="17268" xr:uid="{00000000-0005-0000-0000-000096840000}"/>
    <cellStyle name="Normal 6 5 3 6 7 2" xfId="36581" xr:uid="{00000000-0005-0000-0000-000097840000}"/>
    <cellStyle name="Normal 6 5 3 6 8" xfId="25985" xr:uid="{00000000-0005-0000-0000-000098840000}"/>
    <cellStyle name="Normal 6 5 3 7" xfId="17269" xr:uid="{00000000-0005-0000-0000-000099840000}"/>
    <cellStyle name="Normal 6 5 3 7 2" xfId="17270" xr:uid="{00000000-0005-0000-0000-00009A840000}"/>
    <cellStyle name="Normal 6 5 3 7 2 2" xfId="17271" xr:uid="{00000000-0005-0000-0000-00009B840000}"/>
    <cellStyle name="Normal 6 5 3 7 2 2 2" xfId="17272" xr:uid="{00000000-0005-0000-0000-00009C840000}"/>
    <cellStyle name="Normal 6 5 3 7 2 2 2 2" xfId="42339" xr:uid="{00000000-0005-0000-0000-00009D840000}"/>
    <cellStyle name="Normal 6 5 3 7 2 2 3" xfId="32321" xr:uid="{00000000-0005-0000-0000-00009E840000}"/>
    <cellStyle name="Normal 6 5 3 7 2 3" xfId="17273" xr:uid="{00000000-0005-0000-0000-00009F840000}"/>
    <cellStyle name="Normal 6 5 3 7 2 3 2" xfId="17274" xr:uid="{00000000-0005-0000-0000-0000A0840000}"/>
    <cellStyle name="Normal 6 5 3 7 2 3 2 2" xfId="42340" xr:uid="{00000000-0005-0000-0000-0000A1840000}"/>
    <cellStyle name="Normal 6 5 3 7 2 3 3" xfId="32322" xr:uid="{00000000-0005-0000-0000-0000A2840000}"/>
    <cellStyle name="Normal 6 5 3 7 2 4" xfId="17275" xr:uid="{00000000-0005-0000-0000-0000A3840000}"/>
    <cellStyle name="Normal 6 5 3 7 2 4 2" xfId="36588" xr:uid="{00000000-0005-0000-0000-0000A4840000}"/>
    <cellStyle name="Normal 6 5 3 7 2 5" xfId="25992" xr:uid="{00000000-0005-0000-0000-0000A5840000}"/>
    <cellStyle name="Normal 6 5 3 7 3" xfId="17276" xr:uid="{00000000-0005-0000-0000-0000A6840000}"/>
    <cellStyle name="Normal 6 5 3 7 3 2" xfId="17277" xr:uid="{00000000-0005-0000-0000-0000A7840000}"/>
    <cellStyle name="Normal 6 5 3 7 3 2 2" xfId="17278" xr:uid="{00000000-0005-0000-0000-0000A8840000}"/>
    <cellStyle name="Normal 6 5 3 7 3 2 2 2" xfId="42341" xr:uid="{00000000-0005-0000-0000-0000A9840000}"/>
    <cellStyle name="Normal 6 5 3 7 3 2 3" xfId="32323" xr:uid="{00000000-0005-0000-0000-0000AA840000}"/>
    <cellStyle name="Normal 6 5 3 7 3 3" xfId="17279" xr:uid="{00000000-0005-0000-0000-0000AB840000}"/>
    <cellStyle name="Normal 6 5 3 7 3 3 2" xfId="17280" xr:uid="{00000000-0005-0000-0000-0000AC840000}"/>
    <cellStyle name="Normal 6 5 3 7 3 3 2 2" xfId="42342" xr:uid="{00000000-0005-0000-0000-0000AD840000}"/>
    <cellStyle name="Normal 6 5 3 7 3 3 3" xfId="32324" xr:uid="{00000000-0005-0000-0000-0000AE840000}"/>
    <cellStyle name="Normal 6 5 3 7 3 4" xfId="17281" xr:uid="{00000000-0005-0000-0000-0000AF840000}"/>
    <cellStyle name="Normal 6 5 3 7 3 4 2" xfId="36589" xr:uid="{00000000-0005-0000-0000-0000B0840000}"/>
    <cellStyle name="Normal 6 5 3 7 3 5" xfId="25993" xr:uid="{00000000-0005-0000-0000-0000B1840000}"/>
    <cellStyle name="Normal 6 5 3 7 4" xfId="17282" xr:uid="{00000000-0005-0000-0000-0000B2840000}"/>
    <cellStyle name="Normal 6 5 3 7 4 2" xfId="17283" xr:uid="{00000000-0005-0000-0000-0000B3840000}"/>
    <cellStyle name="Normal 6 5 3 7 4 2 2" xfId="42343" xr:uid="{00000000-0005-0000-0000-0000B4840000}"/>
    <cellStyle name="Normal 6 5 3 7 4 3" xfId="32325" xr:uid="{00000000-0005-0000-0000-0000B5840000}"/>
    <cellStyle name="Normal 6 5 3 7 5" xfId="17284" xr:uid="{00000000-0005-0000-0000-0000B6840000}"/>
    <cellStyle name="Normal 6 5 3 7 5 2" xfId="17285" xr:uid="{00000000-0005-0000-0000-0000B7840000}"/>
    <cellStyle name="Normal 6 5 3 7 5 2 2" xfId="42344" xr:uid="{00000000-0005-0000-0000-0000B8840000}"/>
    <cellStyle name="Normal 6 5 3 7 5 3" xfId="32326" xr:uid="{00000000-0005-0000-0000-0000B9840000}"/>
    <cellStyle name="Normal 6 5 3 7 6" xfId="17286" xr:uid="{00000000-0005-0000-0000-0000BA840000}"/>
    <cellStyle name="Normal 6 5 3 7 6 2" xfId="36587" xr:uid="{00000000-0005-0000-0000-0000BB840000}"/>
    <cellStyle name="Normal 6 5 3 7 7" xfId="25991" xr:uid="{00000000-0005-0000-0000-0000BC840000}"/>
    <cellStyle name="Normal 6 5 3 8" xfId="17287" xr:uid="{00000000-0005-0000-0000-0000BD840000}"/>
    <cellStyle name="Normal 6 5 3 8 2" xfId="17288" xr:uid="{00000000-0005-0000-0000-0000BE840000}"/>
    <cellStyle name="Normal 6 5 3 8 2 2" xfId="17289" xr:uid="{00000000-0005-0000-0000-0000BF840000}"/>
    <cellStyle name="Normal 6 5 3 8 2 2 2" xfId="42345" xr:uid="{00000000-0005-0000-0000-0000C0840000}"/>
    <cellStyle name="Normal 6 5 3 8 2 3" xfId="32327" xr:uid="{00000000-0005-0000-0000-0000C1840000}"/>
    <cellStyle name="Normal 6 5 3 8 3" xfId="17290" xr:uid="{00000000-0005-0000-0000-0000C2840000}"/>
    <cellStyle name="Normal 6 5 3 8 3 2" xfId="17291" xr:uid="{00000000-0005-0000-0000-0000C3840000}"/>
    <cellStyle name="Normal 6 5 3 8 3 2 2" xfId="42346" xr:uid="{00000000-0005-0000-0000-0000C4840000}"/>
    <cellStyle name="Normal 6 5 3 8 3 3" xfId="32328" xr:uid="{00000000-0005-0000-0000-0000C5840000}"/>
    <cellStyle name="Normal 6 5 3 8 4" xfId="17292" xr:uid="{00000000-0005-0000-0000-0000C6840000}"/>
    <cellStyle name="Normal 6 5 3 8 4 2" xfId="36590" xr:uid="{00000000-0005-0000-0000-0000C7840000}"/>
    <cellStyle name="Normal 6 5 3 8 5" xfId="25994" xr:uid="{00000000-0005-0000-0000-0000C8840000}"/>
    <cellStyle name="Normal 6 5 3 9" xfId="17293" xr:uid="{00000000-0005-0000-0000-0000C9840000}"/>
    <cellStyle name="Normal 6 5 3 9 2" xfId="17294" xr:uid="{00000000-0005-0000-0000-0000CA840000}"/>
    <cellStyle name="Normal 6 5 3 9 2 2" xfId="17295" xr:uid="{00000000-0005-0000-0000-0000CB840000}"/>
    <cellStyle name="Normal 6 5 3 9 2 2 2" xfId="42347" xr:uid="{00000000-0005-0000-0000-0000CC840000}"/>
    <cellStyle name="Normal 6 5 3 9 2 3" xfId="32329" xr:uid="{00000000-0005-0000-0000-0000CD840000}"/>
    <cellStyle name="Normal 6 5 3 9 3" xfId="17296" xr:uid="{00000000-0005-0000-0000-0000CE840000}"/>
    <cellStyle name="Normal 6 5 3 9 3 2" xfId="17297" xr:uid="{00000000-0005-0000-0000-0000CF840000}"/>
    <cellStyle name="Normal 6 5 3 9 3 2 2" xfId="42348" xr:uid="{00000000-0005-0000-0000-0000D0840000}"/>
    <cellStyle name="Normal 6 5 3 9 3 3" xfId="32330" xr:uid="{00000000-0005-0000-0000-0000D1840000}"/>
    <cellStyle name="Normal 6 5 3 9 4" xfId="17298" xr:uid="{00000000-0005-0000-0000-0000D2840000}"/>
    <cellStyle name="Normal 6 5 3 9 4 2" xfId="36591" xr:uid="{00000000-0005-0000-0000-0000D3840000}"/>
    <cellStyle name="Normal 6 5 3 9 5" xfId="25995" xr:uid="{00000000-0005-0000-0000-0000D4840000}"/>
    <cellStyle name="Normal 6 5 4" xfId="17299" xr:uid="{00000000-0005-0000-0000-0000D5840000}"/>
    <cellStyle name="Normal 6 5 4 10" xfId="17300" xr:uid="{00000000-0005-0000-0000-0000D6840000}"/>
    <cellStyle name="Normal 6 5 4 10 2" xfId="17301" xr:uid="{00000000-0005-0000-0000-0000D7840000}"/>
    <cellStyle name="Normal 6 5 4 10 2 2" xfId="42349" xr:uid="{00000000-0005-0000-0000-0000D8840000}"/>
    <cellStyle name="Normal 6 5 4 10 3" xfId="32331" xr:uid="{00000000-0005-0000-0000-0000D9840000}"/>
    <cellStyle name="Normal 6 5 4 11" xfId="17302" xr:uid="{00000000-0005-0000-0000-0000DA840000}"/>
    <cellStyle name="Normal 6 5 4 11 2" xfId="17303" xr:uid="{00000000-0005-0000-0000-0000DB840000}"/>
    <cellStyle name="Normal 6 5 4 11 2 2" xfId="42350" xr:uid="{00000000-0005-0000-0000-0000DC840000}"/>
    <cellStyle name="Normal 6 5 4 11 3" xfId="32332" xr:uid="{00000000-0005-0000-0000-0000DD840000}"/>
    <cellStyle name="Normal 6 5 4 12" xfId="17304" xr:uid="{00000000-0005-0000-0000-0000DE840000}"/>
    <cellStyle name="Normal 6 5 4 12 2" xfId="36592" xr:uid="{00000000-0005-0000-0000-0000DF840000}"/>
    <cellStyle name="Normal 6 5 4 13" xfId="25996" xr:uid="{00000000-0005-0000-0000-0000E0840000}"/>
    <cellStyle name="Normal 6 5 4 2" xfId="17305" xr:uid="{00000000-0005-0000-0000-0000E1840000}"/>
    <cellStyle name="Normal 6 5 4 2 10" xfId="17306" xr:uid="{00000000-0005-0000-0000-0000E2840000}"/>
    <cellStyle name="Normal 6 5 4 2 10 2" xfId="17307" xr:uid="{00000000-0005-0000-0000-0000E3840000}"/>
    <cellStyle name="Normal 6 5 4 2 10 2 2" xfId="42351" xr:uid="{00000000-0005-0000-0000-0000E4840000}"/>
    <cellStyle name="Normal 6 5 4 2 10 3" xfId="32333" xr:uid="{00000000-0005-0000-0000-0000E5840000}"/>
    <cellStyle name="Normal 6 5 4 2 11" xfId="17308" xr:uid="{00000000-0005-0000-0000-0000E6840000}"/>
    <cellStyle name="Normal 6 5 4 2 11 2" xfId="36593" xr:uid="{00000000-0005-0000-0000-0000E7840000}"/>
    <cellStyle name="Normal 6 5 4 2 12" xfId="25997" xr:uid="{00000000-0005-0000-0000-0000E8840000}"/>
    <cellStyle name="Normal 6 5 4 2 2" xfId="17309" xr:uid="{00000000-0005-0000-0000-0000E9840000}"/>
    <cellStyle name="Normal 6 5 4 2 2 10" xfId="25998" xr:uid="{00000000-0005-0000-0000-0000EA840000}"/>
    <cellStyle name="Normal 6 5 4 2 2 2" xfId="17310" xr:uid="{00000000-0005-0000-0000-0000EB840000}"/>
    <cellStyle name="Normal 6 5 4 2 2 2 2" xfId="17311" xr:uid="{00000000-0005-0000-0000-0000EC840000}"/>
    <cellStyle name="Normal 6 5 4 2 2 2 2 2" xfId="17312" xr:uid="{00000000-0005-0000-0000-0000ED840000}"/>
    <cellStyle name="Normal 6 5 4 2 2 2 2 2 2" xfId="17313" xr:uid="{00000000-0005-0000-0000-0000EE840000}"/>
    <cellStyle name="Normal 6 5 4 2 2 2 2 2 2 2" xfId="17314" xr:uid="{00000000-0005-0000-0000-0000EF840000}"/>
    <cellStyle name="Normal 6 5 4 2 2 2 2 2 2 2 2" xfId="42352" xr:uid="{00000000-0005-0000-0000-0000F0840000}"/>
    <cellStyle name="Normal 6 5 4 2 2 2 2 2 2 3" xfId="32334" xr:uid="{00000000-0005-0000-0000-0000F1840000}"/>
    <cellStyle name="Normal 6 5 4 2 2 2 2 2 3" xfId="17315" xr:uid="{00000000-0005-0000-0000-0000F2840000}"/>
    <cellStyle name="Normal 6 5 4 2 2 2 2 2 3 2" xfId="17316" xr:uid="{00000000-0005-0000-0000-0000F3840000}"/>
    <cellStyle name="Normal 6 5 4 2 2 2 2 2 3 2 2" xfId="42353" xr:uid="{00000000-0005-0000-0000-0000F4840000}"/>
    <cellStyle name="Normal 6 5 4 2 2 2 2 2 3 3" xfId="32335" xr:uid="{00000000-0005-0000-0000-0000F5840000}"/>
    <cellStyle name="Normal 6 5 4 2 2 2 2 2 4" xfId="17317" xr:uid="{00000000-0005-0000-0000-0000F6840000}"/>
    <cellStyle name="Normal 6 5 4 2 2 2 2 2 4 2" xfId="36597" xr:uid="{00000000-0005-0000-0000-0000F7840000}"/>
    <cellStyle name="Normal 6 5 4 2 2 2 2 2 5" xfId="26001" xr:uid="{00000000-0005-0000-0000-0000F8840000}"/>
    <cellStyle name="Normal 6 5 4 2 2 2 2 3" xfId="17318" xr:uid="{00000000-0005-0000-0000-0000F9840000}"/>
    <cellStyle name="Normal 6 5 4 2 2 2 2 3 2" xfId="17319" xr:uid="{00000000-0005-0000-0000-0000FA840000}"/>
    <cellStyle name="Normal 6 5 4 2 2 2 2 3 2 2" xfId="17320" xr:uid="{00000000-0005-0000-0000-0000FB840000}"/>
    <cellStyle name="Normal 6 5 4 2 2 2 2 3 2 2 2" xfId="42354" xr:uid="{00000000-0005-0000-0000-0000FC840000}"/>
    <cellStyle name="Normal 6 5 4 2 2 2 2 3 2 3" xfId="32336" xr:uid="{00000000-0005-0000-0000-0000FD840000}"/>
    <cellStyle name="Normal 6 5 4 2 2 2 2 3 3" xfId="17321" xr:uid="{00000000-0005-0000-0000-0000FE840000}"/>
    <cellStyle name="Normal 6 5 4 2 2 2 2 3 3 2" xfId="17322" xr:uid="{00000000-0005-0000-0000-0000FF840000}"/>
    <cellStyle name="Normal 6 5 4 2 2 2 2 3 3 2 2" xfId="42355" xr:uid="{00000000-0005-0000-0000-000000850000}"/>
    <cellStyle name="Normal 6 5 4 2 2 2 2 3 3 3" xfId="32337" xr:uid="{00000000-0005-0000-0000-000001850000}"/>
    <cellStyle name="Normal 6 5 4 2 2 2 2 3 4" xfId="17323" xr:uid="{00000000-0005-0000-0000-000002850000}"/>
    <cellStyle name="Normal 6 5 4 2 2 2 2 3 4 2" xfId="36598" xr:uid="{00000000-0005-0000-0000-000003850000}"/>
    <cellStyle name="Normal 6 5 4 2 2 2 2 3 5" xfId="26002" xr:uid="{00000000-0005-0000-0000-000004850000}"/>
    <cellStyle name="Normal 6 5 4 2 2 2 2 4" xfId="17324" xr:uid="{00000000-0005-0000-0000-000005850000}"/>
    <cellStyle name="Normal 6 5 4 2 2 2 2 4 2" xfId="17325" xr:uid="{00000000-0005-0000-0000-000006850000}"/>
    <cellStyle name="Normal 6 5 4 2 2 2 2 4 2 2" xfId="42356" xr:uid="{00000000-0005-0000-0000-000007850000}"/>
    <cellStyle name="Normal 6 5 4 2 2 2 2 4 3" xfId="32338" xr:uid="{00000000-0005-0000-0000-000008850000}"/>
    <cellStyle name="Normal 6 5 4 2 2 2 2 5" xfId="17326" xr:uid="{00000000-0005-0000-0000-000009850000}"/>
    <cellStyle name="Normal 6 5 4 2 2 2 2 5 2" xfId="17327" xr:uid="{00000000-0005-0000-0000-00000A850000}"/>
    <cellStyle name="Normal 6 5 4 2 2 2 2 5 2 2" xfId="42357" xr:uid="{00000000-0005-0000-0000-00000B850000}"/>
    <cellStyle name="Normal 6 5 4 2 2 2 2 5 3" xfId="32339" xr:uid="{00000000-0005-0000-0000-00000C850000}"/>
    <cellStyle name="Normal 6 5 4 2 2 2 2 6" xfId="17328" xr:uid="{00000000-0005-0000-0000-00000D850000}"/>
    <cellStyle name="Normal 6 5 4 2 2 2 2 6 2" xfId="36596" xr:uid="{00000000-0005-0000-0000-00000E850000}"/>
    <cellStyle name="Normal 6 5 4 2 2 2 2 7" xfId="26000" xr:uid="{00000000-0005-0000-0000-00000F850000}"/>
    <cellStyle name="Normal 6 5 4 2 2 2 3" xfId="17329" xr:uid="{00000000-0005-0000-0000-000010850000}"/>
    <cellStyle name="Normal 6 5 4 2 2 2 3 2" xfId="17330" xr:uid="{00000000-0005-0000-0000-000011850000}"/>
    <cellStyle name="Normal 6 5 4 2 2 2 3 2 2" xfId="17331" xr:uid="{00000000-0005-0000-0000-000012850000}"/>
    <cellStyle name="Normal 6 5 4 2 2 2 3 2 2 2" xfId="42358" xr:uid="{00000000-0005-0000-0000-000013850000}"/>
    <cellStyle name="Normal 6 5 4 2 2 2 3 2 3" xfId="32340" xr:uid="{00000000-0005-0000-0000-000014850000}"/>
    <cellStyle name="Normal 6 5 4 2 2 2 3 3" xfId="17332" xr:uid="{00000000-0005-0000-0000-000015850000}"/>
    <cellStyle name="Normal 6 5 4 2 2 2 3 3 2" xfId="17333" xr:uid="{00000000-0005-0000-0000-000016850000}"/>
    <cellStyle name="Normal 6 5 4 2 2 2 3 3 2 2" xfId="42359" xr:uid="{00000000-0005-0000-0000-000017850000}"/>
    <cellStyle name="Normal 6 5 4 2 2 2 3 3 3" xfId="32341" xr:uid="{00000000-0005-0000-0000-000018850000}"/>
    <cellStyle name="Normal 6 5 4 2 2 2 3 4" xfId="17334" xr:uid="{00000000-0005-0000-0000-000019850000}"/>
    <cellStyle name="Normal 6 5 4 2 2 2 3 4 2" xfId="36599" xr:uid="{00000000-0005-0000-0000-00001A850000}"/>
    <cellStyle name="Normal 6 5 4 2 2 2 3 5" xfId="26003" xr:uid="{00000000-0005-0000-0000-00001B850000}"/>
    <cellStyle name="Normal 6 5 4 2 2 2 4" xfId="17335" xr:uid="{00000000-0005-0000-0000-00001C850000}"/>
    <cellStyle name="Normal 6 5 4 2 2 2 4 2" xfId="17336" xr:uid="{00000000-0005-0000-0000-00001D850000}"/>
    <cellStyle name="Normal 6 5 4 2 2 2 4 2 2" xfId="17337" xr:uid="{00000000-0005-0000-0000-00001E850000}"/>
    <cellStyle name="Normal 6 5 4 2 2 2 4 2 2 2" xfId="42360" xr:uid="{00000000-0005-0000-0000-00001F850000}"/>
    <cellStyle name="Normal 6 5 4 2 2 2 4 2 3" xfId="32342" xr:uid="{00000000-0005-0000-0000-000020850000}"/>
    <cellStyle name="Normal 6 5 4 2 2 2 4 3" xfId="17338" xr:uid="{00000000-0005-0000-0000-000021850000}"/>
    <cellStyle name="Normal 6 5 4 2 2 2 4 3 2" xfId="17339" xr:uid="{00000000-0005-0000-0000-000022850000}"/>
    <cellStyle name="Normal 6 5 4 2 2 2 4 3 2 2" xfId="42361" xr:uid="{00000000-0005-0000-0000-000023850000}"/>
    <cellStyle name="Normal 6 5 4 2 2 2 4 3 3" xfId="32343" xr:uid="{00000000-0005-0000-0000-000024850000}"/>
    <cellStyle name="Normal 6 5 4 2 2 2 4 4" xfId="17340" xr:uid="{00000000-0005-0000-0000-000025850000}"/>
    <cellStyle name="Normal 6 5 4 2 2 2 4 4 2" xfId="36600" xr:uid="{00000000-0005-0000-0000-000026850000}"/>
    <cellStyle name="Normal 6 5 4 2 2 2 4 5" xfId="26004" xr:uid="{00000000-0005-0000-0000-000027850000}"/>
    <cellStyle name="Normal 6 5 4 2 2 2 5" xfId="17341" xr:uid="{00000000-0005-0000-0000-000028850000}"/>
    <cellStyle name="Normal 6 5 4 2 2 2 5 2" xfId="17342" xr:uid="{00000000-0005-0000-0000-000029850000}"/>
    <cellStyle name="Normal 6 5 4 2 2 2 5 2 2" xfId="42362" xr:uid="{00000000-0005-0000-0000-00002A850000}"/>
    <cellStyle name="Normal 6 5 4 2 2 2 5 3" xfId="32344" xr:uid="{00000000-0005-0000-0000-00002B850000}"/>
    <cellStyle name="Normal 6 5 4 2 2 2 6" xfId="17343" xr:uid="{00000000-0005-0000-0000-00002C850000}"/>
    <cellStyle name="Normal 6 5 4 2 2 2 6 2" xfId="17344" xr:uid="{00000000-0005-0000-0000-00002D850000}"/>
    <cellStyle name="Normal 6 5 4 2 2 2 6 2 2" xfId="42363" xr:uid="{00000000-0005-0000-0000-00002E850000}"/>
    <cellStyle name="Normal 6 5 4 2 2 2 6 3" xfId="32345" xr:uid="{00000000-0005-0000-0000-00002F850000}"/>
    <cellStyle name="Normal 6 5 4 2 2 2 7" xfId="17345" xr:uid="{00000000-0005-0000-0000-000030850000}"/>
    <cellStyle name="Normal 6 5 4 2 2 2 7 2" xfId="36595" xr:uid="{00000000-0005-0000-0000-000031850000}"/>
    <cellStyle name="Normal 6 5 4 2 2 2 8" xfId="25999" xr:uid="{00000000-0005-0000-0000-000032850000}"/>
    <cellStyle name="Normal 6 5 4 2 2 3" xfId="17346" xr:uid="{00000000-0005-0000-0000-000033850000}"/>
    <cellStyle name="Normal 6 5 4 2 2 3 2" xfId="17347" xr:uid="{00000000-0005-0000-0000-000034850000}"/>
    <cellStyle name="Normal 6 5 4 2 2 3 2 2" xfId="17348" xr:uid="{00000000-0005-0000-0000-000035850000}"/>
    <cellStyle name="Normal 6 5 4 2 2 3 2 2 2" xfId="17349" xr:uid="{00000000-0005-0000-0000-000036850000}"/>
    <cellStyle name="Normal 6 5 4 2 2 3 2 2 2 2" xfId="17350" xr:uid="{00000000-0005-0000-0000-000037850000}"/>
    <cellStyle name="Normal 6 5 4 2 2 3 2 2 2 2 2" xfId="42364" xr:uid="{00000000-0005-0000-0000-000038850000}"/>
    <cellStyle name="Normal 6 5 4 2 2 3 2 2 2 3" xfId="32346" xr:uid="{00000000-0005-0000-0000-000039850000}"/>
    <cellStyle name="Normal 6 5 4 2 2 3 2 2 3" xfId="17351" xr:uid="{00000000-0005-0000-0000-00003A850000}"/>
    <cellStyle name="Normal 6 5 4 2 2 3 2 2 3 2" xfId="17352" xr:uid="{00000000-0005-0000-0000-00003B850000}"/>
    <cellStyle name="Normal 6 5 4 2 2 3 2 2 3 2 2" xfId="42365" xr:uid="{00000000-0005-0000-0000-00003C850000}"/>
    <cellStyle name="Normal 6 5 4 2 2 3 2 2 3 3" xfId="32347" xr:uid="{00000000-0005-0000-0000-00003D850000}"/>
    <cellStyle name="Normal 6 5 4 2 2 3 2 2 4" xfId="17353" xr:uid="{00000000-0005-0000-0000-00003E850000}"/>
    <cellStyle name="Normal 6 5 4 2 2 3 2 2 4 2" xfId="36603" xr:uid="{00000000-0005-0000-0000-00003F850000}"/>
    <cellStyle name="Normal 6 5 4 2 2 3 2 2 5" xfId="26007" xr:uid="{00000000-0005-0000-0000-000040850000}"/>
    <cellStyle name="Normal 6 5 4 2 2 3 2 3" xfId="17354" xr:uid="{00000000-0005-0000-0000-000041850000}"/>
    <cellStyle name="Normal 6 5 4 2 2 3 2 3 2" xfId="17355" xr:uid="{00000000-0005-0000-0000-000042850000}"/>
    <cellStyle name="Normal 6 5 4 2 2 3 2 3 2 2" xfId="17356" xr:uid="{00000000-0005-0000-0000-000043850000}"/>
    <cellStyle name="Normal 6 5 4 2 2 3 2 3 2 2 2" xfId="42366" xr:uid="{00000000-0005-0000-0000-000044850000}"/>
    <cellStyle name="Normal 6 5 4 2 2 3 2 3 2 3" xfId="32348" xr:uid="{00000000-0005-0000-0000-000045850000}"/>
    <cellStyle name="Normal 6 5 4 2 2 3 2 3 3" xfId="17357" xr:uid="{00000000-0005-0000-0000-000046850000}"/>
    <cellStyle name="Normal 6 5 4 2 2 3 2 3 3 2" xfId="17358" xr:uid="{00000000-0005-0000-0000-000047850000}"/>
    <cellStyle name="Normal 6 5 4 2 2 3 2 3 3 2 2" xfId="42367" xr:uid="{00000000-0005-0000-0000-000048850000}"/>
    <cellStyle name="Normal 6 5 4 2 2 3 2 3 3 3" xfId="32349" xr:uid="{00000000-0005-0000-0000-000049850000}"/>
    <cellStyle name="Normal 6 5 4 2 2 3 2 3 4" xfId="17359" xr:uid="{00000000-0005-0000-0000-00004A850000}"/>
    <cellStyle name="Normal 6 5 4 2 2 3 2 3 4 2" xfId="36604" xr:uid="{00000000-0005-0000-0000-00004B850000}"/>
    <cellStyle name="Normal 6 5 4 2 2 3 2 3 5" xfId="26008" xr:uid="{00000000-0005-0000-0000-00004C850000}"/>
    <cellStyle name="Normal 6 5 4 2 2 3 2 4" xfId="17360" xr:uid="{00000000-0005-0000-0000-00004D850000}"/>
    <cellStyle name="Normal 6 5 4 2 2 3 2 4 2" xfId="17361" xr:uid="{00000000-0005-0000-0000-00004E850000}"/>
    <cellStyle name="Normal 6 5 4 2 2 3 2 4 2 2" xfId="42368" xr:uid="{00000000-0005-0000-0000-00004F850000}"/>
    <cellStyle name="Normal 6 5 4 2 2 3 2 4 3" xfId="32350" xr:uid="{00000000-0005-0000-0000-000050850000}"/>
    <cellStyle name="Normal 6 5 4 2 2 3 2 5" xfId="17362" xr:uid="{00000000-0005-0000-0000-000051850000}"/>
    <cellStyle name="Normal 6 5 4 2 2 3 2 5 2" xfId="17363" xr:uid="{00000000-0005-0000-0000-000052850000}"/>
    <cellStyle name="Normal 6 5 4 2 2 3 2 5 2 2" xfId="42369" xr:uid="{00000000-0005-0000-0000-000053850000}"/>
    <cellStyle name="Normal 6 5 4 2 2 3 2 5 3" xfId="32351" xr:uid="{00000000-0005-0000-0000-000054850000}"/>
    <cellStyle name="Normal 6 5 4 2 2 3 2 6" xfId="17364" xr:uid="{00000000-0005-0000-0000-000055850000}"/>
    <cellStyle name="Normal 6 5 4 2 2 3 2 6 2" xfId="36602" xr:uid="{00000000-0005-0000-0000-000056850000}"/>
    <cellStyle name="Normal 6 5 4 2 2 3 2 7" xfId="26006" xr:uid="{00000000-0005-0000-0000-000057850000}"/>
    <cellStyle name="Normal 6 5 4 2 2 3 3" xfId="17365" xr:uid="{00000000-0005-0000-0000-000058850000}"/>
    <cellStyle name="Normal 6 5 4 2 2 3 3 2" xfId="17366" xr:uid="{00000000-0005-0000-0000-000059850000}"/>
    <cellStyle name="Normal 6 5 4 2 2 3 3 2 2" xfId="17367" xr:uid="{00000000-0005-0000-0000-00005A850000}"/>
    <cellStyle name="Normal 6 5 4 2 2 3 3 2 2 2" xfId="42370" xr:uid="{00000000-0005-0000-0000-00005B850000}"/>
    <cellStyle name="Normal 6 5 4 2 2 3 3 2 3" xfId="32352" xr:uid="{00000000-0005-0000-0000-00005C850000}"/>
    <cellStyle name="Normal 6 5 4 2 2 3 3 3" xfId="17368" xr:uid="{00000000-0005-0000-0000-00005D850000}"/>
    <cellStyle name="Normal 6 5 4 2 2 3 3 3 2" xfId="17369" xr:uid="{00000000-0005-0000-0000-00005E850000}"/>
    <cellStyle name="Normal 6 5 4 2 2 3 3 3 2 2" xfId="42371" xr:uid="{00000000-0005-0000-0000-00005F850000}"/>
    <cellStyle name="Normal 6 5 4 2 2 3 3 3 3" xfId="32353" xr:uid="{00000000-0005-0000-0000-000060850000}"/>
    <cellStyle name="Normal 6 5 4 2 2 3 3 4" xfId="17370" xr:uid="{00000000-0005-0000-0000-000061850000}"/>
    <cellStyle name="Normal 6 5 4 2 2 3 3 4 2" xfId="36605" xr:uid="{00000000-0005-0000-0000-000062850000}"/>
    <cellStyle name="Normal 6 5 4 2 2 3 3 5" xfId="26009" xr:uid="{00000000-0005-0000-0000-000063850000}"/>
    <cellStyle name="Normal 6 5 4 2 2 3 4" xfId="17371" xr:uid="{00000000-0005-0000-0000-000064850000}"/>
    <cellStyle name="Normal 6 5 4 2 2 3 4 2" xfId="17372" xr:uid="{00000000-0005-0000-0000-000065850000}"/>
    <cellStyle name="Normal 6 5 4 2 2 3 4 2 2" xfId="17373" xr:uid="{00000000-0005-0000-0000-000066850000}"/>
    <cellStyle name="Normal 6 5 4 2 2 3 4 2 2 2" xfId="42372" xr:uid="{00000000-0005-0000-0000-000067850000}"/>
    <cellStyle name="Normal 6 5 4 2 2 3 4 2 3" xfId="32354" xr:uid="{00000000-0005-0000-0000-000068850000}"/>
    <cellStyle name="Normal 6 5 4 2 2 3 4 3" xfId="17374" xr:uid="{00000000-0005-0000-0000-000069850000}"/>
    <cellStyle name="Normal 6 5 4 2 2 3 4 3 2" xfId="17375" xr:uid="{00000000-0005-0000-0000-00006A850000}"/>
    <cellStyle name="Normal 6 5 4 2 2 3 4 3 2 2" xfId="42373" xr:uid="{00000000-0005-0000-0000-00006B850000}"/>
    <cellStyle name="Normal 6 5 4 2 2 3 4 3 3" xfId="32355" xr:uid="{00000000-0005-0000-0000-00006C850000}"/>
    <cellStyle name="Normal 6 5 4 2 2 3 4 4" xfId="17376" xr:uid="{00000000-0005-0000-0000-00006D850000}"/>
    <cellStyle name="Normal 6 5 4 2 2 3 4 4 2" xfId="36606" xr:uid="{00000000-0005-0000-0000-00006E850000}"/>
    <cellStyle name="Normal 6 5 4 2 2 3 4 5" xfId="26010" xr:uid="{00000000-0005-0000-0000-00006F850000}"/>
    <cellStyle name="Normal 6 5 4 2 2 3 5" xfId="17377" xr:uid="{00000000-0005-0000-0000-000070850000}"/>
    <cellStyle name="Normal 6 5 4 2 2 3 5 2" xfId="17378" xr:uid="{00000000-0005-0000-0000-000071850000}"/>
    <cellStyle name="Normal 6 5 4 2 2 3 5 2 2" xfId="42374" xr:uid="{00000000-0005-0000-0000-000072850000}"/>
    <cellStyle name="Normal 6 5 4 2 2 3 5 3" xfId="32356" xr:uid="{00000000-0005-0000-0000-000073850000}"/>
    <cellStyle name="Normal 6 5 4 2 2 3 6" xfId="17379" xr:uid="{00000000-0005-0000-0000-000074850000}"/>
    <cellStyle name="Normal 6 5 4 2 2 3 6 2" xfId="17380" xr:uid="{00000000-0005-0000-0000-000075850000}"/>
    <cellStyle name="Normal 6 5 4 2 2 3 6 2 2" xfId="42375" xr:uid="{00000000-0005-0000-0000-000076850000}"/>
    <cellStyle name="Normal 6 5 4 2 2 3 6 3" xfId="32357" xr:uid="{00000000-0005-0000-0000-000077850000}"/>
    <cellStyle name="Normal 6 5 4 2 2 3 7" xfId="17381" xr:uid="{00000000-0005-0000-0000-000078850000}"/>
    <cellStyle name="Normal 6 5 4 2 2 3 7 2" xfId="36601" xr:uid="{00000000-0005-0000-0000-000079850000}"/>
    <cellStyle name="Normal 6 5 4 2 2 3 8" xfId="26005" xr:uid="{00000000-0005-0000-0000-00007A850000}"/>
    <cellStyle name="Normal 6 5 4 2 2 4" xfId="17382" xr:uid="{00000000-0005-0000-0000-00007B850000}"/>
    <cellStyle name="Normal 6 5 4 2 2 4 2" xfId="17383" xr:uid="{00000000-0005-0000-0000-00007C850000}"/>
    <cellStyle name="Normal 6 5 4 2 2 4 2 2" xfId="17384" xr:uid="{00000000-0005-0000-0000-00007D850000}"/>
    <cellStyle name="Normal 6 5 4 2 2 4 2 2 2" xfId="17385" xr:uid="{00000000-0005-0000-0000-00007E850000}"/>
    <cellStyle name="Normal 6 5 4 2 2 4 2 2 2 2" xfId="42376" xr:uid="{00000000-0005-0000-0000-00007F850000}"/>
    <cellStyle name="Normal 6 5 4 2 2 4 2 2 3" xfId="32358" xr:uid="{00000000-0005-0000-0000-000080850000}"/>
    <cellStyle name="Normal 6 5 4 2 2 4 2 3" xfId="17386" xr:uid="{00000000-0005-0000-0000-000081850000}"/>
    <cellStyle name="Normal 6 5 4 2 2 4 2 3 2" xfId="17387" xr:uid="{00000000-0005-0000-0000-000082850000}"/>
    <cellStyle name="Normal 6 5 4 2 2 4 2 3 2 2" xfId="42377" xr:uid="{00000000-0005-0000-0000-000083850000}"/>
    <cellStyle name="Normal 6 5 4 2 2 4 2 3 3" xfId="32359" xr:uid="{00000000-0005-0000-0000-000084850000}"/>
    <cellStyle name="Normal 6 5 4 2 2 4 2 4" xfId="17388" xr:uid="{00000000-0005-0000-0000-000085850000}"/>
    <cellStyle name="Normal 6 5 4 2 2 4 2 4 2" xfId="36608" xr:uid="{00000000-0005-0000-0000-000086850000}"/>
    <cellStyle name="Normal 6 5 4 2 2 4 2 5" xfId="26012" xr:uid="{00000000-0005-0000-0000-000087850000}"/>
    <cellStyle name="Normal 6 5 4 2 2 4 3" xfId="17389" xr:uid="{00000000-0005-0000-0000-000088850000}"/>
    <cellStyle name="Normal 6 5 4 2 2 4 3 2" xfId="17390" xr:uid="{00000000-0005-0000-0000-000089850000}"/>
    <cellStyle name="Normal 6 5 4 2 2 4 3 2 2" xfId="17391" xr:uid="{00000000-0005-0000-0000-00008A850000}"/>
    <cellStyle name="Normal 6 5 4 2 2 4 3 2 2 2" xfId="42378" xr:uid="{00000000-0005-0000-0000-00008B850000}"/>
    <cellStyle name="Normal 6 5 4 2 2 4 3 2 3" xfId="32360" xr:uid="{00000000-0005-0000-0000-00008C850000}"/>
    <cellStyle name="Normal 6 5 4 2 2 4 3 3" xfId="17392" xr:uid="{00000000-0005-0000-0000-00008D850000}"/>
    <cellStyle name="Normal 6 5 4 2 2 4 3 3 2" xfId="17393" xr:uid="{00000000-0005-0000-0000-00008E850000}"/>
    <cellStyle name="Normal 6 5 4 2 2 4 3 3 2 2" xfId="42379" xr:uid="{00000000-0005-0000-0000-00008F850000}"/>
    <cellStyle name="Normal 6 5 4 2 2 4 3 3 3" xfId="32361" xr:uid="{00000000-0005-0000-0000-000090850000}"/>
    <cellStyle name="Normal 6 5 4 2 2 4 3 4" xfId="17394" xr:uid="{00000000-0005-0000-0000-000091850000}"/>
    <cellStyle name="Normal 6 5 4 2 2 4 3 4 2" xfId="36609" xr:uid="{00000000-0005-0000-0000-000092850000}"/>
    <cellStyle name="Normal 6 5 4 2 2 4 3 5" xfId="26013" xr:uid="{00000000-0005-0000-0000-000093850000}"/>
    <cellStyle name="Normal 6 5 4 2 2 4 4" xfId="17395" xr:uid="{00000000-0005-0000-0000-000094850000}"/>
    <cellStyle name="Normal 6 5 4 2 2 4 4 2" xfId="17396" xr:uid="{00000000-0005-0000-0000-000095850000}"/>
    <cellStyle name="Normal 6 5 4 2 2 4 4 2 2" xfId="42380" xr:uid="{00000000-0005-0000-0000-000096850000}"/>
    <cellStyle name="Normal 6 5 4 2 2 4 4 3" xfId="32362" xr:uid="{00000000-0005-0000-0000-000097850000}"/>
    <cellStyle name="Normal 6 5 4 2 2 4 5" xfId="17397" xr:uid="{00000000-0005-0000-0000-000098850000}"/>
    <cellStyle name="Normal 6 5 4 2 2 4 5 2" xfId="17398" xr:uid="{00000000-0005-0000-0000-000099850000}"/>
    <cellStyle name="Normal 6 5 4 2 2 4 5 2 2" xfId="42381" xr:uid="{00000000-0005-0000-0000-00009A850000}"/>
    <cellStyle name="Normal 6 5 4 2 2 4 5 3" xfId="32363" xr:uid="{00000000-0005-0000-0000-00009B850000}"/>
    <cellStyle name="Normal 6 5 4 2 2 4 6" xfId="17399" xr:uid="{00000000-0005-0000-0000-00009C850000}"/>
    <cellStyle name="Normal 6 5 4 2 2 4 6 2" xfId="36607" xr:uid="{00000000-0005-0000-0000-00009D850000}"/>
    <cellStyle name="Normal 6 5 4 2 2 4 7" xfId="26011" xr:uid="{00000000-0005-0000-0000-00009E850000}"/>
    <cellStyle name="Normal 6 5 4 2 2 5" xfId="17400" xr:uid="{00000000-0005-0000-0000-00009F850000}"/>
    <cellStyle name="Normal 6 5 4 2 2 5 2" xfId="17401" xr:uid="{00000000-0005-0000-0000-0000A0850000}"/>
    <cellStyle name="Normal 6 5 4 2 2 5 2 2" xfId="17402" xr:uid="{00000000-0005-0000-0000-0000A1850000}"/>
    <cellStyle name="Normal 6 5 4 2 2 5 2 2 2" xfId="42382" xr:uid="{00000000-0005-0000-0000-0000A2850000}"/>
    <cellStyle name="Normal 6 5 4 2 2 5 2 3" xfId="32364" xr:uid="{00000000-0005-0000-0000-0000A3850000}"/>
    <cellStyle name="Normal 6 5 4 2 2 5 3" xfId="17403" xr:uid="{00000000-0005-0000-0000-0000A4850000}"/>
    <cellStyle name="Normal 6 5 4 2 2 5 3 2" xfId="17404" xr:uid="{00000000-0005-0000-0000-0000A5850000}"/>
    <cellStyle name="Normal 6 5 4 2 2 5 3 2 2" xfId="42383" xr:uid="{00000000-0005-0000-0000-0000A6850000}"/>
    <cellStyle name="Normal 6 5 4 2 2 5 3 3" xfId="32365" xr:uid="{00000000-0005-0000-0000-0000A7850000}"/>
    <cellStyle name="Normal 6 5 4 2 2 5 4" xfId="17405" xr:uid="{00000000-0005-0000-0000-0000A8850000}"/>
    <cellStyle name="Normal 6 5 4 2 2 5 4 2" xfId="36610" xr:uid="{00000000-0005-0000-0000-0000A9850000}"/>
    <cellStyle name="Normal 6 5 4 2 2 5 5" xfId="26014" xr:uid="{00000000-0005-0000-0000-0000AA850000}"/>
    <cellStyle name="Normal 6 5 4 2 2 6" xfId="17406" xr:uid="{00000000-0005-0000-0000-0000AB850000}"/>
    <cellStyle name="Normal 6 5 4 2 2 6 2" xfId="17407" xr:uid="{00000000-0005-0000-0000-0000AC850000}"/>
    <cellStyle name="Normal 6 5 4 2 2 6 2 2" xfId="17408" xr:uid="{00000000-0005-0000-0000-0000AD850000}"/>
    <cellStyle name="Normal 6 5 4 2 2 6 2 2 2" xfId="42384" xr:uid="{00000000-0005-0000-0000-0000AE850000}"/>
    <cellStyle name="Normal 6 5 4 2 2 6 2 3" xfId="32366" xr:uid="{00000000-0005-0000-0000-0000AF850000}"/>
    <cellStyle name="Normal 6 5 4 2 2 6 3" xfId="17409" xr:uid="{00000000-0005-0000-0000-0000B0850000}"/>
    <cellStyle name="Normal 6 5 4 2 2 6 3 2" xfId="17410" xr:uid="{00000000-0005-0000-0000-0000B1850000}"/>
    <cellStyle name="Normal 6 5 4 2 2 6 3 2 2" xfId="42385" xr:uid="{00000000-0005-0000-0000-0000B2850000}"/>
    <cellStyle name="Normal 6 5 4 2 2 6 3 3" xfId="32367" xr:uid="{00000000-0005-0000-0000-0000B3850000}"/>
    <cellStyle name="Normal 6 5 4 2 2 6 4" xfId="17411" xr:uid="{00000000-0005-0000-0000-0000B4850000}"/>
    <cellStyle name="Normal 6 5 4 2 2 6 4 2" xfId="36611" xr:uid="{00000000-0005-0000-0000-0000B5850000}"/>
    <cellStyle name="Normal 6 5 4 2 2 6 5" xfId="26015" xr:uid="{00000000-0005-0000-0000-0000B6850000}"/>
    <cellStyle name="Normal 6 5 4 2 2 7" xfId="17412" xr:uid="{00000000-0005-0000-0000-0000B7850000}"/>
    <cellStyle name="Normal 6 5 4 2 2 7 2" xfId="17413" xr:uid="{00000000-0005-0000-0000-0000B8850000}"/>
    <cellStyle name="Normal 6 5 4 2 2 7 2 2" xfId="42386" xr:uid="{00000000-0005-0000-0000-0000B9850000}"/>
    <cellStyle name="Normal 6 5 4 2 2 7 3" xfId="32368" xr:uid="{00000000-0005-0000-0000-0000BA850000}"/>
    <cellStyle name="Normal 6 5 4 2 2 8" xfId="17414" xr:uid="{00000000-0005-0000-0000-0000BB850000}"/>
    <cellStyle name="Normal 6 5 4 2 2 8 2" xfId="17415" xr:uid="{00000000-0005-0000-0000-0000BC850000}"/>
    <cellStyle name="Normal 6 5 4 2 2 8 2 2" xfId="42387" xr:uid="{00000000-0005-0000-0000-0000BD850000}"/>
    <cellStyle name="Normal 6 5 4 2 2 8 3" xfId="32369" xr:uid="{00000000-0005-0000-0000-0000BE850000}"/>
    <cellStyle name="Normal 6 5 4 2 2 9" xfId="17416" xr:uid="{00000000-0005-0000-0000-0000BF850000}"/>
    <cellStyle name="Normal 6 5 4 2 2 9 2" xfId="36594" xr:uid="{00000000-0005-0000-0000-0000C0850000}"/>
    <cellStyle name="Normal 6 5 4 2 3" xfId="17417" xr:uid="{00000000-0005-0000-0000-0000C1850000}"/>
    <cellStyle name="Normal 6 5 4 2 3 2" xfId="17418" xr:uid="{00000000-0005-0000-0000-0000C2850000}"/>
    <cellStyle name="Normal 6 5 4 2 3 2 2" xfId="17419" xr:uid="{00000000-0005-0000-0000-0000C3850000}"/>
    <cellStyle name="Normal 6 5 4 2 3 2 2 2" xfId="17420" xr:uid="{00000000-0005-0000-0000-0000C4850000}"/>
    <cellStyle name="Normal 6 5 4 2 3 2 2 2 2" xfId="17421" xr:uid="{00000000-0005-0000-0000-0000C5850000}"/>
    <cellStyle name="Normal 6 5 4 2 3 2 2 2 2 2" xfId="42388" xr:uid="{00000000-0005-0000-0000-0000C6850000}"/>
    <cellStyle name="Normal 6 5 4 2 3 2 2 2 3" xfId="32370" xr:uid="{00000000-0005-0000-0000-0000C7850000}"/>
    <cellStyle name="Normal 6 5 4 2 3 2 2 3" xfId="17422" xr:uid="{00000000-0005-0000-0000-0000C8850000}"/>
    <cellStyle name="Normal 6 5 4 2 3 2 2 3 2" xfId="17423" xr:uid="{00000000-0005-0000-0000-0000C9850000}"/>
    <cellStyle name="Normal 6 5 4 2 3 2 2 3 2 2" xfId="42389" xr:uid="{00000000-0005-0000-0000-0000CA850000}"/>
    <cellStyle name="Normal 6 5 4 2 3 2 2 3 3" xfId="32371" xr:uid="{00000000-0005-0000-0000-0000CB850000}"/>
    <cellStyle name="Normal 6 5 4 2 3 2 2 4" xfId="17424" xr:uid="{00000000-0005-0000-0000-0000CC850000}"/>
    <cellStyle name="Normal 6 5 4 2 3 2 2 4 2" xfId="36614" xr:uid="{00000000-0005-0000-0000-0000CD850000}"/>
    <cellStyle name="Normal 6 5 4 2 3 2 2 5" xfId="26018" xr:uid="{00000000-0005-0000-0000-0000CE850000}"/>
    <cellStyle name="Normal 6 5 4 2 3 2 3" xfId="17425" xr:uid="{00000000-0005-0000-0000-0000CF850000}"/>
    <cellStyle name="Normal 6 5 4 2 3 2 3 2" xfId="17426" xr:uid="{00000000-0005-0000-0000-0000D0850000}"/>
    <cellStyle name="Normal 6 5 4 2 3 2 3 2 2" xfId="17427" xr:uid="{00000000-0005-0000-0000-0000D1850000}"/>
    <cellStyle name="Normal 6 5 4 2 3 2 3 2 2 2" xfId="42390" xr:uid="{00000000-0005-0000-0000-0000D2850000}"/>
    <cellStyle name="Normal 6 5 4 2 3 2 3 2 3" xfId="32372" xr:uid="{00000000-0005-0000-0000-0000D3850000}"/>
    <cellStyle name="Normal 6 5 4 2 3 2 3 3" xfId="17428" xr:uid="{00000000-0005-0000-0000-0000D4850000}"/>
    <cellStyle name="Normal 6 5 4 2 3 2 3 3 2" xfId="17429" xr:uid="{00000000-0005-0000-0000-0000D5850000}"/>
    <cellStyle name="Normal 6 5 4 2 3 2 3 3 2 2" xfId="42391" xr:uid="{00000000-0005-0000-0000-0000D6850000}"/>
    <cellStyle name="Normal 6 5 4 2 3 2 3 3 3" xfId="32373" xr:uid="{00000000-0005-0000-0000-0000D7850000}"/>
    <cellStyle name="Normal 6 5 4 2 3 2 3 4" xfId="17430" xr:uid="{00000000-0005-0000-0000-0000D8850000}"/>
    <cellStyle name="Normal 6 5 4 2 3 2 3 4 2" xfId="36615" xr:uid="{00000000-0005-0000-0000-0000D9850000}"/>
    <cellStyle name="Normal 6 5 4 2 3 2 3 5" xfId="26019" xr:uid="{00000000-0005-0000-0000-0000DA850000}"/>
    <cellStyle name="Normal 6 5 4 2 3 2 4" xfId="17431" xr:uid="{00000000-0005-0000-0000-0000DB850000}"/>
    <cellStyle name="Normal 6 5 4 2 3 2 4 2" xfId="17432" xr:uid="{00000000-0005-0000-0000-0000DC850000}"/>
    <cellStyle name="Normal 6 5 4 2 3 2 4 2 2" xfId="42392" xr:uid="{00000000-0005-0000-0000-0000DD850000}"/>
    <cellStyle name="Normal 6 5 4 2 3 2 4 3" xfId="32374" xr:uid="{00000000-0005-0000-0000-0000DE850000}"/>
    <cellStyle name="Normal 6 5 4 2 3 2 5" xfId="17433" xr:uid="{00000000-0005-0000-0000-0000DF850000}"/>
    <cellStyle name="Normal 6 5 4 2 3 2 5 2" xfId="17434" xr:uid="{00000000-0005-0000-0000-0000E0850000}"/>
    <cellStyle name="Normal 6 5 4 2 3 2 5 2 2" xfId="42393" xr:uid="{00000000-0005-0000-0000-0000E1850000}"/>
    <cellStyle name="Normal 6 5 4 2 3 2 5 3" xfId="32375" xr:uid="{00000000-0005-0000-0000-0000E2850000}"/>
    <cellStyle name="Normal 6 5 4 2 3 2 6" xfId="17435" xr:uid="{00000000-0005-0000-0000-0000E3850000}"/>
    <cellStyle name="Normal 6 5 4 2 3 2 6 2" xfId="36613" xr:uid="{00000000-0005-0000-0000-0000E4850000}"/>
    <cellStyle name="Normal 6 5 4 2 3 2 7" xfId="26017" xr:uid="{00000000-0005-0000-0000-0000E5850000}"/>
    <cellStyle name="Normal 6 5 4 2 3 3" xfId="17436" xr:uid="{00000000-0005-0000-0000-0000E6850000}"/>
    <cellStyle name="Normal 6 5 4 2 3 3 2" xfId="17437" xr:uid="{00000000-0005-0000-0000-0000E7850000}"/>
    <cellStyle name="Normal 6 5 4 2 3 3 2 2" xfId="17438" xr:uid="{00000000-0005-0000-0000-0000E8850000}"/>
    <cellStyle name="Normal 6 5 4 2 3 3 2 2 2" xfId="42394" xr:uid="{00000000-0005-0000-0000-0000E9850000}"/>
    <cellStyle name="Normal 6 5 4 2 3 3 2 3" xfId="32376" xr:uid="{00000000-0005-0000-0000-0000EA850000}"/>
    <cellStyle name="Normal 6 5 4 2 3 3 3" xfId="17439" xr:uid="{00000000-0005-0000-0000-0000EB850000}"/>
    <cellStyle name="Normal 6 5 4 2 3 3 3 2" xfId="17440" xr:uid="{00000000-0005-0000-0000-0000EC850000}"/>
    <cellStyle name="Normal 6 5 4 2 3 3 3 2 2" xfId="42395" xr:uid="{00000000-0005-0000-0000-0000ED850000}"/>
    <cellStyle name="Normal 6 5 4 2 3 3 3 3" xfId="32377" xr:uid="{00000000-0005-0000-0000-0000EE850000}"/>
    <cellStyle name="Normal 6 5 4 2 3 3 4" xfId="17441" xr:uid="{00000000-0005-0000-0000-0000EF850000}"/>
    <cellStyle name="Normal 6 5 4 2 3 3 4 2" xfId="36616" xr:uid="{00000000-0005-0000-0000-0000F0850000}"/>
    <cellStyle name="Normal 6 5 4 2 3 3 5" xfId="26020" xr:uid="{00000000-0005-0000-0000-0000F1850000}"/>
    <cellStyle name="Normal 6 5 4 2 3 4" xfId="17442" xr:uid="{00000000-0005-0000-0000-0000F2850000}"/>
    <cellStyle name="Normal 6 5 4 2 3 4 2" xfId="17443" xr:uid="{00000000-0005-0000-0000-0000F3850000}"/>
    <cellStyle name="Normal 6 5 4 2 3 4 2 2" xfId="17444" xr:uid="{00000000-0005-0000-0000-0000F4850000}"/>
    <cellStyle name="Normal 6 5 4 2 3 4 2 2 2" xfId="42396" xr:uid="{00000000-0005-0000-0000-0000F5850000}"/>
    <cellStyle name="Normal 6 5 4 2 3 4 2 3" xfId="32378" xr:uid="{00000000-0005-0000-0000-0000F6850000}"/>
    <cellStyle name="Normal 6 5 4 2 3 4 3" xfId="17445" xr:uid="{00000000-0005-0000-0000-0000F7850000}"/>
    <cellStyle name="Normal 6 5 4 2 3 4 3 2" xfId="17446" xr:uid="{00000000-0005-0000-0000-0000F8850000}"/>
    <cellStyle name="Normal 6 5 4 2 3 4 3 2 2" xfId="42397" xr:uid="{00000000-0005-0000-0000-0000F9850000}"/>
    <cellStyle name="Normal 6 5 4 2 3 4 3 3" xfId="32379" xr:uid="{00000000-0005-0000-0000-0000FA850000}"/>
    <cellStyle name="Normal 6 5 4 2 3 4 4" xfId="17447" xr:uid="{00000000-0005-0000-0000-0000FB850000}"/>
    <cellStyle name="Normal 6 5 4 2 3 4 4 2" xfId="36617" xr:uid="{00000000-0005-0000-0000-0000FC850000}"/>
    <cellStyle name="Normal 6 5 4 2 3 4 5" xfId="26021" xr:uid="{00000000-0005-0000-0000-0000FD850000}"/>
    <cellStyle name="Normal 6 5 4 2 3 5" xfId="17448" xr:uid="{00000000-0005-0000-0000-0000FE850000}"/>
    <cellStyle name="Normal 6 5 4 2 3 5 2" xfId="17449" xr:uid="{00000000-0005-0000-0000-0000FF850000}"/>
    <cellStyle name="Normal 6 5 4 2 3 5 2 2" xfId="42398" xr:uid="{00000000-0005-0000-0000-000000860000}"/>
    <cellStyle name="Normal 6 5 4 2 3 5 3" xfId="32380" xr:uid="{00000000-0005-0000-0000-000001860000}"/>
    <cellStyle name="Normal 6 5 4 2 3 6" xfId="17450" xr:uid="{00000000-0005-0000-0000-000002860000}"/>
    <cellStyle name="Normal 6 5 4 2 3 6 2" xfId="17451" xr:uid="{00000000-0005-0000-0000-000003860000}"/>
    <cellStyle name="Normal 6 5 4 2 3 6 2 2" xfId="42399" xr:uid="{00000000-0005-0000-0000-000004860000}"/>
    <cellStyle name="Normal 6 5 4 2 3 6 3" xfId="32381" xr:uid="{00000000-0005-0000-0000-000005860000}"/>
    <cellStyle name="Normal 6 5 4 2 3 7" xfId="17452" xr:uid="{00000000-0005-0000-0000-000006860000}"/>
    <cellStyle name="Normal 6 5 4 2 3 7 2" xfId="36612" xr:uid="{00000000-0005-0000-0000-000007860000}"/>
    <cellStyle name="Normal 6 5 4 2 3 8" xfId="26016" xr:uid="{00000000-0005-0000-0000-000008860000}"/>
    <cellStyle name="Normal 6 5 4 2 4" xfId="17453" xr:uid="{00000000-0005-0000-0000-000009860000}"/>
    <cellStyle name="Normal 6 5 4 2 4 2" xfId="17454" xr:uid="{00000000-0005-0000-0000-00000A860000}"/>
    <cellStyle name="Normal 6 5 4 2 4 2 2" xfId="17455" xr:uid="{00000000-0005-0000-0000-00000B860000}"/>
    <cellStyle name="Normal 6 5 4 2 4 2 2 2" xfId="17456" xr:uid="{00000000-0005-0000-0000-00000C860000}"/>
    <cellStyle name="Normal 6 5 4 2 4 2 2 2 2" xfId="17457" xr:uid="{00000000-0005-0000-0000-00000D860000}"/>
    <cellStyle name="Normal 6 5 4 2 4 2 2 2 2 2" xfId="42400" xr:uid="{00000000-0005-0000-0000-00000E860000}"/>
    <cellStyle name="Normal 6 5 4 2 4 2 2 2 3" xfId="32382" xr:uid="{00000000-0005-0000-0000-00000F860000}"/>
    <cellStyle name="Normal 6 5 4 2 4 2 2 3" xfId="17458" xr:uid="{00000000-0005-0000-0000-000010860000}"/>
    <cellStyle name="Normal 6 5 4 2 4 2 2 3 2" xfId="17459" xr:uid="{00000000-0005-0000-0000-000011860000}"/>
    <cellStyle name="Normal 6 5 4 2 4 2 2 3 2 2" xfId="42401" xr:uid="{00000000-0005-0000-0000-000012860000}"/>
    <cellStyle name="Normal 6 5 4 2 4 2 2 3 3" xfId="32383" xr:uid="{00000000-0005-0000-0000-000013860000}"/>
    <cellStyle name="Normal 6 5 4 2 4 2 2 4" xfId="17460" xr:uid="{00000000-0005-0000-0000-000014860000}"/>
    <cellStyle name="Normal 6 5 4 2 4 2 2 4 2" xfId="36620" xr:uid="{00000000-0005-0000-0000-000015860000}"/>
    <cellStyle name="Normal 6 5 4 2 4 2 2 5" xfId="26024" xr:uid="{00000000-0005-0000-0000-000016860000}"/>
    <cellStyle name="Normal 6 5 4 2 4 2 3" xfId="17461" xr:uid="{00000000-0005-0000-0000-000017860000}"/>
    <cellStyle name="Normal 6 5 4 2 4 2 3 2" xfId="17462" xr:uid="{00000000-0005-0000-0000-000018860000}"/>
    <cellStyle name="Normal 6 5 4 2 4 2 3 2 2" xfId="17463" xr:uid="{00000000-0005-0000-0000-000019860000}"/>
    <cellStyle name="Normal 6 5 4 2 4 2 3 2 2 2" xfId="42402" xr:uid="{00000000-0005-0000-0000-00001A860000}"/>
    <cellStyle name="Normal 6 5 4 2 4 2 3 2 3" xfId="32384" xr:uid="{00000000-0005-0000-0000-00001B860000}"/>
    <cellStyle name="Normal 6 5 4 2 4 2 3 3" xfId="17464" xr:uid="{00000000-0005-0000-0000-00001C860000}"/>
    <cellStyle name="Normal 6 5 4 2 4 2 3 3 2" xfId="17465" xr:uid="{00000000-0005-0000-0000-00001D860000}"/>
    <cellStyle name="Normal 6 5 4 2 4 2 3 3 2 2" xfId="42403" xr:uid="{00000000-0005-0000-0000-00001E860000}"/>
    <cellStyle name="Normal 6 5 4 2 4 2 3 3 3" xfId="32385" xr:uid="{00000000-0005-0000-0000-00001F860000}"/>
    <cellStyle name="Normal 6 5 4 2 4 2 3 4" xfId="17466" xr:uid="{00000000-0005-0000-0000-000020860000}"/>
    <cellStyle name="Normal 6 5 4 2 4 2 3 4 2" xfId="36621" xr:uid="{00000000-0005-0000-0000-000021860000}"/>
    <cellStyle name="Normal 6 5 4 2 4 2 3 5" xfId="26025" xr:uid="{00000000-0005-0000-0000-000022860000}"/>
    <cellStyle name="Normal 6 5 4 2 4 2 4" xfId="17467" xr:uid="{00000000-0005-0000-0000-000023860000}"/>
    <cellStyle name="Normal 6 5 4 2 4 2 4 2" xfId="17468" xr:uid="{00000000-0005-0000-0000-000024860000}"/>
    <cellStyle name="Normal 6 5 4 2 4 2 4 2 2" xfId="42404" xr:uid="{00000000-0005-0000-0000-000025860000}"/>
    <cellStyle name="Normal 6 5 4 2 4 2 4 3" xfId="32386" xr:uid="{00000000-0005-0000-0000-000026860000}"/>
    <cellStyle name="Normal 6 5 4 2 4 2 5" xfId="17469" xr:uid="{00000000-0005-0000-0000-000027860000}"/>
    <cellStyle name="Normal 6 5 4 2 4 2 5 2" xfId="17470" xr:uid="{00000000-0005-0000-0000-000028860000}"/>
    <cellStyle name="Normal 6 5 4 2 4 2 5 2 2" xfId="42405" xr:uid="{00000000-0005-0000-0000-000029860000}"/>
    <cellStyle name="Normal 6 5 4 2 4 2 5 3" xfId="32387" xr:uid="{00000000-0005-0000-0000-00002A860000}"/>
    <cellStyle name="Normal 6 5 4 2 4 2 6" xfId="17471" xr:uid="{00000000-0005-0000-0000-00002B860000}"/>
    <cellStyle name="Normal 6 5 4 2 4 2 6 2" xfId="36619" xr:uid="{00000000-0005-0000-0000-00002C860000}"/>
    <cellStyle name="Normal 6 5 4 2 4 2 7" xfId="26023" xr:uid="{00000000-0005-0000-0000-00002D860000}"/>
    <cellStyle name="Normal 6 5 4 2 4 3" xfId="17472" xr:uid="{00000000-0005-0000-0000-00002E860000}"/>
    <cellStyle name="Normal 6 5 4 2 4 3 2" xfId="17473" xr:uid="{00000000-0005-0000-0000-00002F860000}"/>
    <cellStyle name="Normal 6 5 4 2 4 3 2 2" xfId="17474" xr:uid="{00000000-0005-0000-0000-000030860000}"/>
    <cellStyle name="Normal 6 5 4 2 4 3 2 2 2" xfId="42406" xr:uid="{00000000-0005-0000-0000-000031860000}"/>
    <cellStyle name="Normal 6 5 4 2 4 3 2 3" xfId="32388" xr:uid="{00000000-0005-0000-0000-000032860000}"/>
    <cellStyle name="Normal 6 5 4 2 4 3 3" xfId="17475" xr:uid="{00000000-0005-0000-0000-000033860000}"/>
    <cellStyle name="Normal 6 5 4 2 4 3 3 2" xfId="17476" xr:uid="{00000000-0005-0000-0000-000034860000}"/>
    <cellStyle name="Normal 6 5 4 2 4 3 3 2 2" xfId="42407" xr:uid="{00000000-0005-0000-0000-000035860000}"/>
    <cellStyle name="Normal 6 5 4 2 4 3 3 3" xfId="32389" xr:uid="{00000000-0005-0000-0000-000036860000}"/>
    <cellStyle name="Normal 6 5 4 2 4 3 4" xfId="17477" xr:uid="{00000000-0005-0000-0000-000037860000}"/>
    <cellStyle name="Normal 6 5 4 2 4 3 4 2" xfId="36622" xr:uid="{00000000-0005-0000-0000-000038860000}"/>
    <cellStyle name="Normal 6 5 4 2 4 3 5" xfId="26026" xr:uid="{00000000-0005-0000-0000-000039860000}"/>
    <cellStyle name="Normal 6 5 4 2 4 4" xfId="17478" xr:uid="{00000000-0005-0000-0000-00003A860000}"/>
    <cellStyle name="Normal 6 5 4 2 4 4 2" xfId="17479" xr:uid="{00000000-0005-0000-0000-00003B860000}"/>
    <cellStyle name="Normal 6 5 4 2 4 4 2 2" xfId="17480" xr:uid="{00000000-0005-0000-0000-00003C860000}"/>
    <cellStyle name="Normal 6 5 4 2 4 4 2 2 2" xfId="42408" xr:uid="{00000000-0005-0000-0000-00003D860000}"/>
    <cellStyle name="Normal 6 5 4 2 4 4 2 3" xfId="32390" xr:uid="{00000000-0005-0000-0000-00003E860000}"/>
    <cellStyle name="Normal 6 5 4 2 4 4 3" xfId="17481" xr:uid="{00000000-0005-0000-0000-00003F860000}"/>
    <cellStyle name="Normal 6 5 4 2 4 4 3 2" xfId="17482" xr:uid="{00000000-0005-0000-0000-000040860000}"/>
    <cellStyle name="Normal 6 5 4 2 4 4 3 2 2" xfId="42409" xr:uid="{00000000-0005-0000-0000-000041860000}"/>
    <cellStyle name="Normal 6 5 4 2 4 4 3 3" xfId="32391" xr:uid="{00000000-0005-0000-0000-000042860000}"/>
    <cellStyle name="Normal 6 5 4 2 4 4 4" xfId="17483" xr:uid="{00000000-0005-0000-0000-000043860000}"/>
    <cellStyle name="Normal 6 5 4 2 4 4 4 2" xfId="36623" xr:uid="{00000000-0005-0000-0000-000044860000}"/>
    <cellStyle name="Normal 6 5 4 2 4 4 5" xfId="26027" xr:uid="{00000000-0005-0000-0000-000045860000}"/>
    <cellStyle name="Normal 6 5 4 2 4 5" xfId="17484" xr:uid="{00000000-0005-0000-0000-000046860000}"/>
    <cellStyle name="Normal 6 5 4 2 4 5 2" xfId="17485" xr:uid="{00000000-0005-0000-0000-000047860000}"/>
    <cellStyle name="Normal 6 5 4 2 4 5 2 2" xfId="42410" xr:uid="{00000000-0005-0000-0000-000048860000}"/>
    <cellStyle name="Normal 6 5 4 2 4 5 3" xfId="32392" xr:uid="{00000000-0005-0000-0000-000049860000}"/>
    <cellStyle name="Normal 6 5 4 2 4 6" xfId="17486" xr:uid="{00000000-0005-0000-0000-00004A860000}"/>
    <cellStyle name="Normal 6 5 4 2 4 6 2" xfId="17487" xr:uid="{00000000-0005-0000-0000-00004B860000}"/>
    <cellStyle name="Normal 6 5 4 2 4 6 2 2" xfId="42411" xr:uid="{00000000-0005-0000-0000-00004C860000}"/>
    <cellStyle name="Normal 6 5 4 2 4 6 3" xfId="32393" xr:uid="{00000000-0005-0000-0000-00004D860000}"/>
    <cellStyle name="Normal 6 5 4 2 4 7" xfId="17488" xr:uid="{00000000-0005-0000-0000-00004E860000}"/>
    <cellStyle name="Normal 6 5 4 2 4 7 2" xfId="36618" xr:uid="{00000000-0005-0000-0000-00004F860000}"/>
    <cellStyle name="Normal 6 5 4 2 4 8" xfId="26022" xr:uid="{00000000-0005-0000-0000-000050860000}"/>
    <cellStyle name="Normal 6 5 4 2 5" xfId="17489" xr:uid="{00000000-0005-0000-0000-000051860000}"/>
    <cellStyle name="Normal 6 5 4 2 5 2" xfId="17490" xr:uid="{00000000-0005-0000-0000-000052860000}"/>
    <cellStyle name="Normal 6 5 4 2 5 2 2" xfId="17491" xr:uid="{00000000-0005-0000-0000-000053860000}"/>
    <cellStyle name="Normal 6 5 4 2 5 2 2 2" xfId="17492" xr:uid="{00000000-0005-0000-0000-000054860000}"/>
    <cellStyle name="Normal 6 5 4 2 5 2 2 2 2" xfId="17493" xr:uid="{00000000-0005-0000-0000-000055860000}"/>
    <cellStyle name="Normal 6 5 4 2 5 2 2 2 2 2" xfId="42412" xr:uid="{00000000-0005-0000-0000-000056860000}"/>
    <cellStyle name="Normal 6 5 4 2 5 2 2 2 3" xfId="32394" xr:uid="{00000000-0005-0000-0000-000057860000}"/>
    <cellStyle name="Normal 6 5 4 2 5 2 2 3" xfId="17494" xr:uid="{00000000-0005-0000-0000-000058860000}"/>
    <cellStyle name="Normal 6 5 4 2 5 2 2 3 2" xfId="17495" xr:uid="{00000000-0005-0000-0000-000059860000}"/>
    <cellStyle name="Normal 6 5 4 2 5 2 2 3 2 2" xfId="42413" xr:uid="{00000000-0005-0000-0000-00005A860000}"/>
    <cellStyle name="Normal 6 5 4 2 5 2 2 3 3" xfId="32395" xr:uid="{00000000-0005-0000-0000-00005B860000}"/>
    <cellStyle name="Normal 6 5 4 2 5 2 2 4" xfId="17496" xr:uid="{00000000-0005-0000-0000-00005C860000}"/>
    <cellStyle name="Normal 6 5 4 2 5 2 2 4 2" xfId="36626" xr:uid="{00000000-0005-0000-0000-00005D860000}"/>
    <cellStyle name="Normal 6 5 4 2 5 2 2 5" xfId="26030" xr:uid="{00000000-0005-0000-0000-00005E860000}"/>
    <cellStyle name="Normal 6 5 4 2 5 2 3" xfId="17497" xr:uid="{00000000-0005-0000-0000-00005F860000}"/>
    <cellStyle name="Normal 6 5 4 2 5 2 3 2" xfId="17498" xr:uid="{00000000-0005-0000-0000-000060860000}"/>
    <cellStyle name="Normal 6 5 4 2 5 2 3 2 2" xfId="17499" xr:uid="{00000000-0005-0000-0000-000061860000}"/>
    <cellStyle name="Normal 6 5 4 2 5 2 3 2 2 2" xfId="42414" xr:uid="{00000000-0005-0000-0000-000062860000}"/>
    <cellStyle name="Normal 6 5 4 2 5 2 3 2 3" xfId="32396" xr:uid="{00000000-0005-0000-0000-000063860000}"/>
    <cellStyle name="Normal 6 5 4 2 5 2 3 3" xfId="17500" xr:uid="{00000000-0005-0000-0000-000064860000}"/>
    <cellStyle name="Normal 6 5 4 2 5 2 3 3 2" xfId="17501" xr:uid="{00000000-0005-0000-0000-000065860000}"/>
    <cellStyle name="Normal 6 5 4 2 5 2 3 3 2 2" xfId="42415" xr:uid="{00000000-0005-0000-0000-000066860000}"/>
    <cellStyle name="Normal 6 5 4 2 5 2 3 3 3" xfId="32397" xr:uid="{00000000-0005-0000-0000-000067860000}"/>
    <cellStyle name="Normal 6 5 4 2 5 2 3 4" xfId="17502" xr:uid="{00000000-0005-0000-0000-000068860000}"/>
    <cellStyle name="Normal 6 5 4 2 5 2 3 4 2" xfId="36627" xr:uid="{00000000-0005-0000-0000-000069860000}"/>
    <cellStyle name="Normal 6 5 4 2 5 2 3 5" xfId="26031" xr:uid="{00000000-0005-0000-0000-00006A860000}"/>
    <cellStyle name="Normal 6 5 4 2 5 2 4" xfId="17503" xr:uid="{00000000-0005-0000-0000-00006B860000}"/>
    <cellStyle name="Normal 6 5 4 2 5 2 4 2" xfId="17504" xr:uid="{00000000-0005-0000-0000-00006C860000}"/>
    <cellStyle name="Normal 6 5 4 2 5 2 4 2 2" xfId="42416" xr:uid="{00000000-0005-0000-0000-00006D860000}"/>
    <cellStyle name="Normal 6 5 4 2 5 2 4 3" xfId="32398" xr:uid="{00000000-0005-0000-0000-00006E860000}"/>
    <cellStyle name="Normal 6 5 4 2 5 2 5" xfId="17505" xr:uid="{00000000-0005-0000-0000-00006F860000}"/>
    <cellStyle name="Normal 6 5 4 2 5 2 5 2" xfId="17506" xr:uid="{00000000-0005-0000-0000-000070860000}"/>
    <cellStyle name="Normal 6 5 4 2 5 2 5 2 2" xfId="42417" xr:uid="{00000000-0005-0000-0000-000071860000}"/>
    <cellStyle name="Normal 6 5 4 2 5 2 5 3" xfId="32399" xr:uid="{00000000-0005-0000-0000-000072860000}"/>
    <cellStyle name="Normal 6 5 4 2 5 2 6" xfId="17507" xr:uid="{00000000-0005-0000-0000-000073860000}"/>
    <cellStyle name="Normal 6 5 4 2 5 2 6 2" xfId="36625" xr:uid="{00000000-0005-0000-0000-000074860000}"/>
    <cellStyle name="Normal 6 5 4 2 5 2 7" xfId="26029" xr:uid="{00000000-0005-0000-0000-000075860000}"/>
    <cellStyle name="Normal 6 5 4 2 5 3" xfId="17508" xr:uid="{00000000-0005-0000-0000-000076860000}"/>
    <cellStyle name="Normal 6 5 4 2 5 3 2" xfId="17509" xr:uid="{00000000-0005-0000-0000-000077860000}"/>
    <cellStyle name="Normal 6 5 4 2 5 3 2 2" xfId="17510" xr:uid="{00000000-0005-0000-0000-000078860000}"/>
    <cellStyle name="Normal 6 5 4 2 5 3 2 2 2" xfId="42418" xr:uid="{00000000-0005-0000-0000-000079860000}"/>
    <cellStyle name="Normal 6 5 4 2 5 3 2 3" xfId="32400" xr:uid="{00000000-0005-0000-0000-00007A860000}"/>
    <cellStyle name="Normal 6 5 4 2 5 3 3" xfId="17511" xr:uid="{00000000-0005-0000-0000-00007B860000}"/>
    <cellStyle name="Normal 6 5 4 2 5 3 3 2" xfId="17512" xr:uid="{00000000-0005-0000-0000-00007C860000}"/>
    <cellStyle name="Normal 6 5 4 2 5 3 3 2 2" xfId="42419" xr:uid="{00000000-0005-0000-0000-00007D860000}"/>
    <cellStyle name="Normal 6 5 4 2 5 3 3 3" xfId="32401" xr:uid="{00000000-0005-0000-0000-00007E860000}"/>
    <cellStyle name="Normal 6 5 4 2 5 3 4" xfId="17513" xr:uid="{00000000-0005-0000-0000-00007F860000}"/>
    <cellStyle name="Normal 6 5 4 2 5 3 4 2" xfId="36628" xr:uid="{00000000-0005-0000-0000-000080860000}"/>
    <cellStyle name="Normal 6 5 4 2 5 3 5" xfId="26032" xr:uid="{00000000-0005-0000-0000-000081860000}"/>
    <cellStyle name="Normal 6 5 4 2 5 4" xfId="17514" xr:uid="{00000000-0005-0000-0000-000082860000}"/>
    <cellStyle name="Normal 6 5 4 2 5 4 2" xfId="17515" xr:uid="{00000000-0005-0000-0000-000083860000}"/>
    <cellStyle name="Normal 6 5 4 2 5 4 2 2" xfId="17516" xr:uid="{00000000-0005-0000-0000-000084860000}"/>
    <cellStyle name="Normal 6 5 4 2 5 4 2 2 2" xfId="42420" xr:uid="{00000000-0005-0000-0000-000085860000}"/>
    <cellStyle name="Normal 6 5 4 2 5 4 2 3" xfId="32402" xr:uid="{00000000-0005-0000-0000-000086860000}"/>
    <cellStyle name="Normal 6 5 4 2 5 4 3" xfId="17517" xr:uid="{00000000-0005-0000-0000-000087860000}"/>
    <cellStyle name="Normal 6 5 4 2 5 4 3 2" xfId="17518" xr:uid="{00000000-0005-0000-0000-000088860000}"/>
    <cellStyle name="Normal 6 5 4 2 5 4 3 2 2" xfId="42421" xr:uid="{00000000-0005-0000-0000-000089860000}"/>
    <cellStyle name="Normal 6 5 4 2 5 4 3 3" xfId="32403" xr:uid="{00000000-0005-0000-0000-00008A860000}"/>
    <cellStyle name="Normal 6 5 4 2 5 4 4" xfId="17519" xr:uid="{00000000-0005-0000-0000-00008B860000}"/>
    <cellStyle name="Normal 6 5 4 2 5 4 4 2" xfId="36629" xr:uid="{00000000-0005-0000-0000-00008C860000}"/>
    <cellStyle name="Normal 6 5 4 2 5 4 5" xfId="26033" xr:uid="{00000000-0005-0000-0000-00008D860000}"/>
    <cellStyle name="Normal 6 5 4 2 5 5" xfId="17520" xr:uid="{00000000-0005-0000-0000-00008E860000}"/>
    <cellStyle name="Normal 6 5 4 2 5 5 2" xfId="17521" xr:uid="{00000000-0005-0000-0000-00008F860000}"/>
    <cellStyle name="Normal 6 5 4 2 5 5 2 2" xfId="42422" xr:uid="{00000000-0005-0000-0000-000090860000}"/>
    <cellStyle name="Normal 6 5 4 2 5 5 3" xfId="32404" xr:uid="{00000000-0005-0000-0000-000091860000}"/>
    <cellStyle name="Normal 6 5 4 2 5 6" xfId="17522" xr:uid="{00000000-0005-0000-0000-000092860000}"/>
    <cellStyle name="Normal 6 5 4 2 5 6 2" xfId="17523" xr:uid="{00000000-0005-0000-0000-000093860000}"/>
    <cellStyle name="Normal 6 5 4 2 5 6 2 2" xfId="42423" xr:uid="{00000000-0005-0000-0000-000094860000}"/>
    <cellStyle name="Normal 6 5 4 2 5 6 3" xfId="32405" xr:uid="{00000000-0005-0000-0000-000095860000}"/>
    <cellStyle name="Normal 6 5 4 2 5 7" xfId="17524" xr:uid="{00000000-0005-0000-0000-000096860000}"/>
    <cellStyle name="Normal 6 5 4 2 5 7 2" xfId="36624" xr:uid="{00000000-0005-0000-0000-000097860000}"/>
    <cellStyle name="Normal 6 5 4 2 5 8" xfId="26028" xr:uid="{00000000-0005-0000-0000-000098860000}"/>
    <cellStyle name="Normal 6 5 4 2 6" xfId="17525" xr:uid="{00000000-0005-0000-0000-000099860000}"/>
    <cellStyle name="Normal 6 5 4 2 6 2" xfId="17526" xr:uid="{00000000-0005-0000-0000-00009A860000}"/>
    <cellStyle name="Normal 6 5 4 2 6 2 2" xfId="17527" xr:uid="{00000000-0005-0000-0000-00009B860000}"/>
    <cellStyle name="Normal 6 5 4 2 6 2 2 2" xfId="17528" xr:uid="{00000000-0005-0000-0000-00009C860000}"/>
    <cellStyle name="Normal 6 5 4 2 6 2 2 2 2" xfId="42424" xr:uid="{00000000-0005-0000-0000-00009D860000}"/>
    <cellStyle name="Normal 6 5 4 2 6 2 2 3" xfId="32406" xr:uid="{00000000-0005-0000-0000-00009E860000}"/>
    <cellStyle name="Normal 6 5 4 2 6 2 3" xfId="17529" xr:uid="{00000000-0005-0000-0000-00009F860000}"/>
    <cellStyle name="Normal 6 5 4 2 6 2 3 2" xfId="17530" xr:uid="{00000000-0005-0000-0000-0000A0860000}"/>
    <cellStyle name="Normal 6 5 4 2 6 2 3 2 2" xfId="42425" xr:uid="{00000000-0005-0000-0000-0000A1860000}"/>
    <cellStyle name="Normal 6 5 4 2 6 2 3 3" xfId="32407" xr:uid="{00000000-0005-0000-0000-0000A2860000}"/>
    <cellStyle name="Normal 6 5 4 2 6 2 4" xfId="17531" xr:uid="{00000000-0005-0000-0000-0000A3860000}"/>
    <cellStyle name="Normal 6 5 4 2 6 2 4 2" xfId="36631" xr:uid="{00000000-0005-0000-0000-0000A4860000}"/>
    <cellStyle name="Normal 6 5 4 2 6 2 5" xfId="26035" xr:uid="{00000000-0005-0000-0000-0000A5860000}"/>
    <cellStyle name="Normal 6 5 4 2 6 3" xfId="17532" xr:uid="{00000000-0005-0000-0000-0000A6860000}"/>
    <cellStyle name="Normal 6 5 4 2 6 3 2" xfId="17533" xr:uid="{00000000-0005-0000-0000-0000A7860000}"/>
    <cellStyle name="Normal 6 5 4 2 6 3 2 2" xfId="17534" xr:uid="{00000000-0005-0000-0000-0000A8860000}"/>
    <cellStyle name="Normal 6 5 4 2 6 3 2 2 2" xfId="42426" xr:uid="{00000000-0005-0000-0000-0000A9860000}"/>
    <cellStyle name="Normal 6 5 4 2 6 3 2 3" xfId="32408" xr:uid="{00000000-0005-0000-0000-0000AA860000}"/>
    <cellStyle name="Normal 6 5 4 2 6 3 3" xfId="17535" xr:uid="{00000000-0005-0000-0000-0000AB860000}"/>
    <cellStyle name="Normal 6 5 4 2 6 3 3 2" xfId="17536" xr:uid="{00000000-0005-0000-0000-0000AC860000}"/>
    <cellStyle name="Normal 6 5 4 2 6 3 3 2 2" xfId="42427" xr:uid="{00000000-0005-0000-0000-0000AD860000}"/>
    <cellStyle name="Normal 6 5 4 2 6 3 3 3" xfId="32409" xr:uid="{00000000-0005-0000-0000-0000AE860000}"/>
    <cellStyle name="Normal 6 5 4 2 6 3 4" xfId="17537" xr:uid="{00000000-0005-0000-0000-0000AF860000}"/>
    <cellStyle name="Normal 6 5 4 2 6 3 4 2" xfId="36632" xr:uid="{00000000-0005-0000-0000-0000B0860000}"/>
    <cellStyle name="Normal 6 5 4 2 6 3 5" xfId="26036" xr:uid="{00000000-0005-0000-0000-0000B1860000}"/>
    <cellStyle name="Normal 6 5 4 2 6 4" xfId="17538" xr:uid="{00000000-0005-0000-0000-0000B2860000}"/>
    <cellStyle name="Normal 6 5 4 2 6 4 2" xfId="17539" xr:uid="{00000000-0005-0000-0000-0000B3860000}"/>
    <cellStyle name="Normal 6 5 4 2 6 4 2 2" xfId="42428" xr:uid="{00000000-0005-0000-0000-0000B4860000}"/>
    <cellStyle name="Normal 6 5 4 2 6 4 3" xfId="32410" xr:uid="{00000000-0005-0000-0000-0000B5860000}"/>
    <cellStyle name="Normal 6 5 4 2 6 5" xfId="17540" xr:uid="{00000000-0005-0000-0000-0000B6860000}"/>
    <cellStyle name="Normal 6 5 4 2 6 5 2" xfId="17541" xr:uid="{00000000-0005-0000-0000-0000B7860000}"/>
    <cellStyle name="Normal 6 5 4 2 6 5 2 2" xfId="42429" xr:uid="{00000000-0005-0000-0000-0000B8860000}"/>
    <cellStyle name="Normal 6 5 4 2 6 5 3" xfId="32411" xr:uid="{00000000-0005-0000-0000-0000B9860000}"/>
    <cellStyle name="Normal 6 5 4 2 6 6" xfId="17542" xr:uid="{00000000-0005-0000-0000-0000BA860000}"/>
    <cellStyle name="Normal 6 5 4 2 6 6 2" xfId="36630" xr:uid="{00000000-0005-0000-0000-0000BB860000}"/>
    <cellStyle name="Normal 6 5 4 2 6 7" xfId="26034" xr:uid="{00000000-0005-0000-0000-0000BC860000}"/>
    <cellStyle name="Normal 6 5 4 2 7" xfId="17543" xr:uid="{00000000-0005-0000-0000-0000BD860000}"/>
    <cellStyle name="Normal 6 5 4 2 7 2" xfId="17544" xr:uid="{00000000-0005-0000-0000-0000BE860000}"/>
    <cellStyle name="Normal 6 5 4 2 7 2 2" xfId="17545" xr:uid="{00000000-0005-0000-0000-0000BF860000}"/>
    <cellStyle name="Normal 6 5 4 2 7 2 2 2" xfId="42430" xr:uid="{00000000-0005-0000-0000-0000C0860000}"/>
    <cellStyle name="Normal 6 5 4 2 7 2 3" xfId="32412" xr:uid="{00000000-0005-0000-0000-0000C1860000}"/>
    <cellStyle name="Normal 6 5 4 2 7 3" xfId="17546" xr:uid="{00000000-0005-0000-0000-0000C2860000}"/>
    <cellStyle name="Normal 6 5 4 2 7 3 2" xfId="17547" xr:uid="{00000000-0005-0000-0000-0000C3860000}"/>
    <cellStyle name="Normal 6 5 4 2 7 3 2 2" xfId="42431" xr:uid="{00000000-0005-0000-0000-0000C4860000}"/>
    <cellStyle name="Normal 6 5 4 2 7 3 3" xfId="32413" xr:uid="{00000000-0005-0000-0000-0000C5860000}"/>
    <cellStyle name="Normal 6 5 4 2 7 4" xfId="17548" xr:uid="{00000000-0005-0000-0000-0000C6860000}"/>
    <cellStyle name="Normal 6 5 4 2 7 4 2" xfId="36633" xr:uid="{00000000-0005-0000-0000-0000C7860000}"/>
    <cellStyle name="Normal 6 5 4 2 7 5" xfId="26037" xr:uid="{00000000-0005-0000-0000-0000C8860000}"/>
    <cellStyle name="Normal 6 5 4 2 8" xfId="17549" xr:uid="{00000000-0005-0000-0000-0000C9860000}"/>
    <cellStyle name="Normal 6 5 4 2 8 2" xfId="17550" xr:uid="{00000000-0005-0000-0000-0000CA860000}"/>
    <cellStyle name="Normal 6 5 4 2 8 2 2" xfId="17551" xr:uid="{00000000-0005-0000-0000-0000CB860000}"/>
    <cellStyle name="Normal 6 5 4 2 8 2 2 2" xfId="42432" xr:uid="{00000000-0005-0000-0000-0000CC860000}"/>
    <cellStyle name="Normal 6 5 4 2 8 2 3" xfId="32414" xr:uid="{00000000-0005-0000-0000-0000CD860000}"/>
    <cellStyle name="Normal 6 5 4 2 8 3" xfId="17552" xr:uid="{00000000-0005-0000-0000-0000CE860000}"/>
    <cellStyle name="Normal 6 5 4 2 8 3 2" xfId="17553" xr:uid="{00000000-0005-0000-0000-0000CF860000}"/>
    <cellStyle name="Normal 6 5 4 2 8 3 2 2" xfId="42433" xr:uid="{00000000-0005-0000-0000-0000D0860000}"/>
    <cellStyle name="Normal 6 5 4 2 8 3 3" xfId="32415" xr:uid="{00000000-0005-0000-0000-0000D1860000}"/>
    <cellStyle name="Normal 6 5 4 2 8 4" xfId="17554" xr:uid="{00000000-0005-0000-0000-0000D2860000}"/>
    <cellStyle name="Normal 6 5 4 2 8 4 2" xfId="36634" xr:uid="{00000000-0005-0000-0000-0000D3860000}"/>
    <cellStyle name="Normal 6 5 4 2 8 5" xfId="26038" xr:uid="{00000000-0005-0000-0000-0000D4860000}"/>
    <cellStyle name="Normal 6 5 4 2 9" xfId="17555" xr:uid="{00000000-0005-0000-0000-0000D5860000}"/>
    <cellStyle name="Normal 6 5 4 2 9 2" xfId="17556" xr:uid="{00000000-0005-0000-0000-0000D6860000}"/>
    <cellStyle name="Normal 6 5 4 2 9 2 2" xfId="42434" xr:uid="{00000000-0005-0000-0000-0000D7860000}"/>
    <cellStyle name="Normal 6 5 4 2 9 3" xfId="32416" xr:uid="{00000000-0005-0000-0000-0000D8860000}"/>
    <cellStyle name="Normal 6 5 4 3" xfId="17557" xr:uid="{00000000-0005-0000-0000-0000D9860000}"/>
    <cellStyle name="Normal 6 5 4 3 10" xfId="26039" xr:uid="{00000000-0005-0000-0000-0000DA860000}"/>
    <cellStyle name="Normal 6 5 4 3 2" xfId="17558" xr:uid="{00000000-0005-0000-0000-0000DB860000}"/>
    <cellStyle name="Normal 6 5 4 3 2 2" xfId="17559" xr:uid="{00000000-0005-0000-0000-0000DC860000}"/>
    <cellStyle name="Normal 6 5 4 3 2 2 2" xfId="17560" xr:uid="{00000000-0005-0000-0000-0000DD860000}"/>
    <cellStyle name="Normal 6 5 4 3 2 2 2 2" xfId="17561" xr:uid="{00000000-0005-0000-0000-0000DE860000}"/>
    <cellStyle name="Normal 6 5 4 3 2 2 2 2 2" xfId="17562" xr:uid="{00000000-0005-0000-0000-0000DF860000}"/>
    <cellStyle name="Normal 6 5 4 3 2 2 2 2 2 2" xfId="42435" xr:uid="{00000000-0005-0000-0000-0000E0860000}"/>
    <cellStyle name="Normal 6 5 4 3 2 2 2 2 3" xfId="32417" xr:uid="{00000000-0005-0000-0000-0000E1860000}"/>
    <cellStyle name="Normal 6 5 4 3 2 2 2 3" xfId="17563" xr:uid="{00000000-0005-0000-0000-0000E2860000}"/>
    <cellStyle name="Normal 6 5 4 3 2 2 2 3 2" xfId="17564" xr:uid="{00000000-0005-0000-0000-0000E3860000}"/>
    <cellStyle name="Normal 6 5 4 3 2 2 2 3 2 2" xfId="42436" xr:uid="{00000000-0005-0000-0000-0000E4860000}"/>
    <cellStyle name="Normal 6 5 4 3 2 2 2 3 3" xfId="32418" xr:uid="{00000000-0005-0000-0000-0000E5860000}"/>
    <cellStyle name="Normal 6 5 4 3 2 2 2 4" xfId="17565" xr:uid="{00000000-0005-0000-0000-0000E6860000}"/>
    <cellStyle name="Normal 6 5 4 3 2 2 2 4 2" xfId="36638" xr:uid="{00000000-0005-0000-0000-0000E7860000}"/>
    <cellStyle name="Normal 6 5 4 3 2 2 2 5" xfId="26042" xr:uid="{00000000-0005-0000-0000-0000E8860000}"/>
    <cellStyle name="Normal 6 5 4 3 2 2 3" xfId="17566" xr:uid="{00000000-0005-0000-0000-0000E9860000}"/>
    <cellStyle name="Normal 6 5 4 3 2 2 3 2" xfId="17567" xr:uid="{00000000-0005-0000-0000-0000EA860000}"/>
    <cellStyle name="Normal 6 5 4 3 2 2 3 2 2" xfId="17568" xr:uid="{00000000-0005-0000-0000-0000EB860000}"/>
    <cellStyle name="Normal 6 5 4 3 2 2 3 2 2 2" xfId="42437" xr:uid="{00000000-0005-0000-0000-0000EC860000}"/>
    <cellStyle name="Normal 6 5 4 3 2 2 3 2 3" xfId="32419" xr:uid="{00000000-0005-0000-0000-0000ED860000}"/>
    <cellStyle name="Normal 6 5 4 3 2 2 3 3" xfId="17569" xr:uid="{00000000-0005-0000-0000-0000EE860000}"/>
    <cellStyle name="Normal 6 5 4 3 2 2 3 3 2" xfId="17570" xr:uid="{00000000-0005-0000-0000-0000EF860000}"/>
    <cellStyle name="Normal 6 5 4 3 2 2 3 3 2 2" xfId="42438" xr:uid="{00000000-0005-0000-0000-0000F0860000}"/>
    <cellStyle name="Normal 6 5 4 3 2 2 3 3 3" xfId="32420" xr:uid="{00000000-0005-0000-0000-0000F1860000}"/>
    <cellStyle name="Normal 6 5 4 3 2 2 3 4" xfId="17571" xr:uid="{00000000-0005-0000-0000-0000F2860000}"/>
    <cellStyle name="Normal 6 5 4 3 2 2 3 4 2" xfId="36639" xr:uid="{00000000-0005-0000-0000-0000F3860000}"/>
    <cellStyle name="Normal 6 5 4 3 2 2 3 5" xfId="26043" xr:uid="{00000000-0005-0000-0000-0000F4860000}"/>
    <cellStyle name="Normal 6 5 4 3 2 2 4" xfId="17572" xr:uid="{00000000-0005-0000-0000-0000F5860000}"/>
    <cellStyle name="Normal 6 5 4 3 2 2 4 2" xfId="17573" xr:uid="{00000000-0005-0000-0000-0000F6860000}"/>
    <cellStyle name="Normal 6 5 4 3 2 2 4 2 2" xfId="42439" xr:uid="{00000000-0005-0000-0000-0000F7860000}"/>
    <cellStyle name="Normal 6 5 4 3 2 2 4 3" xfId="32421" xr:uid="{00000000-0005-0000-0000-0000F8860000}"/>
    <cellStyle name="Normal 6 5 4 3 2 2 5" xfId="17574" xr:uid="{00000000-0005-0000-0000-0000F9860000}"/>
    <cellStyle name="Normal 6 5 4 3 2 2 5 2" xfId="17575" xr:uid="{00000000-0005-0000-0000-0000FA860000}"/>
    <cellStyle name="Normal 6 5 4 3 2 2 5 2 2" xfId="42440" xr:uid="{00000000-0005-0000-0000-0000FB860000}"/>
    <cellStyle name="Normal 6 5 4 3 2 2 5 3" xfId="32422" xr:uid="{00000000-0005-0000-0000-0000FC860000}"/>
    <cellStyle name="Normal 6 5 4 3 2 2 6" xfId="17576" xr:uid="{00000000-0005-0000-0000-0000FD860000}"/>
    <cellStyle name="Normal 6 5 4 3 2 2 6 2" xfId="36637" xr:uid="{00000000-0005-0000-0000-0000FE860000}"/>
    <cellStyle name="Normal 6 5 4 3 2 2 7" xfId="26041" xr:uid="{00000000-0005-0000-0000-0000FF860000}"/>
    <cellStyle name="Normal 6 5 4 3 2 3" xfId="17577" xr:uid="{00000000-0005-0000-0000-000000870000}"/>
    <cellStyle name="Normal 6 5 4 3 2 3 2" xfId="17578" xr:uid="{00000000-0005-0000-0000-000001870000}"/>
    <cellStyle name="Normal 6 5 4 3 2 3 2 2" xfId="17579" xr:uid="{00000000-0005-0000-0000-000002870000}"/>
    <cellStyle name="Normal 6 5 4 3 2 3 2 2 2" xfId="42441" xr:uid="{00000000-0005-0000-0000-000003870000}"/>
    <cellStyle name="Normal 6 5 4 3 2 3 2 3" xfId="32423" xr:uid="{00000000-0005-0000-0000-000004870000}"/>
    <cellStyle name="Normal 6 5 4 3 2 3 3" xfId="17580" xr:uid="{00000000-0005-0000-0000-000005870000}"/>
    <cellStyle name="Normal 6 5 4 3 2 3 3 2" xfId="17581" xr:uid="{00000000-0005-0000-0000-000006870000}"/>
    <cellStyle name="Normal 6 5 4 3 2 3 3 2 2" xfId="42442" xr:uid="{00000000-0005-0000-0000-000007870000}"/>
    <cellStyle name="Normal 6 5 4 3 2 3 3 3" xfId="32424" xr:uid="{00000000-0005-0000-0000-000008870000}"/>
    <cellStyle name="Normal 6 5 4 3 2 3 4" xfId="17582" xr:uid="{00000000-0005-0000-0000-000009870000}"/>
    <cellStyle name="Normal 6 5 4 3 2 3 4 2" xfId="36640" xr:uid="{00000000-0005-0000-0000-00000A870000}"/>
    <cellStyle name="Normal 6 5 4 3 2 3 5" xfId="26044" xr:uid="{00000000-0005-0000-0000-00000B870000}"/>
    <cellStyle name="Normal 6 5 4 3 2 4" xfId="17583" xr:uid="{00000000-0005-0000-0000-00000C870000}"/>
    <cellStyle name="Normal 6 5 4 3 2 4 2" xfId="17584" xr:uid="{00000000-0005-0000-0000-00000D870000}"/>
    <cellStyle name="Normal 6 5 4 3 2 4 2 2" xfId="17585" xr:uid="{00000000-0005-0000-0000-00000E870000}"/>
    <cellStyle name="Normal 6 5 4 3 2 4 2 2 2" xfId="42443" xr:uid="{00000000-0005-0000-0000-00000F870000}"/>
    <cellStyle name="Normal 6 5 4 3 2 4 2 3" xfId="32425" xr:uid="{00000000-0005-0000-0000-000010870000}"/>
    <cellStyle name="Normal 6 5 4 3 2 4 3" xfId="17586" xr:uid="{00000000-0005-0000-0000-000011870000}"/>
    <cellStyle name="Normal 6 5 4 3 2 4 3 2" xfId="17587" xr:uid="{00000000-0005-0000-0000-000012870000}"/>
    <cellStyle name="Normal 6 5 4 3 2 4 3 2 2" xfId="42444" xr:uid="{00000000-0005-0000-0000-000013870000}"/>
    <cellStyle name="Normal 6 5 4 3 2 4 3 3" xfId="32426" xr:uid="{00000000-0005-0000-0000-000014870000}"/>
    <cellStyle name="Normal 6 5 4 3 2 4 4" xfId="17588" xr:uid="{00000000-0005-0000-0000-000015870000}"/>
    <cellStyle name="Normal 6 5 4 3 2 4 4 2" xfId="36641" xr:uid="{00000000-0005-0000-0000-000016870000}"/>
    <cellStyle name="Normal 6 5 4 3 2 4 5" xfId="26045" xr:uid="{00000000-0005-0000-0000-000017870000}"/>
    <cellStyle name="Normal 6 5 4 3 2 5" xfId="17589" xr:uid="{00000000-0005-0000-0000-000018870000}"/>
    <cellStyle name="Normal 6 5 4 3 2 5 2" xfId="17590" xr:uid="{00000000-0005-0000-0000-000019870000}"/>
    <cellStyle name="Normal 6 5 4 3 2 5 2 2" xfId="42445" xr:uid="{00000000-0005-0000-0000-00001A870000}"/>
    <cellStyle name="Normal 6 5 4 3 2 5 3" xfId="32427" xr:uid="{00000000-0005-0000-0000-00001B870000}"/>
    <cellStyle name="Normal 6 5 4 3 2 6" xfId="17591" xr:uid="{00000000-0005-0000-0000-00001C870000}"/>
    <cellStyle name="Normal 6 5 4 3 2 6 2" xfId="17592" xr:uid="{00000000-0005-0000-0000-00001D870000}"/>
    <cellStyle name="Normal 6 5 4 3 2 6 2 2" xfId="42446" xr:uid="{00000000-0005-0000-0000-00001E870000}"/>
    <cellStyle name="Normal 6 5 4 3 2 6 3" xfId="32428" xr:uid="{00000000-0005-0000-0000-00001F870000}"/>
    <cellStyle name="Normal 6 5 4 3 2 7" xfId="17593" xr:uid="{00000000-0005-0000-0000-000020870000}"/>
    <cellStyle name="Normal 6 5 4 3 2 7 2" xfId="36636" xr:uid="{00000000-0005-0000-0000-000021870000}"/>
    <cellStyle name="Normal 6 5 4 3 2 8" xfId="26040" xr:uid="{00000000-0005-0000-0000-000022870000}"/>
    <cellStyle name="Normal 6 5 4 3 3" xfId="17594" xr:uid="{00000000-0005-0000-0000-000023870000}"/>
    <cellStyle name="Normal 6 5 4 3 3 2" xfId="17595" xr:uid="{00000000-0005-0000-0000-000024870000}"/>
    <cellStyle name="Normal 6 5 4 3 3 2 2" xfId="17596" xr:uid="{00000000-0005-0000-0000-000025870000}"/>
    <cellStyle name="Normal 6 5 4 3 3 2 2 2" xfId="17597" xr:uid="{00000000-0005-0000-0000-000026870000}"/>
    <cellStyle name="Normal 6 5 4 3 3 2 2 2 2" xfId="17598" xr:uid="{00000000-0005-0000-0000-000027870000}"/>
    <cellStyle name="Normal 6 5 4 3 3 2 2 2 2 2" xfId="42447" xr:uid="{00000000-0005-0000-0000-000028870000}"/>
    <cellStyle name="Normal 6 5 4 3 3 2 2 2 3" xfId="32429" xr:uid="{00000000-0005-0000-0000-000029870000}"/>
    <cellStyle name="Normal 6 5 4 3 3 2 2 3" xfId="17599" xr:uid="{00000000-0005-0000-0000-00002A870000}"/>
    <cellStyle name="Normal 6 5 4 3 3 2 2 3 2" xfId="17600" xr:uid="{00000000-0005-0000-0000-00002B870000}"/>
    <cellStyle name="Normal 6 5 4 3 3 2 2 3 2 2" xfId="42448" xr:uid="{00000000-0005-0000-0000-00002C870000}"/>
    <cellStyle name="Normal 6 5 4 3 3 2 2 3 3" xfId="32430" xr:uid="{00000000-0005-0000-0000-00002D870000}"/>
    <cellStyle name="Normal 6 5 4 3 3 2 2 4" xfId="17601" xr:uid="{00000000-0005-0000-0000-00002E870000}"/>
    <cellStyle name="Normal 6 5 4 3 3 2 2 4 2" xfId="36644" xr:uid="{00000000-0005-0000-0000-00002F870000}"/>
    <cellStyle name="Normal 6 5 4 3 3 2 2 5" xfId="26048" xr:uid="{00000000-0005-0000-0000-000030870000}"/>
    <cellStyle name="Normal 6 5 4 3 3 2 3" xfId="17602" xr:uid="{00000000-0005-0000-0000-000031870000}"/>
    <cellStyle name="Normal 6 5 4 3 3 2 3 2" xfId="17603" xr:uid="{00000000-0005-0000-0000-000032870000}"/>
    <cellStyle name="Normal 6 5 4 3 3 2 3 2 2" xfId="17604" xr:uid="{00000000-0005-0000-0000-000033870000}"/>
    <cellStyle name="Normal 6 5 4 3 3 2 3 2 2 2" xfId="42449" xr:uid="{00000000-0005-0000-0000-000034870000}"/>
    <cellStyle name="Normal 6 5 4 3 3 2 3 2 3" xfId="32431" xr:uid="{00000000-0005-0000-0000-000035870000}"/>
    <cellStyle name="Normal 6 5 4 3 3 2 3 3" xfId="17605" xr:uid="{00000000-0005-0000-0000-000036870000}"/>
    <cellStyle name="Normal 6 5 4 3 3 2 3 3 2" xfId="17606" xr:uid="{00000000-0005-0000-0000-000037870000}"/>
    <cellStyle name="Normal 6 5 4 3 3 2 3 3 2 2" xfId="42450" xr:uid="{00000000-0005-0000-0000-000038870000}"/>
    <cellStyle name="Normal 6 5 4 3 3 2 3 3 3" xfId="32432" xr:uid="{00000000-0005-0000-0000-000039870000}"/>
    <cellStyle name="Normal 6 5 4 3 3 2 3 4" xfId="17607" xr:uid="{00000000-0005-0000-0000-00003A870000}"/>
    <cellStyle name="Normal 6 5 4 3 3 2 3 4 2" xfId="36645" xr:uid="{00000000-0005-0000-0000-00003B870000}"/>
    <cellStyle name="Normal 6 5 4 3 3 2 3 5" xfId="26049" xr:uid="{00000000-0005-0000-0000-00003C870000}"/>
    <cellStyle name="Normal 6 5 4 3 3 2 4" xfId="17608" xr:uid="{00000000-0005-0000-0000-00003D870000}"/>
    <cellStyle name="Normal 6 5 4 3 3 2 4 2" xfId="17609" xr:uid="{00000000-0005-0000-0000-00003E870000}"/>
    <cellStyle name="Normal 6 5 4 3 3 2 4 2 2" xfId="42451" xr:uid="{00000000-0005-0000-0000-00003F870000}"/>
    <cellStyle name="Normal 6 5 4 3 3 2 4 3" xfId="32433" xr:uid="{00000000-0005-0000-0000-000040870000}"/>
    <cellStyle name="Normal 6 5 4 3 3 2 5" xfId="17610" xr:uid="{00000000-0005-0000-0000-000041870000}"/>
    <cellStyle name="Normal 6 5 4 3 3 2 5 2" xfId="17611" xr:uid="{00000000-0005-0000-0000-000042870000}"/>
    <cellStyle name="Normal 6 5 4 3 3 2 5 2 2" xfId="42452" xr:uid="{00000000-0005-0000-0000-000043870000}"/>
    <cellStyle name="Normal 6 5 4 3 3 2 5 3" xfId="32434" xr:uid="{00000000-0005-0000-0000-000044870000}"/>
    <cellStyle name="Normal 6 5 4 3 3 2 6" xfId="17612" xr:uid="{00000000-0005-0000-0000-000045870000}"/>
    <cellStyle name="Normal 6 5 4 3 3 2 6 2" xfId="36643" xr:uid="{00000000-0005-0000-0000-000046870000}"/>
    <cellStyle name="Normal 6 5 4 3 3 2 7" xfId="26047" xr:uid="{00000000-0005-0000-0000-000047870000}"/>
    <cellStyle name="Normal 6 5 4 3 3 3" xfId="17613" xr:uid="{00000000-0005-0000-0000-000048870000}"/>
    <cellStyle name="Normal 6 5 4 3 3 3 2" xfId="17614" xr:uid="{00000000-0005-0000-0000-000049870000}"/>
    <cellStyle name="Normal 6 5 4 3 3 3 2 2" xfId="17615" xr:uid="{00000000-0005-0000-0000-00004A870000}"/>
    <cellStyle name="Normal 6 5 4 3 3 3 2 2 2" xfId="42453" xr:uid="{00000000-0005-0000-0000-00004B870000}"/>
    <cellStyle name="Normal 6 5 4 3 3 3 2 3" xfId="32435" xr:uid="{00000000-0005-0000-0000-00004C870000}"/>
    <cellStyle name="Normal 6 5 4 3 3 3 3" xfId="17616" xr:uid="{00000000-0005-0000-0000-00004D870000}"/>
    <cellStyle name="Normal 6 5 4 3 3 3 3 2" xfId="17617" xr:uid="{00000000-0005-0000-0000-00004E870000}"/>
    <cellStyle name="Normal 6 5 4 3 3 3 3 2 2" xfId="42454" xr:uid="{00000000-0005-0000-0000-00004F870000}"/>
    <cellStyle name="Normal 6 5 4 3 3 3 3 3" xfId="32436" xr:uid="{00000000-0005-0000-0000-000050870000}"/>
    <cellStyle name="Normal 6 5 4 3 3 3 4" xfId="17618" xr:uid="{00000000-0005-0000-0000-000051870000}"/>
    <cellStyle name="Normal 6 5 4 3 3 3 4 2" xfId="36646" xr:uid="{00000000-0005-0000-0000-000052870000}"/>
    <cellStyle name="Normal 6 5 4 3 3 3 5" xfId="26050" xr:uid="{00000000-0005-0000-0000-000053870000}"/>
    <cellStyle name="Normal 6 5 4 3 3 4" xfId="17619" xr:uid="{00000000-0005-0000-0000-000054870000}"/>
    <cellStyle name="Normal 6 5 4 3 3 4 2" xfId="17620" xr:uid="{00000000-0005-0000-0000-000055870000}"/>
    <cellStyle name="Normal 6 5 4 3 3 4 2 2" xfId="17621" xr:uid="{00000000-0005-0000-0000-000056870000}"/>
    <cellStyle name="Normal 6 5 4 3 3 4 2 2 2" xfId="42455" xr:uid="{00000000-0005-0000-0000-000057870000}"/>
    <cellStyle name="Normal 6 5 4 3 3 4 2 3" xfId="32437" xr:uid="{00000000-0005-0000-0000-000058870000}"/>
    <cellStyle name="Normal 6 5 4 3 3 4 3" xfId="17622" xr:uid="{00000000-0005-0000-0000-000059870000}"/>
    <cellStyle name="Normal 6 5 4 3 3 4 3 2" xfId="17623" xr:uid="{00000000-0005-0000-0000-00005A870000}"/>
    <cellStyle name="Normal 6 5 4 3 3 4 3 2 2" xfId="42456" xr:uid="{00000000-0005-0000-0000-00005B870000}"/>
    <cellStyle name="Normal 6 5 4 3 3 4 3 3" xfId="32438" xr:uid="{00000000-0005-0000-0000-00005C870000}"/>
    <cellStyle name="Normal 6 5 4 3 3 4 4" xfId="17624" xr:uid="{00000000-0005-0000-0000-00005D870000}"/>
    <cellStyle name="Normal 6 5 4 3 3 4 4 2" xfId="36647" xr:uid="{00000000-0005-0000-0000-00005E870000}"/>
    <cellStyle name="Normal 6 5 4 3 3 4 5" xfId="26051" xr:uid="{00000000-0005-0000-0000-00005F870000}"/>
    <cellStyle name="Normal 6 5 4 3 3 5" xfId="17625" xr:uid="{00000000-0005-0000-0000-000060870000}"/>
    <cellStyle name="Normal 6 5 4 3 3 5 2" xfId="17626" xr:uid="{00000000-0005-0000-0000-000061870000}"/>
    <cellStyle name="Normal 6 5 4 3 3 5 2 2" xfId="42457" xr:uid="{00000000-0005-0000-0000-000062870000}"/>
    <cellStyle name="Normal 6 5 4 3 3 5 3" xfId="32439" xr:uid="{00000000-0005-0000-0000-000063870000}"/>
    <cellStyle name="Normal 6 5 4 3 3 6" xfId="17627" xr:uid="{00000000-0005-0000-0000-000064870000}"/>
    <cellStyle name="Normal 6 5 4 3 3 6 2" xfId="17628" xr:uid="{00000000-0005-0000-0000-000065870000}"/>
    <cellStyle name="Normal 6 5 4 3 3 6 2 2" xfId="42458" xr:uid="{00000000-0005-0000-0000-000066870000}"/>
    <cellStyle name="Normal 6 5 4 3 3 6 3" xfId="32440" xr:uid="{00000000-0005-0000-0000-000067870000}"/>
    <cellStyle name="Normal 6 5 4 3 3 7" xfId="17629" xr:uid="{00000000-0005-0000-0000-000068870000}"/>
    <cellStyle name="Normal 6 5 4 3 3 7 2" xfId="36642" xr:uid="{00000000-0005-0000-0000-000069870000}"/>
    <cellStyle name="Normal 6 5 4 3 3 8" xfId="26046" xr:uid="{00000000-0005-0000-0000-00006A870000}"/>
    <cellStyle name="Normal 6 5 4 3 4" xfId="17630" xr:uid="{00000000-0005-0000-0000-00006B870000}"/>
    <cellStyle name="Normal 6 5 4 3 4 2" xfId="17631" xr:uid="{00000000-0005-0000-0000-00006C870000}"/>
    <cellStyle name="Normal 6 5 4 3 4 2 2" xfId="17632" xr:uid="{00000000-0005-0000-0000-00006D870000}"/>
    <cellStyle name="Normal 6 5 4 3 4 2 2 2" xfId="17633" xr:uid="{00000000-0005-0000-0000-00006E870000}"/>
    <cellStyle name="Normal 6 5 4 3 4 2 2 2 2" xfId="42459" xr:uid="{00000000-0005-0000-0000-00006F870000}"/>
    <cellStyle name="Normal 6 5 4 3 4 2 2 3" xfId="32441" xr:uid="{00000000-0005-0000-0000-000070870000}"/>
    <cellStyle name="Normal 6 5 4 3 4 2 3" xfId="17634" xr:uid="{00000000-0005-0000-0000-000071870000}"/>
    <cellStyle name="Normal 6 5 4 3 4 2 3 2" xfId="17635" xr:uid="{00000000-0005-0000-0000-000072870000}"/>
    <cellStyle name="Normal 6 5 4 3 4 2 3 2 2" xfId="42460" xr:uid="{00000000-0005-0000-0000-000073870000}"/>
    <cellStyle name="Normal 6 5 4 3 4 2 3 3" xfId="32442" xr:uid="{00000000-0005-0000-0000-000074870000}"/>
    <cellStyle name="Normal 6 5 4 3 4 2 4" xfId="17636" xr:uid="{00000000-0005-0000-0000-000075870000}"/>
    <cellStyle name="Normal 6 5 4 3 4 2 4 2" xfId="36649" xr:uid="{00000000-0005-0000-0000-000076870000}"/>
    <cellStyle name="Normal 6 5 4 3 4 2 5" xfId="26053" xr:uid="{00000000-0005-0000-0000-000077870000}"/>
    <cellStyle name="Normal 6 5 4 3 4 3" xfId="17637" xr:uid="{00000000-0005-0000-0000-000078870000}"/>
    <cellStyle name="Normal 6 5 4 3 4 3 2" xfId="17638" xr:uid="{00000000-0005-0000-0000-000079870000}"/>
    <cellStyle name="Normal 6 5 4 3 4 3 2 2" xfId="17639" xr:uid="{00000000-0005-0000-0000-00007A870000}"/>
    <cellStyle name="Normal 6 5 4 3 4 3 2 2 2" xfId="42461" xr:uid="{00000000-0005-0000-0000-00007B870000}"/>
    <cellStyle name="Normal 6 5 4 3 4 3 2 3" xfId="32443" xr:uid="{00000000-0005-0000-0000-00007C870000}"/>
    <cellStyle name="Normal 6 5 4 3 4 3 3" xfId="17640" xr:uid="{00000000-0005-0000-0000-00007D870000}"/>
    <cellStyle name="Normal 6 5 4 3 4 3 3 2" xfId="17641" xr:uid="{00000000-0005-0000-0000-00007E870000}"/>
    <cellStyle name="Normal 6 5 4 3 4 3 3 2 2" xfId="42462" xr:uid="{00000000-0005-0000-0000-00007F870000}"/>
    <cellStyle name="Normal 6 5 4 3 4 3 3 3" xfId="32444" xr:uid="{00000000-0005-0000-0000-000080870000}"/>
    <cellStyle name="Normal 6 5 4 3 4 3 4" xfId="17642" xr:uid="{00000000-0005-0000-0000-000081870000}"/>
    <cellStyle name="Normal 6 5 4 3 4 3 4 2" xfId="36650" xr:uid="{00000000-0005-0000-0000-000082870000}"/>
    <cellStyle name="Normal 6 5 4 3 4 3 5" xfId="26054" xr:uid="{00000000-0005-0000-0000-000083870000}"/>
    <cellStyle name="Normal 6 5 4 3 4 4" xfId="17643" xr:uid="{00000000-0005-0000-0000-000084870000}"/>
    <cellStyle name="Normal 6 5 4 3 4 4 2" xfId="17644" xr:uid="{00000000-0005-0000-0000-000085870000}"/>
    <cellStyle name="Normal 6 5 4 3 4 4 2 2" xfId="42463" xr:uid="{00000000-0005-0000-0000-000086870000}"/>
    <cellStyle name="Normal 6 5 4 3 4 4 3" xfId="32445" xr:uid="{00000000-0005-0000-0000-000087870000}"/>
    <cellStyle name="Normal 6 5 4 3 4 5" xfId="17645" xr:uid="{00000000-0005-0000-0000-000088870000}"/>
    <cellStyle name="Normal 6 5 4 3 4 5 2" xfId="17646" xr:uid="{00000000-0005-0000-0000-000089870000}"/>
    <cellStyle name="Normal 6 5 4 3 4 5 2 2" xfId="42464" xr:uid="{00000000-0005-0000-0000-00008A870000}"/>
    <cellStyle name="Normal 6 5 4 3 4 5 3" xfId="32446" xr:uid="{00000000-0005-0000-0000-00008B870000}"/>
    <cellStyle name="Normal 6 5 4 3 4 6" xfId="17647" xr:uid="{00000000-0005-0000-0000-00008C870000}"/>
    <cellStyle name="Normal 6 5 4 3 4 6 2" xfId="36648" xr:uid="{00000000-0005-0000-0000-00008D870000}"/>
    <cellStyle name="Normal 6 5 4 3 4 7" xfId="26052" xr:uid="{00000000-0005-0000-0000-00008E870000}"/>
    <cellStyle name="Normal 6 5 4 3 5" xfId="17648" xr:uid="{00000000-0005-0000-0000-00008F870000}"/>
    <cellStyle name="Normal 6 5 4 3 5 2" xfId="17649" xr:uid="{00000000-0005-0000-0000-000090870000}"/>
    <cellStyle name="Normal 6 5 4 3 5 2 2" xfId="17650" xr:uid="{00000000-0005-0000-0000-000091870000}"/>
    <cellStyle name="Normal 6 5 4 3 5 2 2 2" xfId="42465" xr:uid="{00000000-0005-0000-0000-000092870000}"/>
    <cellStyle name="Normal 6 5 4 3 5 2 3" xfId="32447" xr:uid="{00000000-0005-0000-0000-000093870000}"/>
    <cellStyle name="Normal 6 5 4 3 5 3" xfId="17651" xr:uid="{00000000-0005-0000-0000-000094870000}"/>
    <cellStyle name="Normal 6 5 4 3 5 3 2" xfId="17652" xr:uid="{00000000-0005-0000-0000-000095870000}"/>
    <cellStyle name="Normal 6 5 4 3 5 3 2 2" xfId="42466" xr:uid="{00000000-0005-0000-0000-000096870000}"/>
    <cellStyle name="Normal 6 5 4 3 5 3 3" xfId="32448" xr:uid="{00000000-0005-0000-0000-000097870000}"/>
    <cellStyle name="Normal 6 5 4 3 5 4" xfId="17653" xr:uid="{00000000-0005-0000-0000-000098870000}"/>
    <cellStyle name="Normal 6 5 4 3 5 4 2" xfId="36651" xr:uid="{00000000-0005-0000-0000-000099870000}"/>
    <cellStyle name="Normal 6 5 4 3 5 5" xfId="26055" xr:uid="{00000000-0005-0000-0000-00009A870000}"/>
    <cellStyle name="Normal 6 5 4 3 6" xfId="17654" xr:uid="{00000000-0005-0000-0000-00009B870000}"/>
    <cellStyle name="Normal 6 5 4 3 6 2" xfId="17655" xr:uid="{00000000-0005-0000-0000-00009C870000}"/>
    <cellStyle name="Normal 6 5 4 3 6 2 2" xfId="17656" xr:uid="{00000000-0005-0000-0000-00009D870000}"/>
    <cellStyle name="Normal 6 5 4 3 6 2 2 2" xfId="42467" xr:uid="{00000000-0005-0000-0000-00009E870000}"/>
    <cellStyle name="Normal 6 5 4 3 6 2 3" xfId="32449" xr:uid="{00000000-0005-0000-0000-00009F870000}"/>
    <cellStyle name="Normal 6 5 4 3 6 3" xfId="17657" xr:uid="{00000000-0005-0000-0000-0000A0870000}"/>
    <cellStyle name="Normal 6 5 4 3 6 3 2" xfId="17658" xr:uid="{00000000-0005-0000-0000-0000A1870000}"/>
    <cellStyle name="Normal 6 5 4 3 6 3 2 2" xfId="42468" xr:uid="{00000000-0005-0000-0000-0000A2870000}"/>
    <cellStyle name="Normal 6 5 4 3 6 3 3" xfId="32450" xr:uid="{00000000-0005-0000-0000-0000A3870000}"/>
    <cellStyle name="Normal 6 5 4 3 6 4" xfId="17659" xr:uid="{00000000-0005-0000-0000-0000A4870000}"/>
    <cellStyle name="Normal 6 5 4 3 6 4 2" xfId="36652" xr:uid="{00000000-0005-0000-0000-0000A5870000}"/>
    <cellStyle name="Normal 6 5 4 3 6 5" xfId="26056" xr:uid="{00000000-0005-0000-0000-0000A6870000}"/>
    <cellStyle name="Normal 6 5 4 3 7" xfId="17660" xr:uid="{00000000-0005-0000-0000-0000A7870000}"/>
    <cellStyle name="Normal 6 5 4 3 7 2" xfId="17661" xr:uid="{00000000-0005-0000-0000-0000A8870000}"/>
    <cellStyle name="Normal 6 5 4 3 7 2 2" xfId="42469" xr:uid="{00000000-0005-0000-0000-0000A9870000}"/>
    <cellStyle name="Normal 6 5 4 3 7 3" xfId="32451" xr:uid="{00000000-0005-0000-0000-0000AA870000}"/>
    <cellStyle name="Normal 6 5 4 3 8" xfId="17662" xr:uid="{00000000-0005-0000-0000-0000AB870000}"/>
    <cellStyle name="Normal 6 5 4 3 8 2" xfId="17663" xr:uid="{00000000-0005-0000-0000-0000AC870000}"/>
    <cellStyle name="Normal 6 5 4 3 8 2 2" xfId="42470" xr:uid="{00000000-0005-0000-0000-0000AD870000}"/>
    <cellStyle name="Normal 6 5 4 3 8 3" xfId="32452" xr:uid="{00000000-0005-0000-0000-0000AE870000}"/>
    <cellStyle name="Normal 6 5 4 3 9" xfId="17664" xr:uid="{00000000-0005-0000-0000-0000AF870000}"/>
    <cellStyle name="Normal 6 5 4 3 9 2" xfId="36635" xr:uid="{00000000-0005-0000-0000-0000B0870000}"/>
    <cellStyle name="Normal 6 5 4 4" xfId="17665" xr:uid="{00000000-0005-0000-0000-0000B1870000}"/>
    <cellStyle name="Normal 6 5 4 4 2" xfId="17666" xr:uid="{00000000-0005-0000-0000-0000B2870000}"/>
    <cellStyle name="Normal 6 5 4 4 2 2" xfId="17667" xr:uid="{00000000-0005-0000-0000-0000B3870000}"/>
    <cellStyle name="Normal 6 5 4 4 2 2 2" xfId="17668" xr:uid="{00000000-0005-0000-0000-0000B4870000}"/>
    <cellStyle name="Normal 6 5 4 4 2 2 2 2" xfId="17669" xr:uid="{00000000-0005-0000-0000-0000B5870000}"/>
    <cellStyle name="Normal 6 5 4 4 2 2 2 2 2" xfId="42471" xr:uid="{00000000-0005-0000-0000-0000B6870000}"/>
    <cellStyle name="Normal 6 5 4 4 2 2 2 3" xfId="32453" xr:uid="{00000000-0005-0000-0000-0000B7870000}"/>
    <cellStyle name="Normal 6 5 4 4 2 2 3" xfId="17670" xr:uid="{00000000-0005-0000-0000-0000B8870000}"/>
    <cellStyle name="Normal 6 5 4 4 2 2 3 2" xfId="17671" xr:uid="{00000000-0005-0000-0000-0000B9870000}"/>
    <cellStyle name="Normal 6 5 4 4 2 2 3 2 2" xfId="42472" xr:uid="{00000000-0005-0000-0000-0000BA870000}"/>
    <cellStyle name="Normal 6 5 4 4 2 2 3 3" xfId="32454" xr:uid="{00000000-0005-0000-0000-0000BB870000}"/>
    <cellStyle name="Normal 6 5 4 4 2 2 4" xfId="17672" xr:uid="{00000000-0005-0000-0000-0000BC870000}"/>
    <cellStyle name="Normal 6 5 4 4 2 2 4 2" xfId="36655" xr:uid="{00000000-0005-0000-0000-0000BD870000}"/>
    <cellStyle name="Normal 6 5 4 4 2 2 5" xfId="26059" xr:uid="{00000000-0005-0000-0000-0000BE870000}"/>
    <cellStyle name="Normal 6 5 4 4 2 3" xfId="17673" xr:uid="{00000000-0005-0000-0000-0000BF870000}"/>
    <cellStyle name="Normal 6 5 4 4 2 3 2" xfId="17674" xr:uid="{00000000-0005-0000-0000-0000C0870000}"/>
    <cellStyle name="Normal 6 5 4 4 2 3 2 2" xfId="17675" xr:uid="{00000000-0005-0000-0000-0000C1870000}"/>
    <cellStyle name="Normal 6 5 4 4 2 3 2 2 2" xfId="42473" xr:uid="{00000000-0005-0000-0000-0000C2870000}"/>
    <cellStyle name="Normal 6 5 4 4 2 3 2 3" xfId="32455" xr:uid="{00000000-0005-0000-0000-0000C3870000}"/>
    <cellStyle name="Normal 6 5 4 4 2 3 3" xfId="17676" xr:uid="{00000000-0005-0000-0000-0000C4870000}"/>
    <cellStyle name="Normal 6 5 4 4 2 3 3 2" xfId="17677" xr:uid="{00000000-0005-0000-0000-0000C5870000}"/>
    <cellStyle name="Normal 6 5 4 4 2 3 3 2 2" xfId="42474" xr:uid="{00000000-0005-0000-0000-0000C6870000}"/>
    <cellStyle name="Normal 6 5 4 4 2 3 3 3" xfId="32456" xr:uid="{00000000-0005-0000-0000-0000C7870000}"/>
    <cellStyle name="Normal 6 5 4 4 2 3 4" xfId="17678" xr:uid="{00000000-0005-0000-0000-0000C8870000}"/>
    <cellStyle name="Normal 6 5 4 4 2 3 4 2" xfId="36656" xr:uid="{00000000-0005-0000-0000-0000C9870000}"/>
    <cellStyle name="Normal 6 5 4 4 2 3 5" xfId="26060" xr:uid="{00000000-0005-0000-0000-0000CA870000}"/>
    <cellStyle name="Normal 6 5 4 4 2 4" xfId="17679" xr:uid="{00000000-0005-0000-0000-0000CB870000}"/>
    <cellStyle name="Normal 6 5 4 4 2 4 2" xfId="17680" xr:uid="{00000000-0005-0000-0000-0000CC870000}"/>
    <cellStyle name="Normal 6 5 4 4 2 4 2 2" xfId="42475" xr:uid="{00000000-0005-0000-0000-0000CD870000}"/>
    <cellStyle name="Normal 6 5 4 4 2 4 3" xfId="32457" xr:uid="{00000000-0005-0000-0000-0000CE870000}"/>
    <cellStyle name="Normal 6 5 4 4 2 5" xfId="17681" xr:uid="{00000000-0005-0000-0000-0000CF870000}"/>
    <cellStyle name="Normal 6 5 4 4 2 5 2" xfId="17682" xr:uid="{00000000-0005-0000-0000-0000D0870000}"/>
    <cellStyle name="Normal 6 5 4 4 2 5 2 2" xfId="42476" xr:uid="{00000000-0005-0000-0000-0000D1870000}"/>
    <cellStyle name="Normal 6 5 4 4 2 5 3" xfId="32458" xr:uid="{00000000-0005-0000-0000-0000D2870000}"/>
    <cellStyle name="Normal 6 5 4 4 2 6" xfId="17683" xr:uid="{00000000-0005-0000-0000-0000D3870000}"/>
    <cellStyle name="Normal 6 5 4 4 2 6 2" xfId="36654" xr:uid="{00000000-0005-0000-0000-0000D4870000}"/>
    <cellStyle name="Normal 6 5 4 4 2 7" xfId="26058" xr:uid="{00000000-0005-0000-0000-0000D5870000}"/>
    <cellStyle name="Normal 6 5 4 4 3" xfId="17684" xr:uid="{00000000-0005-0000-0000-0000D6870000}"/>
    <cellStyle name="Normal 6 5 4 4 3 2" xfId="17685" xr:uid="{00000000-0005-0000-0000-0000D7870000}"/>
    <cellStyle name="Normal 6 5 4 4 3 2 2" xfId="17686" xr:uid="{00000000-0005-0000-0000-0000D8870000}"/>
    <cellStyle name="Normal 6 5 4 4 3 2 2 2" xfId="42477" xr:uid="{00000000-0005-0000-0000-0000D9870000}"/>
    <cellStyle name="Normal 6 5 4 4 3 2 3" xfId="32459" xr:uid="{00000000-0005-0000-0000-0000DA870000}"/>
    <cellStyle name="Normal 6 5 4 4 3 3" xfId="17687" xr:uid="{00000000-0005-0000-0000-0000DB870000}"/>
    <cellStyle name="Normal 6 5 4 4 3 3 2" xfId="17688" xr:uid="{00000000-0005-0000-0000-0000DC870000}"/>
    <cellStyle name="Normal 6 5 4 4 3 3 2 2" xfId="42478" xr:uid="{00000000-0005-0000-0000-0000DD870000}"/>
    <cellStyle name="Normal 6 5 4 4 3 3 3" xfId="32460" xr:uid="{00000000-0005-0000-0000-0000DE870000}"/>
    <cellStyle name="Normal 6 5 4 4 3 4" xfId="17689" xr:uid="{00000000-0005-0000-0000-0000DF870000}"/>
    <cellStyle name="Normal 6 5 4 4 3 4 2" xfId="36657" xr:uid="{00000000-0005-0000-0000-0000E0870000}"/>
    <cellStyle name="Normal 6 5 4 4 3 5" xfId="26061" xr:uid="{00000000-0005-0000-0000-0000E1870000}"/>
    <cellStyle name="Normal 6 5 4 4 4" xfId="17690" xr:uid="{00000000-0005-0000-0000-0000E2870000}"/>
    <cellStyle name="Normal 6 5 4 4 4 2" xfId="17691" xr:uid="{00000000-0005-0000-0000-0000E3870000}"/>
    <cellStyle name="Normal 6 5 4 4 4 2 2" xfId="17692" xr:uid="{00000000-0005-0000-0000-0000E4870000}"/>
    <cellStyle name="Normal 6 5 4 4 4 2 2 2" xfId="42479" xr:uid="{00000000-0005-0000-0000-0000E5870000}"/>
    <cellStyle name="Normal 6 5 4 4 4 2 3" xfId="32461" xr:uid="{00000000-0005-0000-0000-0000E6870000}"/>
    <cellStyle name="Normal 6 5 4 4 4 3" xfId="17693" xr:uid="{00000000-0005-0000-0000-0000E7870000}"/>
    <cellStyle name="Normal 6 5 4 4 4 3 2" xfId="17694" xr:uid="{00000000-0005-0000-0000-0000E8870000}"/>
    <cellStyle name="Normal 6 5 4 4 4 3 2 2" xfId="42480" xr:uid="{00000000-0005-0000-0000-0000E9870000}"/>
    <cellStyle name="Normal 6 5 4 4 4 3 3" xfId="32462" xr:uid="{00000000-0005-0000-0000-0000EA870000}"/>
    <cellStyle name="Normal 6 5 4 4 4 4" xfId="17695" xr:uid="{00000000-0005-0000-0000-0000EB870000}"/>
    <cellStyle name="Normal 6 5 4 4 4 4 2" xfId="36658" xr:uid="{00000000-0005-0000-0000-0000EC870000}"/>
    <cellStyle name="Normal 6 5 4 4 4 5" xfId="26062" xr:uid="{00000000-0005-0000-0000-0000ED870000}"/>
    <cellStyle name="Normal 6 5 4 4 5" xfId="17696" xr:uid="{00000000-0005-0000-0000-0000EE870000}"/>
    <cellStyle name="Normal 6 5 4 4 5 2" xfId="17697" xr:uid="{00000000-0005-0000-0000-0000EF870000}"/>
    <cellStyle name="Normal 6 5 4 4 5 2 2" xfId="42481" xr:uid="{00000000-0005-0000-0000-0000F0870000}"/>
    <cellStyle name="Normal 6 5 4 4 5 3" xfId="32463" xr:uid="{00000000-0005-0000-0000-0000F1870000}"/>
    <cellStyle name="Normal 6 5 4 4 6" xfId="17698" xr:uid="{00000000-0005-0000-0000-0000F2870000}"/>
    <cellStyle name="Normal 6 5 4 4 6 2" xfId="17699" xr:uid="{00000000-0005-0000-0000-0000F3870000}"/>
    <cellStyle name="Normal 6 5 4 4 6 2 2" xfId="42482" xr:uid="{00000000-0005-0000-0000-0000F4870000}"/>
    <cellStyle name="Normal 6 5 4 4 6 3" xfId="32464" xr:uid="{00000000-0005-0000-0000-0000F5870000}"/>
    <cellStyle name="Normal 6 5 4 4 7" xfId="17700" xr:uid="{00000000-0005-0000-0000-0000F6870000}"/>
    <cellStyle name="Normal 6 5 4 4 7 2" xfId="36653" xr:uid="{00000000-0005-0000-0000-0000F7870000}"/>
    <cellStyle name="Normal 6 5 4 4 8" xfId="26057" xr:uid="{00000000-0005-0000-0000-0000F8870000}"/>
    <cellStyle name="Normal 6 5 4 5" xfId="17701" xr:uid="{00000000-0005-0000-0000-0000F9870000}"/>
    <cellStyle name="Normal 6 5 4 5 2" xfId="17702" xr:uid="{00000000-0005-0000-0000-0000FA870000}"/>
    <cellStyle name="Normal 6 5 4 5 2 2" xfId="17703" xr:uid="{00000000-0005-0000-0000-0000FB870000}"/>
    <cellStyle name="Normal 6 5 4 5 2 2 2" xfId="17704" xr:uid="{00000000-0005-0000-0000-0000FC870000}"/>
    <cellStyle name="Normal 6 5 4 5 2 2 2 2" xfId="17705" xr:uid="{00000000-0005-0000-0000-0000FD870000}"/>
    <cellStyle name="Normal 6 5 4 5 2 2 2 2 2" xfId="42483" xr:uid="{00000000-0005-0000-0000-0000FE870000}"/>
    <cellStyle name="Normal 6 5 4 5 2 2 2 3" xfId="32465" xr:uid="{00000000-0005-0000-0000-0000FF870000}"/>
    <cellStyle name="Normal 6 5 4 5 2 2 3" xfId="17706" xr:uid="{00000000-0005-0000-0000-000000880000}"/>
    <cellStyle name="Normal 6 5 4 5 2 2 3 2" xfId="17707" xr:uid="{00000000-0005-0000-0000-000001880000}"/>
    <cellStyle name="Normal 6 5 4 5 2 2 3 2 2" xfId="42484" xr:uid="{00000000-0005-0000-0000-000002880000}"/>
    <cellStyle name="Normal 6 5 4 5 2 2 3 3" xfId="32466" xr:uid="{00000000-0005-0000-0000-000003880000}"/>
    <cellStyle name="Normal 6 5 4 5 2 2 4" xfId="17708" xr:uid="{00000000-0005-0000-0000-000004880000}"/>
    <cellStyle name="Normal 6 5 4 5 2 2 4 2" xfId="36661" xr:uid="{00000000-0005-0000-0000-000005880000}"/>
    <cellStyle name="Normal 6 5 4 5 2 2 5" xfId="26065" xr:uid="{00000000-0005-0000-0000-000006880000}"/>
    <cellStyle name="Normal 6 5 4 5 2 3" xfId="17709" xr:uid="{00000000-0005-0000-0000-000007880000}"/>
    <cellStyle name="Normal 6 5 4 5 2 3 2" xfId="17710" xr:uid="{00000000-0005-0000-0000-000008880000}"/>
    <cellStyle name="Normal 6 5 4 5 2 3 2 2" xfId="17711" xr:uid="{00000000-0005-0000-0000-000009880000}"/>
    <cellStyle name="Normal 6 5 4 5 2 3 2 2 2" xfId="42485" xr:uid="{00000000-0005-0000-0000-00000A880000}"/>
    <cellStyle name="Normal 6 5 4 5 2 3 2 3" xfId="32467" xr:uid="{00000000-0005-0000-0000-00000B880000}"/>
    <cellStyle name="Normal 6 5 4 5 2 3 3" xfId="17712" xr:uid="{00000000-0005-0000-0000-00000C880000}"/>
    <cellStyle name="Normal 6 5 4 5 2 3 3 2" xfId="17713" xr:uid="{00000000-0005-0000-0000-00000D880000}"/>
    <cellStyle name="Normal 6 5 4 5 2 3 3 2 2" xfId="42486" xr:uid="{00000000-0005-0000-0000-00000E880000}"/>
    <cellStyle name="Normal 6 5 4 5 2 3 3 3" xfId="32468" xr:uid="{00000000-0005-0000-0000-00000F880000}"/>
    <cellStyle name="Normal 6 5 4 5 2 3 4" xfId="17714" xr:uid="{00000000-0005-0000-0000-000010880000}"/>
    <cellStyle name="Normal 6 5 4 5 2 3 4 2" xfId="36662" xr:uid="{00000000-0005-0000-0000-000011880000}"/>
    <cellStyle name="Normal 6 5 4 5 2 3 5" xfId="26066" xr:uid="{00000000-0005-0000-0000-000012880000}"/>
    <cellStyle name="Normal 6 5 4 5 2 4" xfId="17715" xr:uid="{00000000-0005-0000-0000-000013880000}"/>
    <cellStyle name="Normal 6 5 4 5 2 4 2" xfId="17716" xr:uid="{00000000-0005-0000-0000-000014880000}"/>
    <cellStyle name="Normal 6 5 4 5 2 4 2 2" xfId="42487" xr:uid="{00000000-0005-0000-0000-000015880000}"/>
    <cellStyle name="Normal 6 5 4 5 2 4 3" xfId="32469" xr:uid="{00000000-0005-0000-0000-000016880000}"/>
    <cellStyle name="Normal 6 5 4 5 2 5" xfId="17717" xr:uid="{00000000-0005-0000-0000-000017880000}"/>
    <cellStyle name="Normal 6 5 4 5 2 5 2" xfId="17718" xr:uid="{00000000-0005-0000-0000-000018880000}"/>
    <cellStyle name="Normal 6 5 4 5 2 5 2 2" xfId="42488" xr:uid="{00000000-0005-0000-0000-000019880000}"/>
    <cellStyle name="Normal 6 5 4 5 2 5 3" xfId="32470" xr:uid="{00000000-0005-0000-0000-00001A880000}"/>
    <cellStyle name="Normal 6 5 4 5 2 6" xfId="17719" xr:uid="{00000000-0005-0000-0000-00001B880000}"/>
    <cellStyle name="Normal 6 5 4 5 2 6 2" xfId="36660" xr:uid="{00000000-0005-0000-0000-00001C880000}"/>
    <cellStyle name="Normal 6 5 4 5 2 7" xfId="26064" xr:uid="{00000000-0005-0000-0000-00001D880000}"/>
    <cellStyle name="Normal 6 5 4 5 3" xfId="17720" xr:uid="{00000000-0005-0000-0000-00001E880000}"/>
    <cellStyle name="Normal 6 5 4 5 3 2" xfId="17721" xr:uid="{00000000-0005-0000-0000-00001F880000}"/>
    <cellStyle name="Normal 6 5 4 5 3 2 2" xfId="17722" xr:uid="{00000000-0005-0000-0000-000020880000}"/>
    <cellStyle name="Normal 6 5 4 5 3 2 2 2" xfId="42489" xr:uid="{00000000-0005-0000-0000-000021880000}"/>
    <cellStyle name="Normal 6 5 4 5 3 2 3" xfId="32471" xr:uid="{00000000-0005-0000-0000-000022880000}"/>
    <cellStyle name="Normal 6 5 4 5 3 3" xfId="17723" xr:uid="{00000000-0005-0000-0000-000023880000}"/>
    <cellStyle name="Normal 6 5 4 5 3 3 2" xfId="17724" xr:uid="{00000000-0005-0000-0000-000024880000}"/>
    <cellStyle name="Normal 6 5 4 5 3 3 2 2" xfId="42490" xr:uid="{00000000-0005-0000-0000-000025880000}"/>
    <cellStyle name="Normal 6 5 4 5 3 3 3" xfId="32472" xr:uid="{00000000-0005-0000-0000-000026880000}"/>
    <cellStyle name="Normal 6 5 4 5 3 4" xfId="17725" xr:uid="{00000000-0005-0000-0000-000027880000}"/>
    <cellStyle name="Normal 6 5 4 5 3 4 2" xfId="36663" xr:uid="{00000000-0005-0000-0000-000028880000}"/>
    <cellStyle name="Normal 6 5 4 5 3 5" xfId="26067" xr:uid="{00000000-0005-0000-0000-000029880000}"/>
    <cellStyle name="Normal 6 5 4 5 4" xfId="17726" xr:uid="{00000000-0005-0000-0000-00002A880000}"/>
    <cellStyle name="Normal 6 5 4 5 4 2" xfId="17727" xr:uid="{00000000-0005-0000-0000-00002B880000}"/>
    <cellStyle name="Normal 6 5 4 5 4 2 2" xfId="17728" xr:uid="{00000000-0005-0000-0000-00002C880000}"/>
    <cellStyle name="Normal 6 5 4 5 4 2 2 2" xfId="42491" xr:uid="{00000000-0005-0000-0000-00002D880000}"/>
    <cellStyle name="Normal 6 5 4 5 4 2 3" xfId="32473" xr:uid="{00000000-0005-0000-0000-00002E880000}"/>
    <cellStyle name="Normal 6 5 4 5 4 3" xfId="17729" xr:uid="{00000000-0005-0000-0000-00002F880000}"/>
    <cellStyle name="Normal 6 5 4 5 4 3 2" xfId="17730" xr:uid="{00000000-0005-0000-0000-000030880000}"/>
    <cellStyle name="Normal 6 5 4 5 4 3 2 2" xfId="42492" xr:uid="{00000000-0005-0000-0000-000031880000}"/>
    <cellStyle name="Normal 6 5 4 5 4 3 3" xfId="32474" xr:uid="{00000000-0005-0000-0000-000032880000}"/>
    <cellStyle name="Normal 6 5 4 5 4 4" xfId="17731" xr:uid="{00000000-0005-0000-0000-000033880000}"/>
    <cellStyle name="Normal 6 5 4 5 4 4 2" xfId="36664" xr:uid="{00000000-0005-0000-0000-000034880000}"/>
    <cellStyle name="Normal 6 5 4 5 4 5" xfId="26068" xr:uid="{00000000-0005-0000-0000-000035880000}"/>
    <cellStyle name="Normal 6 5 4 5 5" xfId="17732" xr:uid="{00000000-0005-0000-0000-000036880000}"/>
    <cellStyle name="Normal 6 5 4 5 5 2" xfId="17733" xr:uid="{00000000-0005-0000-0000-000037880000}"/>
    <cellStyle name="Normal 6 5 4 5 5 2 2" xfId="42493" xr:uid="{00000000-0005-0000-0000-000038880000}"/>
    <cellStyle name="Normal 6 5 4 5 5 3" xfId="32475" xr:uid="{00000000-0005-0000-0000-000039880000}"/>
    <cellStyle name="Normal 6 5 4 5 6" xfId="17734" xr:uid="{00000000-0005-0000-0000-00003A880000}"/>
    <cellStyle name="Normal 6 5 4 5 6 2" xfId="17735" xr:uid="{00000000-0005-0000-0000-00003B880000}"/>
    <cellStyle name="Normal 6 5 4 5 6 2 2" xfId="42494" xr:uid="{00000000-0005-0000-0000-00003C880000}"/>
    <cellStyle name="Normal 6 5 4 5 6 3" xfId="32476" xr:uid="{00000000-0005-0000-0000-00003D880000}"/>
    <cellStyle name="Normal 6 5 4 5 7" xfId="17736" xr:uid="{00000000-0005-0000-0000-00003E880000}"/>
    <cellStyle name="Normal 6 5 4 5 7 2" xfId="36659" xr:uid="{00000000-0005-0000-0000-00003F880000}"/>
    <cellStyle name="Normal 6 5 4 5 8" xfId="26063" xr:uid="{00000000-0005-0000-0000-000040880000}"/>
    <cellStyle name="Normal 6 5 4 6" xfId="17737" xr:uid="{00000000-0005-0000-0000-000041880000}"/>
    <cellStyle name="Normal 6 5 4 6 2" xfId="17738" xr:uid="{00000000-0005-0000-0000-000042880000}"/>
    <cellStyle name="Normal 6 5 4 6 2 2" xfId="17739" xr:uid="{00000000-0005-0000-0000-000043880000}"/>
    <cellStyle name="Normal 6 5 4 6 2 2 2" xfId="17740" xr:uid="{00000000-0005-0000-0000-000044880000}"/>
    <cellStyle name="Normal 6 5 4 6 2 2 2 2" xfId="17741" xr:uid="{00000000-0005-0000-0000-000045880000}"/>
    <cellStyle name="Normal 6 5 4 6 2 2 2 2 2" xfId="42495" xr:uid="{00000000-0005-0000-0000-000046880000}"/>
    <cellStyle name="Normal 6 5 4 6 2 2 2 3" xfId="32477" xr:uid="{00000000-0005-0000-0000-000047880000}"/>
    <cellStyle name="Normal 6 5 4 6 2 2 3" xfId="17742" xr:uid="{00000000-0005-0000-0000-000048880000}"/>
    <cellStyle name="Normal 6 5 4 6 2 2 3 2" xfId="17743" xr:uid="{00000000-0005-0000-0000-000049880000}"/>
    <cellStyle name="Normal 6 5 4 6 2 2 3 2 2" xfId="42496" xr:uid="{00000000-0005-0000-0000-00004A880000}"/>
    <cellStyle name="Normal 6 5 4 6 2 2 3 3" xfId="32478" xr:uid="{00000000-0005-0000-0000-00004B880000}"/>
    <cellStyle name="Normal 6 5 4 6 2 2 4" xfId="17744" xr:uid="{00000000-0005-0000-0000-00004C880000}"/>
    <cellStyle name="Normal 6 5 4 6 2 2 4 2" xfId="36667" xr:uid="{00000000-0005-0000-0000-00004D880000}"/>
    <cellStyle name="Normal 6 5 4 6 2 2 5" xfId="26071" xr:uid="{00000000-0005-0000-0000-00004E880000}"/>
    <cellStyle name="Normal 6 5 4 6 2 3" xfId="17745" xr:uid="{00000000-0005-0000-0000-00004F880000}"/>
    <cellStyle name="Normal 6 5 4 6 2 3 2" xfId="17746" xr:uid="{00000000-0005-0000-0000-000050880000}"/>
    <cellStyle name="Normal 6 5 4 6 2 3 2 2" xfId="17747" xr:uid="{00000000-0005-0000-0000-000051880000}"/>
    <cellStyle name="Normal 6 5 4 6 2 3 2 2 2" xfId="42497" xr:uid="{00000000-0005-0000-0000-000052880000}"/>
    <cellStyle name="Normal 6 5 4 6 2 3 2 3" xfId="32479" xr:uid="{00000000-0005-0000-0000-000053880000}"/>
    <cellStyle name="Normal 6 5 4 6 2 3 3" xfId="17748" xr:uid="{00000000-0005-0000-0000-000054880000}"/>
    <cellStyle name="Normal 6 5 4 6 2 3 3 2" xfId="17749" xr:uid="{00000000-0005-0000-0000-000055880000}"/>
    <cellStyle name="Normal 6 5 4 6 2 3 3 2 2" xfId="42498" xr:uid="{00000000-0005-0000-0000-000056880000}"/>
    <cellStyle name="Normal 6 5 4 6 2 3 3 3" xfId="32480" xr:uid="{00000000-0005-0000-0000-000057880000}"/>
    <cellStyle name="Normal 6 5 4 6 2 3 4" xfId="17750" xr:uid="{00000000-0005-0000-0000-000058880000}"/>
    <cellStyle name="Normal 6 5 4 6 2 3 4 2" xfId="36668" xr:uid="{00000000-0005-0000-0000-000059880000}"/>
    <cellStyle name="Normal 6 5 4 6 2 3 5" xfId="26072" xr:uid="{00000000-0005-0000-0000-00005A880000}"/>
    <cellStyle name="Normal 6 5 4 6 2 4" xfId="17751" xr:uid="{00000000-0005-0000-0000-00005B880000}"/>
    <cellStyle name="Normal 6 5 4 6 2 4 2" xfId="17752" xr:uid="{00000000-0005-0000-0000-00005C880000}"/>
    <cellStyle name="Normal 6 5 4 6 2 4 2 2" xfId="42499" xr:uid="{00000000-0005-0000-0000-00005D880000}"/>
    <cellStyle name="Normal 6 5 4 6 2 4 3" xfId="32481" xr:uid="{00000000-0005-0000-0000-00005E880000}"/>
    <cellStyle name="Normal 6 5 4 6 2 5" xfId="17753" xr:uid="{00000000-0005-0000-0000-00005F880000}"/>
    <cellStyle name="Normal 6 5 4 6 2 5 2" xfId="17754" xr:uid="{00000000-0005-0000-0000-000060880000}"/>
    <cellStyle name="Normal 6 5 4 6 2 5 2 2" xfId="42500" xr:uid="{00000000-0005-0000-0000-000061880000}"/>
    <cellStyle name="Normal 6 5 4 6 2 5 3" xfId="32482" xr:uid="{00000000-0005-0000-0000-000062880000}"/>
    <cellStyle name="Normal 6 5 4 6 2 6" xfId="17755" xr:uid="{00000000-0005-0000-0000-000063880000}"/>
    <cellStyle name="Normal 6 5 4 6 2 6 2" xfId="36666" xr:uid="{00000000-0005-0000-0000-000064880000}"/>
    <cellStyle name="Normal 6 5 4 6 2 7" xfId="26070" xr:uid="{00000000-0005-0000-0000-000065880000}"/>
    <cellStyle name="Normal 6 5 4 6 3" xfId="17756" xr:uid="{00000000-0005-0000-0000-000066880000}"/>
    <cellStyle name="Normal 6 5 4 6 3 2" xfId="17757" xr:uid="{00000000-0005-0000-0000-000067880000}"/>
    <cellStyle name="Normal 6 5 4 6 3 2 2" xfId="17758" xr:uid="{00000000-0005-0000-0000-000068880000}"/>
    <cellStyle name="Normal 6 5 4 6 3 2 2 2" xfId="42501" xr:uid="{00000000-0005-0000-0000-000069880000}"/>
    <cellStyle name="Normal 6 5 4 6 3 2 3" xfId="32483" xr:uid="{00000000-0005-0000-0000-00006A880000}"/>
    <cellStyle name="Normal 6 5 4 6 3 3" xfId="17759" xr:uid="{00000000-0005-0000-0000-00006B880000}"/>
    <cellStyle name="Normal 6 5 4 6 3 3 2" xfId="17760" xr:uid="{00000000-0005-0000-0000-00006C880000}"/>
    <cellStyle name="Normal 6 5 4 6 3 3 2 2" xfId="42502" xr:uid="{00000000-0005-0000-0000-00006D880000}"/>
    <cellStyle name="Normal 6 5 4 6 3 3 3" xfId="32484" xr:uid="{00000000-0005-0000-0000-00006E880000}"/>
    <cellStyle name="Normal 6 5 4 6 3 4" xfId="17761" xr:uid="{00000000-0005-0000-0000-00006F880000}"/>
    <cellStyle name="Normal 6 5 4 6 3 4 2" xfId="36669" xr:uid="{00000000-0005-0000-0000-000070880000}"/>
    <cellStyle name="Normal 6 5 4 6 3 5" xfId="26073" xr:uid="{00000000-0005-0000-0000-000071880000}"/>
    <cellStyle name="Normal 6 5 4 6 4" xfId="17762" xr:uid="{00000000-0005-0000-0000-000072880000}"/>
    <cellStyle name="Normal 6 5 4 6 4 2" xfId="17763" xr:uid="{00000000-0005-0000-0000-000073880000}"/>
    <cellStyle name="Normal 6 5 4 6 4 2 2" xfId="17764" xr:uid="{00000000-0005-0000-0000-000074880000}"/>
    <cellStyle name="Normal 6 5 4 6 4 2 2 2" xfId="42503" xr:uid="{00000000-0005-0000-0000-000075880000}"/>
    <cellStyle name="Normal 6 5 4 6 4 2 3" xfId="32485" xr:uid="{00000000-0005-0000-0000-000076880000}"/>
    <cellStyle name="Normal 6 5 4 6 4 3" xfId="17765" xr:uid="{00000000-0005-0000-0000-000077880000}"/>
    <cellStyle name="Normal 6 5 4 6 4 3 2" xfId="17766" xr:uid="{00000000-0005-0000-0000-000078880000}"/>
    <cellStyle name="Normal 6 5 4 6 4 3 2 2" xfId="42504" xr:uid="{00000000-0005-0000-0000-000079880000}"/>
    <cellStyle name="Normal 6 5 4 6 4 3 3" xfId="32486" xr:uid="{00000000-0005-0000-0000-00007A880000}"/>
    <cellStyle name="Normal 6 5 4 6 4 4" xfId="17767" xr:uid="{00000000-0005-0000-0000-00007B880000}"/>
    <cellStyle name="Normal 6 5 4 6 4 4 2" xfId="36670" xr:uid="{00000000-0005-0000-0000-00007C880000}"/>
    <cellStyle name="Normal 6 5 4 6 4 5" xfId="26074" xr:uid="{00000000-0005-0000-0000-00007D880000}"/>
    <cellStyle name="Normal 6 5 4 6 5" xfId="17768" xr:uid="{00000000-0005-0000-0000-00007E880000}"/>
    <cellStyle name="Normal 6 5 4 6 5 2" xfId="17769" xr:uid="{00000000-0005-0000-0000-00007F880000}"/>
    <cellStyle name="Normal 6 5 4 6 5 2 2" xfId="42505" xr:uid="{00000000-0005-0000-0000-000080880000}"/>
    <cellStyle name="Normal 6 5 4 6 5 3" xfId="32487" xr:uid="{00000000-0005-0000-0000-000081880000}"/>
    <cellStyle name="Normal 6 5 4 6 6" xfId="17770" xr:uid="{00000000-0005-0000-0000-000082880000}"/>
    <cellStyle name="Normal 6 5 4 6 6 2" xfId="17771" xr:uid="{00000000-0005-0000-0000-000083880000}"/>
    <cellStyle name="Normal 6 5 4 6 6 2 2" xfId="42506" xr:uid="{00000000-0005-0000-0000-000084880000}"/>
    <cellStyle name="Normal 6 5 4 6 6 3" xfId="32488" xr:uid="{00000000-0005-0000-0000-000085880000}"/>
    <cellStyle name="Normal 6 5 4 6 7" xfId="17772" xr:uid="{00000000-0005-0000-0000-000086880000}"/>
    <cellStyle name="Normal 6 5 4 6 7 2" xfId="36665" xr:uid="{00000000-0005-0000-0000-000087880000}"/>
    <cellStyle name="Normal 6 5 4 6 8" xfId="26069" xr:uid="{00000000-0005-0000-0000-000088880000}"/>
    <cellStyle name="Normal 6 5 4 7" xfId="17773" xr:uid="{00000000-0005-0000-0000-000089880000}"/>
    <cellStyle name="Normal 6 5 4 7 2" xfId="17774" xr:uid="{00000000-0005-0000-0000-00008A880000}"/>
    <cellStyle name="Normal 6 5 4 7 2 2" xfId="17775" xr:uid="{00000000-0005-0000-0000-00008B880000}"/>
    <cellStyle name="Normal 6 5 4 7 2 2 2" xfId="17776" xr:uid="{00000000-0005-0000-0000-00008C880000}"/>
    <cellStyle name="Normal 6 5 4 7 2 2 2 2" xfId="42507" xr:uid="{00000000-0005-0000-0000-00008D880000}"/>
    <cellStyle name="Normal 6 5 4 7 2 2 3" xfId="32489" xr:uid="{00000000-0005-0000-0000-00008E880000}"/>
    <cellStyle name="Normal 6 5 4 7 2 3" xfId="17777" xr:uid="{00000000-0005-0000-0000-00008F880000}"/>
    <cellStyle name="Normal 6 5 4 7 2 3 2" xfId="17778" xr:uid="{00000000-0005-0000-0000-000090880000}"/>
    <cellStyle name="Normal 6 5 4 7 2 3 2 2" xfId="42508" xr:uid="{00000000-0005-0000-0000-000091880000}"/>
    <cellStyle name="Normal 6 5 4 7 2 3 3" xfId="32490" xr:uid="{00000000-0005-0000-0000-000092880000}"/>
    <cellStyle name="Normal 6 5 4 7 2 4" xfId="17779" xr:uid="{00000000-0005-0000-0000-000093880000}"/>
    <cellStyle name="Normal 6 5 4 7 2 4 2" xfId="36672" xr:uid="{00000000-0005-0000-0000-000094880000}"/>
    <cellStyle name="Normal 6 5 4 7 2 5" xfId="26076" xr:uid="{00000000-0005-0000-0000-000095880000}"/>
    <cellStyle name="Normal 6 5 4 7 3" xfId="17780" xr:uid="{00000000-0005-0000-0000-000096880000}"/>
    <cellStyle name="Normal 6 5 4 7 3 2" xfId="17781" xr:uid="{00000000-0005-0000-0000-000097880000}"/>
    <cellStyle name="Normal 6 5 4 7 3 2 2" xfId="17782" xr:uid="{00000000-0005-0000-0000-000098880000}"/>
    <cellStyle name="Normal 6 5 4 7 3 2 2 2" xfId="42509" xr:uid="{00000000-0005-0000-0000-000099880000}"/>
    <cellStyle name="Normal 6 5 4 7 3 2 3" xfId="32491" xr:uid="{00000000-0005-0000-0000-00009A880000}"/>
    <cellStyle name="Normal 6 5 4 7 3 3" xfId="17783" xr:uid="{00000000-0005-0000-0000-00009B880000}"/>
    <cellStyle name="Normal 6 5 4 7 3 3 2" xfId="17784" xr:uid="{00000000-0005-0000-0000-00009C880000}"/>
    <cellStyle name="Normal 6 5 4 7 3 3 2 2" xfId="42510" xr:uid="{00000000-0005-0000-0000-00009D880000}"/>
    <cellStyle name="Normal 6 5 4 7 3 3 3" xfId="32492" xr:uid="{00000000-0005-0000-0000-00009E880000}"/>
    <cellStyle name="Normal 6 5 4 7 3 4" xfId="17785" xr:uid="{00000000-0005-0000-0000-00009F880000}"/>
    <cellStyle name="Normal 6 5 4 7 3 4 2" xfId="36673" xr:uid="{00000000-0005-0000-0000-0000A0880000}"/>
    <cellStyle name="Normal 6 5 4 7 3 5" xfId="26077" xr:uid="{00000000-0005-0000-0000-0000A1880000}"/>
    <cellStyle name="Normal 6 5 4 7 4" xfId="17786" xr:uid="{00000000-0005-0000-0000-0000A2880000}"/>
    <cellStyle name="Normal 6 5 4 7 4 2" xfId="17787" xr:uid="{00000000-0005-0000-0000-0000A3880000}"/>
    <cellStyle name="Normal 6 5 4 7 4 2 2" xfId="42511" xr:uid="{00000000-0005-0000-0000-0000A4880000}"/>
    <cellStyle name="Normal 6 5 4 7 4 3" xfId="32493" xr:uid="{00000000-0005-0000-0000-0000A5880000}"/>
    <cellStyle name="Normal 6 5 4 7 5" xfId="17788" xr:uid="{00000000-0005-0000-0000-0000A6880000}"/>
    <cellStyle name="Normal 6 5 4 7 5 2" xfId="17789" xr:uid="{00000000-0005-0000-0000-0000A7880000}"/>
    <cellStyle name="Normal 6 5 4 7 5 2 2" xfId="42512" xr:uid="{00000000-0005-0000-0000-0000A8880000}"/>
    <cellStyle name="Normal 6 5 4 7 5 3" xfId="32494" xr:uid="{00000000-0005-0000-0000-0000A9880000}"/>
    <cellStyle name="Normal 6 5 4 7 6" xfId="17790" xr:uid="{00000000-0005-0000-0000-0000AA880000}"/>
    <cellStyle name="Normal 6 5 4 7 6 2" xfId="36671" xr:uid="{00000000-0005-0000-0000-0000AB880000}"/>
    <cellStyle name="Normal 6 5 4 7 7" xfId="26075" xr:uid="{00000000-0005-0000-0000-0000AC880000}"/>
    <cellStyle name="Normal 6 5 4 8" xfId="17791" xr:uid="{00000000-0005-0000-0000-0000AD880000}"/>
    <cellStyle name="Normal 6 5 4 8 2" xfId="17792" xr:uid="{00000000-0005-0000-0000-0000AE880000}"/>
    <cellStyle name="Normal 6 5 4 8 2 2" xfId="17793" xr:uid="{00000000-0005-0000-0000-0000AF880000}"/>
    <cellStyle name="Normal 6 5 4 8 2 2 2" xfId="42513" xr:uid="{00000000-0005-0000-0000-0000B0880000}"/>
    <cellStyle name="Normal 6 5 4 8 2 3" xfId="32495" xr:uid="{00000000-0005-0000-0000-0000B1880000}"/>
    <cellStyle name="Normal 6 5 4 8 3" xfId="17794" xr:uid="{00000000-0005-0000-0000-0000B2880000}"/>
    <cellStyle name="Normal 6 5 4 8 3 2" xfId="17795" xr:uid="{00000000-0005-0000-0000-0000B3880000}"/>
    <cellStyle name="Normal 6 5 4 8 3 2 2" xfId="42514" xr:uid="{00000000-0005-0000-0000-0000B4880000}"/>
    <cellStyle name="Normal 6 5 4 8 3 3" xfId="32496" xr:uid="{00000000-0005-0000-0000-0000B5880000}"/>
    <cellStyle name="Normal 6 5 4 8 4" xfId="17796" xr:uid="{00000000-0005-0000-0000-0000B6880000}"/>
    <cellStyle name="Normal 6 5 4 8 4 2" xfId="36674" xr:uid="{00000000-0005-0000-0000-0000B7880000}"/>
    <cellStyle name="Normal 6 5 4 8 5" xfId="26078" xr:uid="{00000000-0005-0000-0000-0000B8880000}"/>
    <cellStyle name="Normal 6 5 4 9" xfId="17797" xr:uid="{00000000-0005-0000-0000-0000B9880000}"/>
    <cellStyle name="Normal 6 5 4 9 2" xfId="17798" xr:uid="{00000000-0005-0000-0000-0000BA880000}"/>
    <cellStyle name="Normal 6 5 4 9 2 2" xfId="17799" xr:uid="{00000000-0005-0000-0000-0000BB880000}"/>
    <cellStyle name="Normal 6 5 4 9 2 2 2" xfId="42515" xr:uid="{00000000-0005-0000-0000-0000BC880000}"/>
    <cellStyle name="Normal 6 5 4 9 2 3" xfId="32497" xr:uid="{00000000-0005-0000-0000-0000BD880000}"/>
    <cellStyle name="Normal 6 5 4 9 3" xfId="17800" xr:uid="{00000000-0005-0000-0000-0000BE880000}"/>
    <cellStyle name="Normal 6 5 4 9 3 2" xfId="17801" xr:uid="{00000000-0005-0000-0000-0000BF880000}"/>
    <cellStyle name="Normal 6 5 4 9 3 2 2" xfId="42516" xr:uid="{00000000-0005-0000-0000-0000C0880000}"/>
    <cellStyle name="Normal 6 5 4 9 3 3" xfId="32498" xr:uid="{00000000-0005-0000-0000-0000C1880000}"/>
    <cellStyle name="Normal 6 5 4 9 4" xfId="17802" xr:uid="{00000000-0005-0000-0000-0000C2880000}"/>
    <cellStyle name="Normal 6 5 4 9 4 2" xfId="36675" xr:uid="{00000000-0005-0000-0000-0000C3880000}"/>
    <cellStyle name="Normal 6 5 4 9 5" xfId="26079" xr:uid="{00000000-0005-0000-0000-0000C4880000}"/>
    <cellStyle name="Normal 6 5 5" xfId="17803" xr:uid="{00000000-0005-0000-0000-0000C5880000}"/>
    <cellStyle name="Normal 6 5 5 10" xfId="17804" xr:uid="{00000000-0005-0000-0000-0000C6880000}"/>
    <cellStyle name="Normal 6 5 5 10 2" xfId="17805" xr:uid="{00000000-0005-0000-0000-0000C7880000}"/>
    <cellStyle name="Normal 6 5 5 10 2 2" xfId="42517" xr:uid="{00000000-0005-0000-0000-0000C8880000}"/>
    <cellStyle name="Normal 6 5 5 10 3" xfId="32499" xr:uid="{00000000-0005-0000-0000-0000C9880000}"/>
    <cellStyle name="Normal 6 5 5 11" xfId="17806" xr:uid="{00000000-0005-0000-0000-0000CA880000}"/>
    <cellStyle name="Normal 6 5 5 11 2" xfId="36676" xr:uid="{00000000-0005-0000-0000-0000CB880000}"/>
    <cellStyle name="Normal 6 5 5 12" xfId="26080" xr:uid="{00000000-0005-0000-0000-0000CC880000}"/>
    <cellStyle name="Normal 6 5 5 2" xfId="17807" xr:uid="{00000000-0005-0000-0000-0000CD880000}"/>
    <cellStyle name="Normal 6 5 5 2 10" xfId="26081" xr:uid="{00000000-0005-0000-0000-0000CE880000}"/>
    <cellStyle name="Normal 6 5 5 2 2" xfId="17808" xr:uid="{00000000-0005-0000-0000-0000CF880000}"/>
    <cellStyle name="Normal 6 5 5 2 2 2" xfId="17809" xr:uid="{00000000-0005-0000-0000-0000D0880000}"/>
    <cellStyle name="Normal 6 5 5 2 2 2 2" xfId="17810" xr:uid="{00000000-0005-0000-0000-0000D1880000}"/>
    <cellStyle name="Normal 6 5 5 2 2 2 2 2" xfId="17811" xr:uid="{00000000-0005-0000-0000-0000D2880000}"/>
    <cellStyle name="Normal 6 5 5 2 2 2 2 2 2" xfId="17812" xr:uid="{00000000-0005-0000-0000-0000D3880000}"/>
    <cellStyle name="Normal 6 5 5 2 2 2 2 2 2 2" xfId="42518" xr:uid="{00000000-0005-0000-0000-0000D4880000}"/>
    <cellStyle name="Normal 6 5 5 2 2 2 2 2 3" xfId="32500" xr:uid="{00000000-0005-0000-0000-0000D5880000}"/>
    <cellStyle name="Normal 6 5 5 2 2 2 2 3" xfId="17813" xr:uid="{00000000-0005-0000-0000-0000D6880000}"/>
    <cellStyle name="Normal 6 5 5 2 2 2 2 3 2" xfId="17814" xr:uid="{00000000-0005-0000-0000-0000D7880000}"/>
    <cellStyle name="Normal 6 5 5 2 2 2 2 3 2 2" xfId="42519" xr:uid="{00000000-0005-0000-0000-0000D8880000}"/>
    <cellStyle name="Normal 6 5 5 2 2 2 2 3 3" xfId="32501" xr:uid="{00000000-0005-0000-0000-0000D9880000}"/>
    <cellStyle name="Normal 6 5 5 2 2 2 2 4" xfId="17815" xr:uid="{00000000-0005-0000-0000-0000DA880000}"/>
    <cellStyle name="Normal 6 5 5 2 2 2 2 4 2" xfId="36680" xr:uid="{00000000-0005-0000-0000-0000DB880000}"/>
    <cellStyle name="Normal 6 5 5 2 2 2 2 5" xfId="26084" xr:uid="{00000000-0005-0000-0000-0000DC880000}"/>
    <cellStyle name="Normal 6 5 5 2 2 2 3" xfId="17816" xr:uid="{00000000-0005-0000-0000-0000DD880000}"/>
    <cellStyle name="Normal 6 5 5 2 2 2 3 2" xfId="17817" xr:uid="{00000000-0005-0000-0000-0000DE880000}"/>
    <cellStyle name="Normal 6 5 5 2 2 2 3 2 2" xfId="17818" xr:uid="{00000000-0005-0000-0000-0000DF880000}"/>
    <cellStyle name="Normal 6 5 5 2 2 2 3 2 2 2" xfId="42520" xr:uid="{00000000-0005-0000-0000-0000E0880000}"/>
    <cellStyle name="Normal 6 5 5 2 2 2 3 2 3" xfId="32502" xr:uid="{00000000-0005-0000-0000-0000E1880000}"/>
    <cellStyle name="Normal 6 5 5 2 2 2 3 3" xfId="17819" xr:uid="{00000000-0005-0000-0000-0000E2880000}"/>
    <cellStyle name="Normal 6 5 5 2 2 2 3 3 2" xfId="17820" xr:uid="{00000000-0005-0000-0000-0000E3880000}"/>
    <cellStyle name="Normal 6 5 5 2 2 2 3 3 2 2" xfId="42521" xr:uid="{00000000-0005-0000-0000-0000E4880000}"/>
    <cellStyle name="Normal 6 5 5 2 2 2 3 3 3" xfId="32503" xr:uid="{00000000-0005-0000-0000-0000E5880000}"/>
    <cellStyle name="Normal 6 5 5 2 2 2 3 4" xfId="17821" xr:uid="{00000000-0005-0000-0000-0000E6880000}"/>
    <cellStyle name="Normal 6 5 5 2 2 2 3 4 2" xfId="36681" xr:uid="{00000000-0005-0000-0000-0000E7880000}"/>
    <cellStyle name="Normal 6 5 5 2 2 2 3 5" xfId="26085" xr:uid="{00000000-0005-0000-0000-0000E8880000}"/>
    <cellStyle name="Normal 6 5 5 2 2 2 4" xfId="17822" xr:uid="{00000000-0005-0000-0000-0000E9880000}"/>
    <cellStyle name="Normal 6 5 5 2 2 2 4 2" xfId="17823" xr:uid="{00000000-0005-0000-0000-0000EA880000}"/>
    <cellStyle name="Normal 6 5 5 2 2 2 4 2 2" xfId="42522" xr:uid="{00000000-0005-0000-0000-0000EB880000}"/>
    <cellStyle name="Normal 6 5 5 2 2 2 4 3" xfId="32504" xr:uid="{00000000-0005-0000-0000-0000EC880000}"/>
    <cellStyle name="Normal 6 5 5 2 2 2 5" xfId="17824" xr:uid="{00000000-0005-0000-0000-0000ED880000}"/>
    <cellStyle name="Normal 6 5 5 2 2 2 5 2" xfId="17825" xr:uid="{00000000-0005-0000-0000-0000EE880000}"/>
    <cellStyle name="Normal 6 5 5 2 2 2 5 2 2" xfId="42523" xr:uid="{00000000-0005-0000-0000-0000EF880000}"/>
    <cellStyle name="Normal 6 5 5 2 2 2 5 3" xfId="32505" xr:uid="{00000000-0005-0000-0000-0000F0880000}"/>
    <cellStyle name="Normal 6 5 5 2 2 2 6" xfId="17826" xr:uid="{00000000-0005-0000-0000-0000F1880000}"/>
    <cellStyle name="Normal 6 5 5 2 2 2 6 2" xfId="36679" xr:uid="{00000000-0005-0000-0000-0000F2880000}"/>
    <cellStyle name="Normal 6 5 5 2 2 2 7" xfId="26083" xr:uid="{00000000-0005-0000-0000-0000F3880000}"/>
    <cellStyle name="Normal 6 5 5 2 2 3" xfId="17827" xr:uid="{00000000-0005-0000-0000-0000F4880000}"/>
    <cellStyle name="Normal 6 5 5 2 2 3 2" xfId="17828" xr:uid="{00000000-0005-0000-0000-0000F5880000}"/>
    <cellStyle name="Normal 6 5 5 2 2 3 2 2" xfId="17829" xr:uid="{00000000-0005-0000-0000-0000F6880000}"/>
    <cellStyle name="Normal 6 5 5 2 2 3 2 2 2" xfId="42524" xr:uid="{00000000-0005-0000-0000-0000F7880000}"/>
    <cellStyle name="Normal 6 5 5 2 2 3 2 3" xfId="32506" xr:uid="{00000000-0005-0000-0000-0000F8880000}"/>
    <cellStyle name="Normal 6 5 5 2 2 3 3" xfId="17830" xr:uid="{00000000-0005-0000-0000-0000F9880000}"/>
    <cellStyle name="Normal 6 5 5 2 2 3 3 2" xfId="17831" xr:uid="{00000000-0005-0000-0000-0000FA880000}"/>
    <cellStyle name="Normal 6 5 5 2 2 3 3 2 2" xfId="42525" xr:uid="{00000000-0005-0000-0000-0000FB880000}"/>
    <cellStyle name="Normal 6 5 5 2 2 3 3 3" xfId="32507" xr:uid="{00000000-0005-0000-0000-0000FC880000}"/>
    <cellStyle name="Normal 6 5 5 2 2 3 4" xfId="17832" xr:uid="{00000000-0005-0000-0000-0000FD880000}"/>
    <cellStyle name="Normal 6 5 5 2 2 3 4 2" xfId="36682" xr:uid="{00000000-0005-0000-0000-0000FE880000}"/>
    <cellStyle name="Normal 6 5 5 2 2 3 5" xfId="26086" xr:uid="{00000000-0005-0000-0000-0000FF880000}"/>
    <cellStyle name="Normal 6 5 5 2 2 4" xfId="17833" xr:uid="{00000000-0005-0000-0000-000000890000}"/>
    <cellStyle name="Normal 6 5 5 2 2 4 2" xfId="17834" xr:uid="{00000000-0005-0000-0000-000001890000}"/>
    <cellStyle name="Normal 6 5 5 2 2 4 2 2" xfId="17835" xr:uid="{00000000-0005-0000-0000-000002890000}"/>
    <cellStyle name="Normal 6 5 5 2 2 4 2 2 2" xfId="42526" xr:uid="{00000000-0005-0000-0000-000003890000}"/>
    <cellStyle name="Normal 6 5 5 2 2 4 2 3" xfId="32508" xr:uid="{00000000-0005-0000-0000-000004890000}"/>
    <cellStyle name="Normal 6 5 5 2 2 4 3" xfId="17836" xr:uid="{00000000-0005-0000-0000-000005890000}"/>
    <cellStyle name="Normal 6 5 5 2 2 4 3 2" xfId="17837" xr:uid="{00000000-0005-0000-0000-000006890000}"/>
    <cellStyle name="Normal 6 5 5 2 2 4 3 2 2" xfId="42527" xr:uid="{00000000-0005-0000-0000-000007890000}"/>
    <cellStyle name="Normal 6 5 5 2 2 4 3 3" xfId="32509" xr:uid="{00000000-0005-0000-0000-000008890000}"/>
    <cellStyle name="Normal 6 5 5 2 2 4 4" xfId="17838" xr:uid="{00000000-0005-0000-0000-000009890000}"/>
    <cellStyle name="Normal 6 5 5 2 2 4 4 2" xfId="36683" xr:uid="{00000000-0005-0000-0000-00000A890000}"/>
    <cellStyle name="Normal 6 5 5 2 2 4 5" xfId="26087" xr:uid="{00000000-0005-0000-0000-00000B890000}"/>
    <cellStyle name="Normal 6 5 5 2 2 5" xfId="17839" xr:uid="{00000000-0005-0000-0000-00000C890000}"/>
    <cellStyle name="Normal 6 5 5 2 2 5 2" xfId="17840" xr:uid="{00000000-0005-0000-0000-00000D890000}"/>
    <cellStyle name="Normal 6 5 5 2 2 5 2 2" xfId="42528" xr:uid="{00000000-0005-0000-0000-00000E890000}"/>
    <cellStyle name="Normal 6 5 5 2 2 5 3" xfId="32510" xr:uid="{00000000-0005-0000-0000-00000F890000}"/>
    <cellStyle name="Normal 6 5 5 2 2 6" xfId="17841" xr:uid="{00000000-0005-0000-0000-000010890000}"/>
    <cellStyle name="Normal 6 5 5 2 2 6 2" xfId="17842" xr:uid="{00000000-0005-0000-0000-000011890000}"/>
    <cellStyle name="Normal 6 5 5 2 2 6 2 2" xfId="42529" xr:uid="{00000000-0005-0000-0000-000012890000}"/>
    <cellStyle name="Normal 6 5 5 2 2 6 3" xfId="32511" xr:uid="{00000000-0005-0000-0000-000013890000}"/>
    <cellStyle name="Normal 6 5 5 2 2 7" xfId="17843" xr:uid="{00000000-0005-0000-0000-000014890000}"/>
    <cellStyle name="Normal 6 5 5 2 2 7 2" xfId="36678" xr:uid="{00000000-0005-0000-0000-000015890000}"/>
    <cellStyle name="Normal 6 5 5 2 2 8" xfId="26082" xr:uid="{00000000-0005-0000-0000-000016890000}"/>
    <cellStyle name="Normal 6 5 5 2 3" xfId="17844" xr:uid="{00000000-0005-0000-0000-000017890000}"/>
    <cellStyle name="Normal 6 5 5 2 3 2" xfId="17845" xr:uid="{00000000-0005-0000-0000-000018890000}"/>
    <cellStyle name="Normal 6 5 5 2 3 2 2" xfId="17846" xr:uid="{00000000-0005-0000-0000-000019890000}"/>
    <cellStyle name="Normal 6 5 5 2 3 2 2 2" xfId="17847" xr:uid="{00000000-0005-0000-0000-00001A890000}"/>
    <cellStyle name="Normal 6 5 5 2 3 2 2 2 2" xfId="17848" xr:uid="{00000000-0005-0000-0000-00001B890000}"/>
    <cellStyle name="Normal 6 5 5 2 3 2 2 2 2 2" xfId="42530" xr:uid="{00000000-0005-0000-0000-00001C890000}"/>
    <cellStyle name="Normal 6 5 5 2 3 2 2 2 3" xfId="32512" xr:uid="{00000000-0005-0000-0000-00001D890000}"/>
    <cellStyle name="Normal 6 5 5 2 3 2 2 3" xfId="17849" xr:uid="{00000000-0005-0000-0000-00001E890000}"/>
    <cellStyle name="Normal 6 5 5 2 3 2 2 3 2" xfId="17850" xr:uid="{00000000-0005-0000-0000-00001F890000}"/>
    <cellStyle name="Normal 6 5 5 2 3 2 2 3 2 2" xfId="42531" xr:uid="{00000000-0005-0000-0000-000020890000}"/>
    <cellStyle name="Normal 6 5 5 2 3 2 2 3 3" xfId="32513" xr:uid="{00000000-0005-0000-0000-000021890000}"/>
    <cellStyle name="Normal 6 5 5 2 3 2 2 4" xfId="17851" xr:uid="{00000000-0005-0000-0000-000022890000}"/>
    <cellStyle name="Normal 6 5 5 2 3 2 2 4 2" xfId="36686" xr:uid="{00000000-0005-0000-0000-000023890000}"/>
    <cellStyle name="Normal 6 5 5 2 3 2 2 5" xfId="26090" xr:uid="{00000000-0005-0000-0000-000024890000}"/>
    <cellStyle name="Normal 6 5 5 2 3 2 3" xfId="17852" xr:uid="{00000000-0005-0000-0000-000025890000}"/>
    <cellStyle name="Normal 6 5 5 2 3 2 3 2" xfId="17853" xr:uid="{00000000-0005-0000-0000-000026890000}"/>
    <cellStyle name="Normal 6 5 5 2 3 2 3 2 2" xfId="17854" xr:uid="{00000000-0005-0000-0000-000027890000}"/>
    <cellStyle name="Normal 6 5 5 2 3 2 3 2 2 2" xfId="42532" xr:uid="{00000000-0005-0000-0000-000028890000}"/>
    <cellStyle name="Normal 6 5 5 2 3 2 3 2 3" xfId="32514" xr:uid="{00000000-0005-0000-0000-000029890000}"/>
    <cellStyle name="Normal 6 5 5 2 3 2 3 3" xfId="17855" xr:uid="{00000000-0005-0000-0000-00002A890000}"/>
    <cellStyle name="Normal 6 5 5 2 3 2 3 3 2" xfId="17856" xr:uid="{00000000-0005-0000-0000-00002B890000}"/>
    <cellStyle name="Normal 6 5 5 2 3 2 3 3 2 2" xfId="42533" xr:uid="{00000000-0005-0000-0000-00002C890000}"/>
    <cellStyle name="Normal 6 5 5 2 3 2 3 3 3" xfId="32515" xr:uid="{00000000-0005-0000-0000-00002D890000}"/>
    <cellStyle name="Normal 6 5 5 2 3 2 3 4" xfId="17857" xr:uid="{00000000-0005-0000-0000-00002E890000}"/>
    <cellStyle name="Normal 6 5 5 2 3 2 3 4 2" xfId="36687" xr:uid="{00000000-0005-0000-0000-00002F890000}"/>
    <cellStyle name="Normal 6 5 5 2 3 2 3 5" xfId="26091" xr:uid="{00000000-0005-0000-0000-000030890000}"/>
    <cellStyle name="Normal 6 5 5 2 3 2 4" xfId="17858" xr:uid="{00000000-0005-0000-0000-000031890000}"/>
    <cellStyle name="Normal 6 5 5 2 3 2 4 2" xfId="17859" xr:uid="{00000000-0005-0000-0000-000032890000}"/>
    <cellStyle name="Normal 6 5 5 2 3 2 4 2 2" xfId="42534" xr:uid="{00000000-0005-0000-0000-000033890000}"/>
    <cellStyle name="Normal 6 5 5 2 3 2 4 3" xfId="32516" xr:uid="{00000000-0005-0000-0000-000034890000}"/>
    <cellStyle name="Normal 6 5 5 2 3 2 5" xfId="17860" xr:uid="{00000000-0005-0000-0000-000035890000}"/>
    <cellStyle name="Normal 6 5 5 2 3 2 5 2" xfId="17861" xr:uid="{00000000-0005-0000-0000-000036890000}"/>
    <cellStyle name="Normal 6 5 5 2 3 2 5 2 2" xfId="42535" xr:uid="{00000000-0005-0000-0000-000037890000}"/>
    <cellStyle name="Normal 6 5 5 2 3 2 5 3" xfId="32517" xr:uid="{00000000-0005-0000-0000-000038890000}"/>
    <cellStyle name="Normal 6 5 5 2 3 2 6" xfId="17862" xr:uid="{00000000-0005-0000-0000-000039890000}"/>
    <cellStyle name="Normal 6 5 5 2 3 2 6 2" xfId="36685" xr:uid="{00000000-0005-0000-0000-00003A890000}"/>
    <cellStyle name="Normal 6 5 5 2 3 2 7" xfId="26089" xr:uid="{00000000-0005-0000-0000-00003B890000}"/>
    <cellStyle name="Normal 6 5 5 2 3 3" xfId="17863" xr:uid="{00000000-0005-0000-0000-00003C890000}"/>
    <cellStyle name="Normal 6 5 5 2 3 3 2" xfId="17864" xr:uid="{00000000-0005-0000-0000-00003D890000}"/>
    <cellStyle name="Normal 6 5 5 2 3 3 2 2" xfId="17865" xr:uid="{00000000-0005-0000-0000-00003E890000}"/>
    <cellStyle name="Normal 6 5 5 2 3 3 2 2 2" xfId="42536" xr:uid="{00000000-0005-0000-0000-00003F890000}"/>
    <cellStyle name="Normal 6 5 5 2 3 3 2 3" xfId="32518" xr:uid="{00000000-0005-0000-0000-000040890000}"/>
    <cellStyle name="Normal 6 5 5 2 3 3 3" xfId="17866" xr:uid="{00000000-0005-0000-0000-000041890000}"/>
    <cellStyle name="Normal 6 5 5 2 3 3 3 2" xfId="17867" xr:uid="{00000000-0005-0000-0000-000042890000}"/>
    <cellStyle name="Normal 6 5 5 2 3 3 3 2 2" xfId="42537" xr:uid="{00000000-0005-0000-0000-000043890000}"/>
    <cellStyle name="Normal 6 5 5 2 3 3 3 3" xfId="32519" xr:uid="{00000000-0005-0000-0000-000044890000}"/>
    <cellStyle name="Normal 6 5 5 2 3 3 4" xfId="17868" xr:uid="{00000000-0005-0000-0000-000045890000}"/>
    <cellStyle name="Normal 6 5 5 2 3 3 4 2" xfId="36688" xr:uid="{00000000-0005-0000-0000-000046890000}"/>
    <cellStyle name="Normal 6 5 5 2 3 3 5" xfId="26092" xr:uid="{00000000-0005-0000-0000-000047890000}"/>
    <cellStyle name="Normal 6 5 5 2 3 4" xfId="17869" xr:uid="{00000000-0005-0000-0000-000048890000}"/>
    <cellStyle name="Normal 6 5 5 2 3 4 2" xfId="17870" xr:uid="{00000000-0005-0000-0000-000049890000}"/>
    <cellStyle name="Normal 6 5 5 2 3 4 2 2" xfId="17871" xr:uid="{00000000-0005-0000-0000-00004A890000}"/>
    <cellStyle name="Normal 6 5 5 2 3 4 2 2 2" xfId="42538" xr:uid="{00000000-0005-0000-0000-00004B890000}"/>
    <cellStyle name="Normal 6 5 5 2 3 4 2 3" xfId="32520" xr:uid="{00000000-0005-0000-0000-00004C890000}"/>
    <cellStyle name="Normal 6 5 5 2 3 4 3" xfId="17872" xr:uid="{00000000-0005-0000-0000-00004D890000}"/>
    <cellStyle name="Normal 6 5 5 2 3 4 3 2" xfId="17873" xr:uid="{00000000-0005-0000-0000-00004E890000}"/>
    <cellStyle name="Normal 6 5 5 2 3 4 3 2 2" xfId="42539" xr:uid="{00000000-0005-0000-0000-00004F890000}"/>
    <cellStyle name="Normal 6 5 5 2 3 4 3 3" xfId="32521" xr:uid="{00000000-0005-0000-0000-000050890000}"/>
    <cellStyle name="Normal 6 5 5 2 3 4 4" xfId="17874" xr:uid="{00000000-0005-0000-0000-000051890000}"/>
    <cellStyle name="Normal 6 5 5 2 3 4 4 2" xfId="36689" xr:uid="{00000000-0005-0000-0000-000052890000}"/>
    <cellStyle name="Normal 6 5 5 2 3 4 5" xfId="26093" xr:uid="{00000000-0005-0000-0000-000053890000}"/>
    <cellStyle name="Normal 6 5 5 2 3 5" xfId="17875" xr:uid="{00000000-0005-0000-0000-000054890000}"/>
    <cellStyle name="Normal 6 5 5 2 3 5 2" xfId="17876" xr:uid="{00000000-0005-0000-0000-000055890000}"/>
    <cellStyle name="Normal 6 5 5 2 3 5 2 2" xfId="42540" xr:uid="{00000000-0005-0000-0000-000056890000}"/>
    <cellStyle name="Normal 6 5 5 2 3 5 3" xfId="32522" xr:uid="{00000000-0005-0000-0000-000057890000}"/>
    <cellStyle name="Normal 6 5 5 2 3 6" xfId="17877" xr:uid="{00000000-0005-0000-0000-000058890000}"/>
    <cellStyle name="Normal 6 5 5 2 3 6 2" xfId="17878" xr:uid="{00000000-0005-0000-0000-000059890000}"/>
    <cellStyle name="Normal 6 5 5 2 3 6 2 2" xfId="42541" xr:uid="{00000000-0005-0000-0000-00005A890000}"/>
    <cellStyle name="Normal 6 5 5 2 3 6 3" xfId="32523" xr:uid="{00000000-0005-0000-0000-00005B890000}"/>
    <cellStyle name="Normal 6 5 5 2 3 7" xfId="17879" xr:uid="{00000000-0005-0000-0000-00005C890000}"/>
    <cellStyle name="Normal 6 5 5 2 3 7 2" xfId="36684" xr:uid="{00000000-0005-0000-0000-00005D890000}"/>
    <cellStyle name="Normal 6 5 5 2 3 8" xfId="26088" xr:uid="{00000000-0005-0000-0000-00005E890000}"/>
    <cellStyle name="Normal 6 5 5 2 4" xfId="17880" xr:uid="{00000000-0005-0000-0000-00005F890000}"/>
    <cellStyle name="Normal 6 5 5 2 4 2" xfId="17881" xr:uid="{00000000-0005-0000-0000-000060890000}"/>
    <cellStyle name="Normal 6 5 5 2 4 2 2" xfId="17882" xr:uid="{00000000-0005-0000-0000-000061890000}"/>
    <cellStyle name="Normal 6 5 5 2 4 2 2 2" xfId="17883" xr:uid="{00000000-0005-0000-0000-000062890000}"/>
    <cellStyle name="Normal 6 5 5 2 4 2 2 2 2" xfId="42542" xr:uid="{00000000-0005-0000-0000-000063890000}"/>
    <cellStyle name="Normal 6 5 5 2 4 2 2 3" xfId="32524" xr:uid="{00000000-0005-0000-0000-000064890000}"/>
    <cellStyle name="Normal 6 5 5 2 4 2 3" xfId="17884" xr:uid="{00000000-0005-0000-0000-000065890000}"/>
    <cellStyle name="Normal 6 5 5 2 4 2 3 2" xfId="17885" xr:uid="{00000000-0005-0000-0000-000066890000}"/>
    <cellStyle name="Normal 6 5 5 2 4 2 3 2 2" xfId="42543" xr:uid="{00000000-0005-0000-0000-000067890000}"/>
    <cellStyle name="Normal 6 5 5 2 4 2 3 3" xfId="32525" xr:uid="{00000000-0005-0000-0000-000068890000}"/>
    <cellStyle name="Normal 6 5 5 2 4 2 4" xfId="17886" xr:uid="{00000000-0005-0000-0000-000069890000}"/>
    <cellStyle name="Normal 6 5 5 2 4 2 4 2" xfId="36691" xr:uid="{00000000-0005-0000-0000-00006A890000}"/>
    <cellStyle name="Normal 6 5 5 2 4 2 5" xfId="26095" xr:uid="{00000000-0005-0000-0000-00006B890000}"/>
    <cellStyle name="Normal 6 5 5 2 4 3" xfId="17887" xr:uid="{00000000-0005-0000-0000-00006C890000}"/>
    <cellStyle name="Normal 6 5 5 2 4 3 2" xfId="17888" xr:uid="{00000000-0005-0000-0000-00006D890000}"/>
    <cellStyle name="Normal 6 5 5 2 4 3 2 2" xfId="17889" xr:uid="{00000000-0005-0000-0000-00006E890000}"/>
    <cellStyle name="Normal 6 5 5 2 4 3 2 2 2" xfId="42544" xr:uid="{00000000-0005-0000-0000-00006F890000}"/>
    <cellStyle name="Normal 6 5 5 2 4 3 2 3" xfId="32526" xr:uid="{00000000-0005-0000-0000-000070890000}"/>
    <cellStyle name="Normal 6 5 5 2 4 3 3" xfId="17890" xr:uid="{00000000-0005-0000-0000-000071890000}"/>
    <cellStyle name="Normal 6 5 5 2 4 3 3 2" xfId="17891" xr:uid="{00000000-0005-0000-0000-000072890000}"/>
    <cellStyle name="Normal 6 5 5 2 4 3 3 2 2" xfId="42545" xr:uid="{00000000-0005-0000-0000-000073890000}"/>
    <cellStyle name="Normal 6 5 5 2 4 3 3 3" xfId="32527" xr:uid="{00000000-0005-0000-0000-000074890000}"/>
    <cellStyle name="Normal 6 5 5 2 4 3 4" xfId="17892" xr:uid="{00000000-0005-0000-0000-000075890000}"/>
    <cellStyle name="Normal 6 5 5 2 4 3 4 2" xfId="36692" xr:uid="{00000000-0005-0000-0000-000076890000}"/>
    <cellStyle name="Normal 6 5 5 2 4 3 5" xfId="26096" xr:uid="{00000000-0005-0000-0000-000077890000}"/>
    <cellStyle name="Normal 6 5 5 2 4 4" xfId="17893" xr:uid="{00000000-0005-0000-0000-000078890000}"/>
    <cellStyle name="Normal 6 5 5 2 4 4 2" xfId="17894" xr:uid="{00000000-0005-0000-0000-000079890000}"/>
    <cellStyle name="Normal 6 5 5 2 4 4 2 2" xfId="42546" xr:uid="{00000000-0005-0000-0000-00007A890000}"/>
    <cellStyle name="Normal 6 5 5 2 4 4 3" xfId="32528" xr:uid="{00000000-0005-0000-0000-00007B890000}"/>
    <cellStyle name="Normal 6 5 5 2 4 5" xfId="17895" xr:uid="{00000000-0005-0000-0000-00007C890000}"/>
    <cellStyle name="Normal 6 5 5 2 4 5 2" xfId="17896" xr:uid="{00000000-0005-0000-0000-00007D890000}"/>
    <cellStyle name="Normal 6 5 5 2 4 5 2 2" xfId="42547" xr:uid="{00000000-0005-0000-0000-00007E890000}"/>
    <cellStyle name="Normal 6 5 5 2 4 5 3" xfId="32529" xr:uid="{00000000-0005-0000-0000-00007F890000}"/>
    <cellStyle name="Normal 6 5 5 2 4 6" xfId="17897" xr:uid="{00000000-0005-0000-0000-000080890000}"/>
    <cellStyle name="Normal 6 5 5 2 4 6 2" xfId="36690" xr:uid="{00000000-0005-0000-0000-000081890000}"/>
    <cellStyle name="Normal 6 5 5 2 4 7" xfId="26094" xr:uid="{00000000-0005-0000-0000-000082890000}"/>
    <cellStyle name="Normal 6 5 5 2 5" xfId="17898" xr:uid="{00000000-0005-0000-0000-000083890000}"/>
    <cellStyle name="Normal 6 5 5 2 5 2" xfId="17899" xr:uid="{00000000-0005-0000-0000-000084890000}"/>
    <cellStyle name="Normal 6 5 5 2 5 2 2" xfId="17900" xr:uid="{00000000-0005-0000-0000-000085890000}"/>
    <cellStyle name="Normal 6 5 5 2 5 2 2 2" xfId="42548" xr:uid="{00000000-0005-0000-0000-000086890000}"/>
    <cellStyle name="Normal 6 5 5 2 5 2 3" xfId="32530" xr:uid="{00000000-0005-0000-0000-000087890000}"/>
    <cellStyle name="Normal 6 5 5 2 5 3" xfId="17901" xr:uid="{00000000-0005-0000-0000-000088890000}"/>
    <cellStyle name="Normal 6 5 5 2 5 3 2" xfId="17902" xr:uid="{00000000-0005-0000-0000-000089890000}"/>
    <cellStyle name="Normal 6 5 5 2 5 3 2 2" xfId="42549" xr:uid="{00000000-0005-0000-0000-00008A890000}"/>
    <cellStyle name="Normal 6 5 5 2 5 3 3" xfId="32531" xr:uid="{00000000-0005-0000-0000-00008B890000}"/>
    <cellStyle name="Normal 6 5 5 2 5 4" xfId="17903" xr:uid="{00000000-0005-0000-0000-00008C890000}"/>
    <cellStyle name="Normal 6 5 5 2 5 4 2" xfId="36693" xr:uid="{00000000-0005-0000-0000-00008D890000}"/>
    <cellStyle name="Normal 6 5 5 2 5 5" xfId="26097" xr:uid="{00000000-0005-0000-0000-00008E890000}"/>
    <cellStyle name="Normal 6 5 5 2 6" xfId="17904" xr:uid="{00000000-0005-0000-0000-00008F890000}"/>
    <cellStyle name="Normal 6 5 5 2 6 2" xfId="17905" xr:uid="{00000000-0005-0000-0000-000090890000}"/>
    <cellStyle name="Normal 6 5 5 2 6 2 2" xfId="17906" xr:uid="{00000000-0005-0000-0000-000091890000}"/>
    <cellStyle name="Normal 6 5 5 2 6 2 2 2" xfId="42550" xr:uid="{00000000-0005-0000-0000-000092890000}"/>
    <cellStyle name="Normal 6 5 5 2 6 2 3" xfId="32532" xr:uid="{00000000-0005-0000-0000-000093890000}"/>
    <cellStyle name="Normal 6 5 5 2 6 3" xfId="17907" xr:uid="{00000000-0005-0000-0000-000094890000}"/>
    <cellStyle name="Normal 6 5 5 2 6 3 2" xfId="17908" xr:uid="{00000000-0005-0000-0000-000095890000}"/>
    <cellStyle name="Normal 6 5 5 2 6 3 2 2" xfId="42551" xr:uid="{00000000-0005-0000-0000-000096890000}"/>
    <cellStyle name="Normal 6 5 5 2 6 3 3" xfId="32533" xr:uid="{00000000-0005-0000-0000-000097890000}"/>
    <cellStyle name="Normal 6 5 5 2 6 4" xfId="17909" xr:uid="{00000000-0005-0000-0000-000098890000}"/>
    <cellStyle name="Normal 6 5 5 2 6 4 2" xfId="36694" xr:uid="{00000000-0005-0000-0000-000099890000}"/>
    <cellStyle name="Normal 6 5 5 2 6 5" xfId="26098" xr:uid="{00000000-0005-0000-0000-00009A890000}"/>
    <cellStyle name="Normal 6 5 5 2 7" xfId="17910" xr:uid="{00000000-0005-0000-0000-00009B890000}"/>
    <cellStyle name="Normal 6 5 5 2 7 2" xfId="17911" xr:uid="{00000000-0005-0000-0000-00009C890000}"/>
    <cellStyle name="Normal 6 5 5 2 7 2 2" xfId="42552" xr:uid="{00000000-0005-0000-0000-00009D890000}"/>
    <cellStyle name="Normal 6 5 5 2 7 3" xfId="32534" xr:uid="{00000000-0005-0000-0000-00009E890000}"/>
    <cellStyle name="Normal 6 5 5 2 8" xfId="17912" xr:uid="{00000000-0005-0000-0000-00009F890000}"/>
    <cellStyle name="Normal 6 5 5 2 8 2" xfId="17913" xr:uid="{00000000-0005-0000-0000-0000A0890000}"/>
    <cellStyle name="Normal 6 5 5 2 8 2 2" xfId="42553" xr:uid="{00000000-0005-0000-0000-0000A1890000}"/>
    <cellStyle name="Normal 6 5 5 2 8 3" xfId="32535" xr:uid="{00000000-0005-0000-0000-0000A2890000}"/>
    <cellStyle name="Normal 6 5 5 2 9" xfId="17914" xr:uid="{00000000-0005-0000-0000-0000A3890000}"/>
    <cellStyle name="Normal 6 5 5 2 9 2" xfId="36677" xr:uid="{00000000-0005-0000-0000-0000A4890000}"/>
    <cellStyle name="Normal 6 5 5 3" xfId="17915" xr:uid="{00000000-0005-0000-0000-0000A5890000}"/>
    <cellStyle name="Normal 6 5 5 3 2" xfId="17916" xr:uid="{00000000-0005-0000-0000-0000A6890000}"/>
    <cellStyle name="Normal 6 5 5 3 2 2" xfId="17917" xr:uid="{00000000-0005-0000-0000-0000A7890000}"/>
    <cellStyle name="Normal 6 5 5 3 2 2 2" xfId="17918" xr:uid="{00000000-0005-0000-0000-0000A8890000}"/>
    <cellStyle name="Normal 6 5 5 3 2 2 2 2" xfId="17919" xr:uid="{00000000-0005-0000-0000-0000A9890000}"/>
    <cellStyle name="Normal 6 5 5 3 2 2 2 2 2" xfId="42554" xr:uid="{00000000-0005-0000-0000-0000AA890000}"/>
    <cellStyle name="Normal 6 5 5 3 2 2 2 3" xfId="32536" xr:uid="{00000000-0005-0000-0000-0000AB890000}"/>
    <cellStyle name="Normal 6 5 5 3 2 2 3" xfId="17920" xr:uid="{00000000-0005-0000-0000-0000AC890000}"/>
    <cellStyle name="Normal 6 5 5 3 2 2 3 2" xfId="17921" xr:uid="{00000000-0005-0000-0000-0000AD890000}"/>
    <cellStyle name="Normal 6 5 5 3 2 2 3 2 2" xfId="42555" xr:uid="{00000000-0005-0000-0000-0000AE890000}"/>
    <cellStyle name="Normal 6 5 5 3 2 2 3 3" xfId="32537" xr:uid="{00000000-0005-0000-0000-0000AF890000}"/>
    <cellStyle name="Normal 6 5 5 3 2 2 4" xfId="17922" xr:uid="{00000000-0005-0000-0000-0000B0890000}"/>
    <cellStyle name="Normal 6 5 5 3 2 2 4 2" xfId="36697" xr:uid="{00000000-0005-0000-0000-0000B1890000}"/>
    <cellStyle name="Normal 6 5 5 3 2 2 5" xfId="26101" xr:uid="{00000000-0005-0000-0000-0000B2890000}"/>
    <cellStyle name="Normal 6 5 5 3 2 3" xfId="17923" xr:uid="{00000000-0005-0000-0000-0000B3890000}"/>
    <cellStyle name="Normal 6 5 5 3 2 3 2" xfId="17924" xr:uid="{00000000-0005-0000-0000-0000B4890000}"/>
    <cellStyle name="Normal 6 5 5 3 2 3 2 2" xfId="17925" xr:uid="{00000000-0005-0000-0000-0000B5890000}"/>
    <cellStyle name="Normal 6 5 5 3 2 3 2 2 2" xfId="42556" xr:uid="{00000000-0005-0000-0000-0000B6890000}"/>
    <cellStyle name="Normal 6 5 5 3 2 3 2 3" xfId="32538" xr:uid="{00000000-0005-0000-0000-0000B7890000}"/>
    <cellStyle name="Normal 6 5 5 3 2 3 3" xfId="17926" xr:uid="{00000000-0005-0000-0000-0000B8890000}"/>
    <cellStyle name="Normal 6 5 5 3 2 3 3 2" xfId="17927" xr:uid="{00000000-0005-0000-0000-0000B9890000}"/>
    <cellStyle name="Normal 6 5 5 3 2 3 3 2 2" xfId="42557" xr:uid="{00000000-0005-0000-0000-0000BA890000}"/>
    <cellStyle name="Normal 6 5 5 3 2 3 3 3" xfId="32539" xr:uid="{00000000-0005-0000-0000-0000BB890000}"/>
    <cellStyle name="Normal 6 5 5 3 2 3 4" xfId="17928" xr:uid="{00000000-0005-0000-0000-0000BC890000}"/>
    <cellStyle name="Normal 6 5 5 3 2 3 4 2" xfId="36698" xr:uid="{00000000-0005-0000-0000-0000BD890000}"/>
    <cellStyle name="Normal 6 5 5 3 2 3 5" xfId="26102" xr:uid="{00000000-0005-0000-0000-0000BE890000}"/>
    <cellStyle name="Normal 6 5 5 3 2 4" xfId="17929" xr:uid="{00000000-0005-0000-0000-0000BF890000}"/>
    <cellStyle name="Normal 6 5 5 3 2 4 2" xfId="17930" xr:uid="{00000000-0005-0000-0000-0000C0890000}"/>
    <cellStyle name="Normal 6 5 5 3 2 4 2 2" xfId="42558" xr:uid="{00000000-0005-0000-0000-0000C1890000}"/>
    <cellStyle name="Normal 6 5 5 3 2 4 3" xfId="32540" xr:uid="{00000000-0005-0000-0000-0000C2890000}"/>
    <cellStyle name="Normal 6 5 5 3 2 5" xfId="17931" xr:uid="{00000000-0005-0000-0000-0000C3890000}"/>
    <cellStyle name="Normal 6 5 5 3 2 5 2" xfId="17932" xr:uid="{00000000-0005-0000-0000-0000C4890000}"/>
    <cellStyle name="Normal 6 5 5 3 2 5 2 2" xfId="42559" xr:uid="{00000000-0005-0000-0000-0000C5890000}"/>
    <cellStyle name="Normal 6 5 5 3 2 5 3" xfId="32541" xr:uid="{00000000-0005-0000-0000-0000C6890000}"/>
    <cellStyle name="Normal 6 5 5 3 2 6" xfId="17933" xr:uid="{00000000-0005-0000-0000-0000C7890000}"/>
    <cellStyle name="Normal 6 5 5 3 2 6 2" xfId="36696" xr:uid="{00000000-0005-0000-0000-0000C8890000}"/>
    <cellStyle name="Normal 6 5 5 3 2 7" xfId="26100" xr:uid="{00000000-0005-0000-0000-0000C9890000}"/>
    <cellStyle name="Normal 6 5 5 3 3" xfId="17934" xr:uid="{00000000-0005-0000-0000-0000CA890000}"/>
    <cellStyle name="Normal 6 5 5 3 3 2" xfId="17935" xr:uid="{00000000-0005-0000-0000-0000CB890000}"/>
    <cellStyle name="Normal 6 5 5 3 3 2 2" xfId="17936" xr:uid="{00000000-0005-0000-0000-0000CC890000}"/>
    <cellStyle name="Normal 6 5 5 3 3 2 2 2" xfId="42560" xr:uid="{00000000-0005-0000-0000-0000CD890000}"/>
    <cellStyle name="Normal 6 5 5 3 3 2 3" xfId="32542" xr:uid="{00000000-0005-0000-0000-0000CE890000}"/>
    <cellStyle name="Normal 6 5 5 3 3 3" xfId="17937" xr:uid="{00000000-0005-0000-0000-0000CF890000}"/>
    <cellStyle name="Normal 6 5 5 3 3 3 2" xfId="17938" xr:uid="{00000000-0005-0000-0000-0000D0890000}"/>
    <cellStyle name="Normal 6 5 5 3 3 3 2 2" xfId="42561" xr:uid="{00000000-0005-0000-0000-0000D1890000}"/>
    <cellStyle name="Normal 6 5 5 3 3 3 3" xfId="32543" xr:uid="{00000000-0005-0000-0000-0000D2890000}"/>
    <cellStyle name="Normal 6 5 5 3 3 4" xfId="17939" xr:uid="{00000000-0005-0000-0000-0000D3890000}"/>
    <cellStyle name="Normal 6 5 5 3 3 4 2" xfId="36699" xr:uid="{00000000-0005-0000-0000-0000D4890000}"/>
    <cellStyle name="Normal 6 5 5 3 3 5" xfId="26103" xr:uid="{00000000-0005-0000-0000-0000D5890000}"/>
    <cellStyle name="Normal 6 5 5 3 4" xfId="17940" xr:uid="{00000000-0005-0000-0000-0000D6890000}"/>
    <cellStyle name="Normal 6 5 5 3 4 2" xfId="17941" xr:uid="{00000000-0005-0000-0000-0000D7890000}"/>
    <cellStyle name="Normal 6 5 5 3 4 2 2" xfId="17942" xr:uid="{00000000-0005-0000-0000-0000D8890000}"/>
    <cellStyle name="Normal 6 5 5 3 4 2 2 2" xfId="42562" xr:uid="{00000000-0005-0000-0000-0000D9890000}"/>
    <cellStyle name="Normal 6 5 5 3 4 2 3" xfId="32544" xr:uid="{00000000-0005-0000-0000-0000DA890000}"/>
    <cellStyle name="Normal 6 5 5 3 4 3" xfId="17943" xr:uid="{00000000-0005-0000-0000-0000DB890000}"/>
    <cellStyle name="Normal 6 5 5 3 4 3 2" xfId="17944" xr:uid="{00000000-0005-0000-0000-0000DC890000}"/>
    <cellStyle name="Normal 6 5 5 3 4 3 2 2" xfId="42563" xr:uid="{00000000-0005-0000-0000-0000DD890000}"/>
    <cellStyle name="Normal 6 5 5 3 4 3 3" xfId="32545" xr:uid="{00000000-0005-0000-0000-0000DE890000}"/>
    <cellStyle name="Normal 6 5 5 3 4 4" xfId="17945" xr:uid="{00000000-0005-0000-0000-0000DF890000}"/>
    <cellStyle name="Normal 6 5 5 3 4 4 2" xfId="36700" xr:uid="{00000000-0005-0000-0000-0000E0890000}"/>
    <cellStyle name="Normal 6 5 5 3 4 5" xfId="26104" xr:uid="{00000000-0005-0000-0000-0000E1890000}"/>
    <cellStyle name="Normal 6 5 5 3 5" xfId="17946" xr:uid="{00000000-0005-0000-0000-0000E2890000}"/>
    <cellStyle name="Normal 6 5 5 3 5 2" xfId="17947" xr:uid="{00000000-0005-0000-0000-0000E3890000}"/>
    <cellStyle name="Normal 6 5 5 3 5 2 2" xfId="42564" xr:uid="{00000000-0005-0000-0000-0000E4890000}"/>
    <cellStyle name="Normal 6 5 5 3 5 3" xfId="32546" xr:uid="{00000000-0005-0000-0000-0000E5890000}"/>
    <cellStyle name="Normal 6 5 5 3 6" xfId="17948" xr:uid="{00000000-0005-0000-0000-0000E6890000}"/>
    <cellStyle name="Normal 6 5 5 3 6 2" xfId="17949" xr:uid="{00000000-0005-0000-0000-0000E7890000}"/>
    <cellStyle name="Normal 6 5 5 3 6 2 2" xfId="42565" xr:uid="{00000000-0005-0000-0000-0000E8890000}"/>
    <cellStyle name="Normal 6 5 5 3 6 3" xfId="32547" xr:uid="{00000000-0005-0000-0000-0000E9890000}"/>
    <cellStyle name="Normal 6 5 5 3 7" xfId="17950" xr:uid="{00000000-0005-0000-0000-0000EA890000}"/>
    <cellStyle name="Normal 6 5 5 3 7 2" xfId="36695" xr:uid="{00000000-0005-0000-0000-0000EB890000}"/>
    <cellStyle name="Normal 6 5 5 3 8" xfId="26099" xr:uid="{00000000-0005-0000-0000-0000EC890000}"/>
    <cellStyle name="Normal 6 5 5 4" xfId="17951" xr:uid="{00000000-0005-0000-0000-0000ED890000}"/>
    <cellStyle name="Normal 6 5 5 4 2" xfId="17952" xr:uid="{00000000-0005-0000-0000-0000EE890000}"/>
    <cellStyle name="Normal 6 5 5 4 2 2" xfId="17953" xr:uid="{00000000-0005-0000-0000-0000EF890000}"/>
    <cellStyle name="Normal 6 5 5 4 2 2 2" xfId="17954" xr:uid="{00000000-0005-0000-0000-0000F0890000}"/>
    <cellStyle name="Normal 6 5 5 4 2 2 2 2" xfId="17955" xr:uid="{00000000-0005-0000-0000-0000F1890000}"/>
    <cellStyle name="Normal 6 5 5 4 2 2 2 2 2" xfId="42566" xr:uid="{00000000-0005-0000-0000-0000F2890000}"/>
    <cellStyle name="Normal 6 5 5 4 2 2 2 3" xfId="32548" xr:uid="{00000000-0005-0000-0000-0000F3890000}"/>
    <cellStyle name="Normal 6 5 5 4 2 2 3" xfId="17956" xr:uid="{00000000-0005-0000-0000-0000F4890000}"/>
    <cellStyle name="Normal 6 5 5 4 2 2 3 2" xfId="17957" xr:uid="{00000000-0005-0000-0000-0000F5890000}"/>
    <cellStyle name="Normal 6 5 5 4 2 2 3 2 2" xfId="42567" xr:uid="{00000000-0005-0000-0000-0000F6890000}"/>
    <cellStyle name="Normal 6 5 5 4 2 2 3 3" xfId="32549" xr:uid="{00000000-0005-0000-0000-0000F7890000}"/>
    <cellStyle name="Normal 6 5 5 4 2 2 4" xfId="17958" xr:uid="{00000000-0005-0000-0000-0000F8890000}"/>
    <cellStyle name="Normal 6 5 5 4 2 2 4 2" xfId="36703" xr:uid="{00000000-0005-0000-0000-0000F9890000}"/>
    <cellStyle name="Normal 6 5 5 4 2 2 5" xfId="26107" xr:uid="{00000000-0005-0000-0000-0000FA890000}"/>
    <cellStyle name="Normal 6 5 5 4 2 3" xfId="17959" xr:uid="{00000000-0005-0000-0000-0000FB890000}"/>
    <cellStyle name="Normal 6 5 5 4 2 3 2" xfId="17960" xr:uid="{00000000-0005-0000-0000-0000FC890000}"/>
    <cellStyle name="Normal 6 5 5 4 2 3 2 2" xfId="17961" xr:uid="{00000000-0005-0000-0000-0000FD890000}"/>
    <cellStyle name="Normal 6 5 5 4 2 3 2 2 2" xfId="42568" xr:uid="{00000000-0005-0000-0000-0000FE890000}"/>
    <cellStyle name="Normal 6 5 5 4 2 3 2 3" xfId="32550" xr:uid="{00000000-0005-0000-0000-0000FF890000}"/>
    <cellStyle name="Normal 6 5 5 4 2 3 3" xfId="17962" xr:uid="{00000000-0005-0000-0000-0000008A0000}"/>
    <cellStyle name="Normal 6 5 5 4 2 3 3 2" xfId="17963" xr:uid="{00000000-0005-0000-0000-0000018A0000}"/>
    <cellStyle name="Normal 6 5 5 4 2 3 3 2 2" xfId="42569" xr:uid="{00000000-0005-0000-0000-0000028A0000}"/>
    <cellStyle name="Normal 6 5 5 4 2 3 3 3" xfId="32551" xr:uid="{00000000-0005-0000-0000-0000038A0000}"/>
    <cellStyle name="Normal 6 5 5 4 2 3 4" xfId="17964" xr:uid="{00000000-0005-0000-0000-0000048A0000}"/>
    <cellStyle name="Normal 6 5 5 4 2 3 4 2" xfId="36704" xr:uid="{00000000-0005-0000-0000-0000058A0000}"/>
    <cellStyle name="Normal 6 5 5 4 2 3 5" xfId="26108" xr:uid="{00000000-0005-0000-0000-0000068A0000}"/>
    <cellStyle name="Normal 6 5 5 4 2 4" xfId="17965" xr:uid="{00000000-0005-0000-0000-0000078A0000}"/>
    <cellStyle name="Normal 6 5 5 4 2 4 2" xfId="17966" xr:uid="{00000000-0005-0000-0000-0000088A0000}"/>
    <cellStyle name="Normal 6 5 5 4 2 4 2 2" xfId="42570" xr:uid="{00000000-0005-0000-0000-0000098A0000}"/>
    <cellStyle name="Normal 6 5 5 4 2 4 3" xfId="32552" xr:uid="{00000000-0005-0000-0000-00000A8A0000}"/>
    <cellStyle name="Normal 6 5 5 4 2 5" xfId="17967" xr:uid="{00000000-0005-0000-0000-00000B8A0000}"/>
    <cellStyle name="Normal 6 5 5 4 2 5 2" xfId="17968" xr:uid="{00000000-0005-0000-0000-00000C8A0000}"/>
    <cellStyle name="Normal 6 5 5 4 2 5 2 2" xfId="42571" xr:uid="{00000000-0005-0000-0000-00000D8A0000}"/>
    <cellStyle name="Normal 6 5 5 4 2 5 3" xfId="32553" xr:uid="{00000000-0005-0000-0000-00000E8A0000}"/>
    <cellStyle name="Normal 6 5 5 4 2 6" xfId="17969" xr:uid="{00000000-0005-0000-0000-00000F8A0000}"/>
    <cellStyle name="Normal 6 5 5 4 2 6 2" xfId="36702" xr:uid="{00000000-0005-0000-0000-0000108A0000}"/>
    <cellStyle name="Normal 6 5 5 4 2 7" xfId="26106" xr:uid="{00000000-0005-0000-0000-0000118A0000}"/>
    <cellStyle name="Normal 6 5 5 4 3" xfId="17970" xr:uid="{00000000-0005-0000-0000-0000128A0000}"/>
    <cellStyle name="Normal 6 5 5 4 3 2" xfId="17971" xr:uid="{00000000-0005-0000-0000-0000138A0000}"/>
    <cellStyle name="Normal 6 5 5 4 3 2 2" xfId="17972" xr:uid="{00000000-0005-0000-0000-0000148A0000}"/>
    <cellStyle name="Normal 6 5 5 4 3 2 2 2" xfId="42572" xr:uid="{00000000-0005-0000-0000-0000158A0000}"/>
    <cellStyle name="Normal 6 5 5 4 3 2 3" xfId="32554" xr:uid="{00000000-0005-0000-0000-0000168A0000}"/>
    <cellStyle name="Normal 6 5 5 4 3 3" xfId="17973" xr:uid="{00000000-0005-0000-0000-0000178A0000}"/>
    <cellStyle name="Normal 6 5 5 4 3 3 2" xfId="17974" xr:uid="{00000000-0005-0000-0000-0000188A0000}"/>
    <cellStyle name="Normal 6 5 5 4 3 3 2 2" xfId="42573" xr:uid="{00000000-0005-0000-0000-0000198A0000}"/>
    <cellStyle name="Normal 6 5 5 4 3 3 3" xfId="32555" xr:uid="{00000000-0005-0000-0000-00001A8A0000}"/>
    <cellStyle name="Normal 6 5 5 4 3 4" xfId="17975" xr:uid="{00000000-0005-0000-0000-00001B8A0000}"/>
    <cellStyle name="Normal 6 5 5 4 3 4 2" xfId="36705" xr:uid="{00000000-0005-0000-0000-00001C8A0000}"/>
    <cellStyle name="Normal 6 5 5 4 3 5" xfId="26109" xr:uid="{00000000-0005-0000-0000-00001D8A0000}"/>
    <cellStyle name="Normal 6 5 5 4 4" xfId="17976" xr:uid="{00000000-0005-0000-0000-00001E8A0000}"/>
    <cellStyle name="Normal 6 5 5 4 4 2" xfId="17977" xr:uid="{00000000-0005-0000-0000-00001F8A0000}"/>
    <cellStyle name="Normal 6 5 5 4 4 2 2" xfId="17978" xr:uid="{00000000-0005-0000-0000-0000208A0000}"/>
    <cellStyle name="Normal 6 5 5 4 4 2 2 2" xfId="42574" xr:uid="{00000000-0005-0000-0000-0000218A0000}"/>
    <cellStyle name="Normal 6 5 5 4 4 2 3" xfId="32556" xr:uid="{00000000-0005-0000-0000-0000228A0000}"/>
    <cellStyle name="Normal 6 5 5 4 4 3" xfId="17979" xr:uid="{00000000-0005-0000-0000-0000238A0000}"/>
    <cellStyle name="Normal 6 5 5 4 4 3 2" xfId="17980" xr:uid="{00000000-0005-0000-0000-0000248A0000}"/>
    <cellStyle name="Normal 6 5 5 4 4 3 2 2" xfId="42575" xr:uid="{00000000-0005-0000-0000-0000258A0000}"/>
    <cellStyle name="Normal 6 5 5 4 4 3 3" xfId="32557" xr:uid="{00000000-0005-0000-0000-0000268A0000}"/>
    <cellStyle name="Normal 6 5 5 4 4 4" xfId="17981" xr:uid="{00000000-0005-0000-0000-0000278A0000}"/>
    <cellStyle name="Normal 6 5 5 4 4 4 2" xfId="36706" xr:uid="{00000000-0005-0000-0000-0000288A0000}"/>
    <cellStyle name="Normal 6 5 5 4 4 5" xfId="26110" xr:uid="{00000000-0005-0000-0000-0000298A0000}"/>
    <cellStyle name="Normal 6 5 5 4 5" xfId="17982" xr:uid="{00000000-0005-0000-0000-00002A8A0000}"/>
    <cellStyle name="Normal 6 5 5 4 5 2" xfId="17983" xr:uid="{00000000-0005-0000-0000-00002B8A0000}"/>
    <cellStyle name="Normal 6 5 5 4 5 2 2" xfId="42576" xr:uid="{00000000-0005-0000-0000-00002C8A0000}"/>
    <cellStyle name="Normal 6 5 5 4 5 3" xfId="32558" xr:uid="{00000000-0005-0000-0000-00002D8A0000}"/>
    <cellStyle name="Normal 6 5 5 4 6" xfId="17984" xr:uid="{00000000-0005-0000-0000-00002E8A0000}"/>
    <cellStyle name="Normal 6 5 5 4 6 2" xfId="17985" xr:uid="{00000000-0005-0000-0000-00002F8A0000}"/>
    <cellStyle name="Normal 6 5 5 4 6 2 2" xfId="42577" xr:uid="{00000000-0005-0000-0000-0000308A0000}"/>
    <cellStyle name="Normal 6 5 5 4 6 3" xfId="32559" xr:uid="{00000000-0005-0000-0000-0000318A0000}"/>
    <cellStyle name="Normal 6 5 5 4 7" xfId="17986" xr:uid="{00000000-0005-0000-0000-0000328A0000}"/>
    <cellStyle name="Normal 6 5 5 4 7 2" xfId="36701" xr:uid="{00000000-0005-0000-0000-0000338A0000}"/>
    <cellStyle name="Normal 6 5 5 4 8" xfId="26105" xr:uid="{00000000-0005-0000-0000-0000348A0000}"/>
    <cellStyle name="Normal 6 5 5 5" xfId="17987" xr:uid="{00000000-0005-0000-0000-0000358A0000}"/>
    <cellStyle name="Normal 6 5 5 5 2" xfId="17988" xr:uid="{00000000-0005-0000-0000-0000368A0000}"/>
    <cellStyle name="Normal 6 5 5 5 2 2" xfId="17989" xr:uid="{00000000-0005-0000-0000-0000378A0000}"/>
    <cellStyle name="Normal 6 5 5 5 2 2 2" xfId="17990" xr:uid="{00000000-0005-0000-0000-0000388A0000}"/>
    <cellStyle name="Normal 6 5 5 5 2 2 2 2" xfId="17991" xr:uid="{00000000-0005-0000-0000-0000398A0000}"/>
    <cellStyle name="Normal 6 5 5 5 2 2 2 2 2" xfId="42578" xr:uid="{00000000-0005-0000-0000-00003A8A0000}"/>
    <cellStyle name="Normal 6 5 5 5 2 2 2 3" xfId="32560" xr:uid="{00000000-0005-0000-0000-00003B8A0000}"/>
    <cellStyle name="Normal 6 5 5 5 2 2 3" xfId="17992" xr:uid="{00000000-0005-0000-0000-00003C8A0000}"/>
    <cellStyle name="Normal 6 5 5 5 2 2 3 2" xfId="17993" xr:uid="{00000000-0005-0000-0000-00003D8A0000}"/>
    <cellStyle name="Normal 6 5 5 5 2 2 3 2 2" xfId="42579" xr:uid="{00000000-0005-0000-0000-00003E8A0000}"/>
    <cellStyle name="Normal 6 5 5 5 2 2 3 3" xfId="32561" xr:uid="{00000000-0005-0000-0000-00003F8A0000}"/>
    <cellStyle name="Normal 6 5 5 5 2 2 4" xfId="17994" xr:uid="{00000000-0005-0000-0000-0000408A0000}"/>
    <cellStyle name="Normal 6 5 5 5 2 2 4 2" xfId="36709" xr:uid="{00000000-0005-0000-0000-0000418A0000}"/>
    <cellStyle name="Normal 6 5 5 5 2 2 5" xfId="26113" xr:uid="{00000000-0005-0000-0000-0000428A0000}"/>
    <cellStyle name="Normal 6 5 5 5 2 3" xfId="17995" xr:uid="{00000000-0005-0000-0000-0000438A0000}"/>
    <cellStyle name="Normal 6 5 5 5 2 3 2" xfId="17996" xr:uid="{00000000-0005-0000-0000-0000448A0000}"/>
    <cellStyle name="Normal 6 5 5 5 2 3 2 2" xfId="17997" xr:uid="{00000000-0005-0000-0000-0000458A0000}"/>
    <cellStyle name="Normal 6 5 5 5 2 3 2 2 2" xfId="42580" xr:uid="{00000000-0005-0000-0000-0000468A0000}"/>
    <cellStyle name="Normal 6 5 5 5 2 3 2 3" xfId="32562" xr:uid="{00000000-0005-0000-0000-0000478A0000}"/>
    <cellStyle name="Normal 6 5 5 5 2 3 3" xfId="17998" xr:uid="{00000000-0005-0000-0000-0000488A0000}"/>
    <cellStyle name="Normal 6 5 5 5 2 3 3 2" xfId="17999" xr:uid="{00000000-0005-0000-0000-0000498A0000}"/>
    <cellStyle name="Normal 6 5 5 5 2 3 3 2 2" xfId="42581" xr:uid="{00000000-0005-0000-0000-00004A8A0000}"/>
    <cellStyle name="Normal 6 5 5 5 2 3 3 3" xfId="32563" xr:uid="{00000000-0005-0000-0000-00004B8A0000}"/>
    <cellStyle name="Normal 6 5 5 5 2 3 4" xfId="18000" xr:uid="{00000000-0005-0000-0000-00004C8A0000}"/>
    <cellStyle name="Normal 6 5 5 5 2 3 4 2" xfId="36710" xr:uid="{00000000-0005-0000-0000-00004D8A0000}"/>
    <cellStyle name="Normal 6 5 5 5 2 3 5" xfId="26114" xr:uid="{00000000-0005-0000-0000-00004E8A0000}"/>
    <cellStyle name="Normal 6 5 5 5 2 4" xfId="18001" xr:uid="{00000000-0005-0000-0000-00004F8A0000}"/>
    <cellStyle name="Normal 6 5 5 5 2 4 2" xfId="18002" xr:uid="{00000000-0005-0000-0000-0000508A0000}"/>
    <cellStyle name="Normal 6 5 5 5 2 4 2 2" xfId="42582" xr:uid="{00000000-0005-0000-0000-0000518A0000}"/>
    <cellStyle name="Normal 6 5 5 5 2 4 3" xfId="32564" xr:uid="{00000000-0005-0000-0000-0000528A0000}"/>
    <cellStyle name="Normal 6 5 5 5 2 5" xfId="18003" xr:uid="{00000000-0005-0000-0000-0000538A0000}"/>
    <cellStyle name="Normal 6 5 5 5 2 5 2" xfId="18004" xr:uid="{00000000-0005-0000-0000-0000548A0000}"/>
    <cellStyle name="Normal 6 5 5 5 2 5 2 2" xfId="42583" xr:uid="{00000000-0005-0000-0000-0000558A0000}"/>
    <cellStyle name="Normal 6 5 5 5 2 5 3" xfId="32565" xr:uid="{00000000-0005-0000-0000-0000568A0000}"/>
    <cellStyle name="Normal 6 5 5 5 2 6" xfId="18005" xr:uid="{00000000-0005-0000-0000-0000578A0000}"/>
    <cellStyle name="Normal 6 5 5 5 2 6 2" xfId="36708" xr:uid="{00000000-0005-0000-0000-0000588A0000}"/>
    <cellStyle name="Normal 6 5 5 5 2 7" xfId="26112" xr:uid="{00000000-0005-0000-0000-0000598A0000}"/>
    <cellStyle name="Normal 6 5 5 5 3" xfId="18006" xr:uid="{00000000-0005-0000-0000-00005A8A0000}"/>
    <cellStyle name="Normal 6 5 5 5 3 2" xfId="18007" xr:uid="{00000000-0005-0000-0000-00005B8A0000}"/>
    <cellStyle name="Normal 6 5 5 5 3 2 2" xfId="18008" xr:uid="{00000000-0005-0000-0000-00005C8A0000}"/>
    <cellStyle name="Normal 6 5 5 5 3 2 2 2" xfId="42584" xr:uid="{00000000-0005-0000-0000-00005D8A0000}"/>
    <cellStyle name="Normal 6 5 5 5 3 2 3" xfId="32566" xr:uid="{00000000-0005-0000-0000-00005E8A0000}"/>
    <cellStyle name="Normal 6 5 5 5 3 3" xfId="18009" xr:uid="{00000000-0005-0000-0000-00005F8A0000}"/>
    <cellStyle name="Normal 6 5 5 5 3 3 2" xfId="18010" xr:uid="{00000000-0005-0000-0000-0000608A0000}"/>
    <cellStyle name="Normal 6 5 5 5 3 3 2 2" xfId="42585" xr:uid="{00000000-0005-0000-0000-0000618A0000}"/>
    <cellStyle name="Normal 6 5 5 5 3 3 3" xfId="32567" xr:uid="{00000000-0005-0000-0000-0000628A0000}"/>
    <cellStyle name="Normal 6 5 5 5 3 4" xfId="18011" xr:uid="{00000000-0005-0000-0000-0000638A0000}"/>
    <cellStyle name="Normal 6 5 5 5 3 4 2" xfId="36711" xr:uid="{00000000-0005-0000-0000-0000648A0000}"/>
    <cellStyle name="Normal 6 5 5 5 3 5" xfId="26115" xr:uid="{00000000-0005-0000-0000-0000658A0000}"/>
    <cellStyle name="Normal 6 5 5 5 4" xfId="18012" xr:uid="{00000000-0005-0000-0000-0000668A0000}"/>
    <cellStyle name="Normal 6 5 5 5 4 2" xfId="18013" xr:uid="{00000000-0005-0000-0000-0000678A0000}"/>
    <cellStyle name="Normal 6 5 5 5 4 2 2" xfId="18014" xr:uid="{00000000-0005-0000-0000-0000688A0000}"/>
    <cellStyle name="Normal 6 5 5 5 4 2 2 2" xfId="42586" xr:uid="{00000000-0005-0000-0000-0000698A0000}"/>
    <cellStyle name="Normal 6 5 5 5 4 2 3" xfId="32568" xr:uid="{00000000-0005-0000-0000-00006A8A0000}"/>
    <cellStyle name="Normal 6 5 5 5 4 3" xfId="18015" xr:uid="{00000000-0005-0000-0000-00006B8A0000}"/>
    <cellStyle name="Normal 6 5 5 5 4 3 2" xfId="18016" xr:uid="{00000000-0005-0000-0000-00006C8A0000}"/>
    <cellStyle name="Normal 6 5 5 5 4 3 2 2" xfId="42587" xr:uid="{00000000-0005-0000-0000-00006D8A0000}"/>
    <cellStyle name="Normal 6 5 5 5 4 3 3" xfId="32569" xr:uid="{00000000-0005-0000-0000-00006E8A0000}"/>
    <cellStyle name="Normal 6 5 5 5 4 4" xfId="18017" xr:uid="{00000000-0005-0000-0000-00006F8A0000}"/>
    <cellStyle name="Normal 6 5 5 5 4 4 2" xfId="36712" xr:uid="{00000000-0005-0000-0000-0000708A0000}"/>
    <cellStyle name="Normal 6 5 5 5 4 5" xfId="26116" xr:uid="{00000000-0005-0000-0000-0000718A0000}"/>
    <cellStyle name="Normal 6 5 5 5 5" xfId="18018" xr:uid="{00000000-0005-0000-0000-0000728A0000}"/>
    <cellStyle name="Normal 6 5 5 5 5 2" xfId="18019" xr:uid="{00000000-0005-0000-0000-0000738A0000}"/>
    <cellStyle name="Normal 6 5 5 5 5 2 2" xfId="42588" xr:uid="{00000000-0005-0000-0000-0000748A0000}"/>
    <cellStyle name="Normal 6 5 5 5 5 3" xfId="32570" xr:uid="{00000000-0005-0000-0000-0000758A0000}"/>
    <cellStyle name="Normal 6 5 5 5 6" xfId="18020" xr:uid="{00000000-0005-0000-0000-0000768A0000}"/>
    <cellStyle name="Normal 6 5 5 5 6 2" xfId="18021" xr:uid="{00000000-0005-0000-0000-0000778A0000}"/>
    <cellStyle name="Normal 6 5 5 5 6 2 2" xfId="42589" xr:uid="{00000000-0005-0000-0000-0000788A0000}"/>
    <cellStyle name="Normal 6 5 5 5 6 3" xfId="32571" xr:uid="{00000000-0005-0000-0000-0000798A0000}"/>
    <cellStyle name="Normal 6 5 5 5 7" xfId="18022" xr:uid="{00000000-0005-0000-0000-00007A8A0000}"/>
    <cellStyle name="Normal 6 5 5 5 7 2" xfId="36707" xr:uid="{00000000-0005-0000-0000-00007B8A0000}"/>
    <cellStyle name="Normal 6 5 5 5 8" xfId="26111" xr:uid="{00000000-0005-0000-0000-00007C8A0000}"/>
    <cellStyle name="Normal 6 5 5 6" xfId="18023" xr:uid="{00000000-0005-0000-0000-00007D8A0000}"/>
    <cellStyle name="Normal 6 5 5 6 2" xfId="18024" xr:uid="{00000000-0005-0000-0000-00007E8A0000}"/>
    <cellStyle name="Normal 6 5 5 6 2 2" xfId="18025" xr:uid="{00000000-0005-0000-0000-00007F8A0000}"/>
    <cellStyle name="Normal 6 5 5 6 2 2 2" xfId="18026" xr:uid="{00000000-0005-0000-0000-0000808A0000}"/>
    <cellStyle name="Normal 6 5 5 6 2 2 2 2" xfId="42590" xr:uid="{00000000-0005-0000-0000-0000818A0000}"/>
    <cellStyle name="Normal 6 5 5 6 2 2 3" xfId="32572" xr:uid="{00000000-0005-0000-0000-0000828A0000}"/>
    <cellStyle name="Normal 6 5 5 6 2 3" xfId="18027" xr:uid="{00000000-0005-0000-0000-0000838A0000}"/>
    <cellStyle name="Normal 6 5 5 6 2 3 2" xfId="18028" xr:uid="{00000000-0005-0000-0000-0000848A0000}"/>
    <cellStyle name="Normal 6 5 5 6 2 3 2 2" xfId="42591" xr:uid="{00000000-0005-0000-0000-0000858A0000}"/>
    <cellStyle name="Normal 6 5 5 6 2 3 3" xfId="32573" xr:uid="{00000000-0005-0000-0000-0000868A0000}"/>
    <cellStyle name="Normal 6 5 5 6 2 4" xfId="18029" xr:uid="{00000000-0005-0000-0000-0000878A0000}"/>
    <cellStyle name="Normal 6 5 5 6 2 4 2" xfId="36714" xr:uid="{00000000-0005-0000-0000-0000888A0000}"/>
    <cellStyle name="Normal 6 5 5 6 2 5" xfId="26118" xr:uid="{00000000-0005-0000-0000-0000898A0000}"/>
    <cellStyle name="Normal 6 5 5 6 3" xfId="18030" xr:uid="{00000000-0005-0000-0000-00008A8A0000}"/>
    <cellStyle name="Normal 6 5 5 6 3 2" xfId="18031" xr:uid="{00000000-0005-0000-0000-00008B8A0000}"/>
    <cellStyle name="Normal 6 5 5 6 3 2 2" xfId="18032" xr:uid="{00000000-0005-0000-0000-00008C8A0000}"/>
    <cellStyle name="Normal 6 5 5 6 3 2 2 2" xfId="42592" xr:uid="{00000000-0005-0000-0000-00008D8A0000}"/>
    <cellStyle name="Normal 6 5 5 6 3 2 3" xfId="32574" xr:uid="{00000000-0005-0000-0000-00008E8A0000}"/>
    <cellStyle name="Normal 6 5 5 6 3 3" xfId="18033" xr:uid="{00000000-0005-0000-0000-00008F8A0000}"/>
    <cellStyle name="Normal 6 5 5 6 3 3 2" xfId="18034" xr:uid="{00000000-0005-0000-0000-0000908A0000}"/>
    <cellStyle name="Normal 6 5 5 6 3 3 2 2" xfId="42593" xr:uid="{00000000-0005-0000-0000-0000918A0000}"/>
    <cellStyle name="Normal 6 5 5 6 3 3 3" xfId="32575" xr:uid="{00000000-0005-0000-0000-0000928A0000}"/>
    <cellStyle name="Normal 6 5 5 6 3 4" xfId="18035" xr:uid="{00000000-0005-0000-0000-0000938A0000}"/>
    <cellStyle name="Normal 6 5 5 6 3 4 2" xfId="36715" xr:uid="{00000000-0005-0000-0000-0000948A0000}"/>
    <cellStyle name="Normal 6 5 5 6 3 5" xfId="26119" xr:uid="{00000000-0005-0000-0000-0000958A0000}"/>
    <cellStyle name="Normal 6 5 5 6 4" xfId="18036" xr:uid="{00000000-0005-0000-0000-0000968A0000}"/>
    <cellStyle name="Normal 6 5 5 6 4 2" xfId="18037" xr:uid="{00000000-0005-0000-0000-0000978A0000}"/>
    <cellStyle name="Normal 6 5 5 6 4 2 2" xfId="42594" xr:uid="{00000000-0005-0000-0000-0000988A0000}"/>
    <cellStyle name="Normal 6 5 5 6 4 3" xfId="32576" xr:uid="{00000000-0005-0000-0000-0000998A0000}"/>
    <cellStyle name="Normal 6 5 5 6 5" xfId="18038" xr:uid="{00000000-0005-0000-0000-00009A8A0000}"/>
    <cellStyle name="Normal 6 5 5 6 5 2" xfId="18039" xr:uid="{00000000-0005-0000-0000-00009B8A0000}"/>
    <cellStyle name="Normal 6 5 5 6 5 2 2" xfId="42595" xr:uid="{00000000-0005-0000-0000-00009C8A0000}"/>
    <cellStyle name="Normal 6 5 5 6 5 3" xfId="32577" xr:uid="{00000000-0005-0000-0000-00009D8A0000}"/>
    <cellStyle name="Normal 6 5 5 6 6" xfId="18040" xr:uid="{00000000-0005-0000-0000-00009E8A0000}"/>
    <cellStyle name="Normal 6 5 5 6 6 2" xfId="36713" xr:uid="{00000000-0005-0000-0000-00009F8A0000}"/>
    <cellStyle name="Normal 6 5 5 6 7" xfId="26117" xr:uid="{00000000-0005-0000-0000-0000A08A0000}"/>
    <cellStyle name="Normal 6 5 5 7" xfId="18041" xr:uid="{00000000-0005-0000-0000-0000A18A0000}"/>
    <cellStyle name="Normal 6 5 5 7 2" xfId="18042" xr:uid="{00000000-0005-0000-0000-0000A28A0000}"/>
    <cellStyle name="Normal 6 5 5 7 2 2" xfId="18043" xr:uid="{00000000-0005-0000-0000-0000A38A0000}"/>
    <cellStyle name="Normal 6 5 5 7 2 2 2" xfId="42596" xr:uid="{00000000-0005-0000-0000-0000A48A0000}"/>
    <cellStyle name="Normal 6 5 5 7 2 3" xfId="32578" xr:uid="{00000000-0005-0000-0000-0000A58A0000}"/>
    <cellStyle name="Normal 6 5 5 7 3" xfId="18044" xr:uid="{00000000-0005-0000-0000-0000A68A0000}"/>
    <cellStyle name="Normal 6 5 5 7 3 2" xfId="18045" xr:uid="{00000000-0005-0000-0000-0000A78A0000}"/>
    <cellStyle name="Normal 6 5 5 7 3 2 2" xfId="42597" xr:uid="{00000000-0005-0000-0000-0000A88A0000}"/>
    <cellStyle name="Normal 6 5 5 7 3 3" xfId="32579" xr:uid="{00000000-0005-0000-0000-0000A98A0000}"/>
    <cellStyle name="Normal 6 5 5 7 4" xfId="18046" xr:uid="{00000000-0005-0000-0000-0000AA8A0000}"/>
    <cellStyle name="Normal 6 5 5 7 4 2" xfId="36716" xr:uid="{00000000-0005-0000-0000-0000AB8A0000}"/>
    <cellStyle name="Normal 6 5 5 7 5" xfId="26120" xr:uid="{00000000-0005-0000-0000-0000AC8A0000}"/>
    <cellStyle name="Normal 6 5 5 8" xfId="18047" xr:uid="{00000000-0005-0000-0000-0000AD8A0000}"/>
    <cellStyle name="Normal 6 5 5 8 2" xfId="18048" xr:uid="{00000000-0005-0000-0000-0000AE8A0000}"/>
    <cellStyle name="Normal 6 5 5 8 2 2" xfId="18049" xr:uid="{00000000-0005-0000-0000-0000AF8A0000}"/>
    <cellStyle name="Normal 6 5 5 8 2 2 2" xfId="42598" xr:uid="{00000000-0005-0000-0000-0000B08A0000}"/>
    <cellStyle name="Normal 6 5 5 8 2 3" xfId="32580" xr:uid="{00000000-0005-0000-0000-0000B18A0000}"/>
    <cellStyle name="Normal 6 5 5 8 3" xfId="18050" xr:uid="{00000000-0005-0000-0000-0000B28A0000}"/>
    <cellStyle name="Normal 6 5 5 8 3 2" xfId="18051" xr:uid="{00000000-0005-0000-0000-0000B38A0000}"/>
    <cellStyle name="Normal 6 5 5 8 3 2 2" xfId="42599" xr:uid="{00000000-0005-0000-0000-0000B48A0000}"/>
    <cellStyle name="Normal 6 5 5 8 3 3" xfId="32581" xr:uid="{00000000-0005-0000-0000-0000B58A0000}"/>
    <cellStyle name="Normal 6 5 5 8 4" xfId="18052" xr:uid="{00000000-0005-0000-0000-0000B68A0000}"/>
    <cellStyle name="Normal 6 5 5 8 4 2" xfId="36717" xr:uid="{00000000-0005-0000-0000-0000B78A0000}"/>
    <cellStyle name="Normal 6 5 5 8 5" xfId="26121" xr:uid="{00000000-0005-0000-0000-0000B88A0000}"/>
    <cellStyle name="Normal 6 5 5 9" xfId="18053" xr:uid="{00000000-0005-0000-0000-0000B98A0000}"/>
    <cellStyle name="Normal 6 5 5 9 2" xfId="18054" xr:uid="{00000000-0005-0000-0000-0000BA8A0000}"/>
    <cellStyle name="Normal 6 5 5 9 2 2" xfId="42600" xr:uid="{00000000-0005-0000-0000-0000BB8A0000}"/>
    <cellStyle name="Normal 6 5 5 9 3" xfId="32582" xr:uid="{00000000-0005-0000-0000-0000BC8A0000}"/>
    <cellStyle name="Normal 6 5 6" xfId="18055" xr:uid="{00000000-0005-0000-0000-0000BD8A0000}"/>
    <cellStyle name="Normal 6 5 6 10" xfId="18056" xr:uid="{00000000-0005-0000-0000-0000BE8A0000}"/>
    <cellStyle name="Normal 6 5 6 10 2" xfId="36718" xr:uid="{00000000-0005-0000-0000-0000BF8A0000}"/>
    <cellStyle name="Normal 6 5 6 11" xfId="26122" xr:uid="{00000000-0005-0000-0000-0000C08A0000}"/>
    <cellStyle name="Normal 6 5 6 2" xfId="18057" xr:uid="{00000000-0005-0000-0000-0000C18A0000}"/>
    <cellStyle name="Normal 6 5 6 2 10" xfId="26123" xr:uid="{00000000-0005-0000-0000-0000C28A0000}"/>
    <cellStyle name="Normal 6 5 6 2 2" xfId="18058" xr:uid="{00000000-0005-0000-0000-0000C38A0000}"/>
    <cellStyle name="Normal 6 5 6 2 2 2" xfId="18059" xr:uid="{00000000-0005-0000-0000-0000C48A0000}"/>
    <cellStyle name="Normal 6 5 6 2 2 2 2" xfId="18060" xr:uid="{00000000-0005-0000-0000-0000C58A0000}"/>
    <cellStyle name="Normal 6 5 6 2 2 2 2 2" xfId="18061" xr:uid="{00000000-0005-0000-0000-0000C68A0000}"/>
    <cellStyle name="Normal 6 5 6 2 2 2 2 2 2" xfId="18062" xr:uid="{00000000-0005-0000-0000-0000C78A0000}"/>
    <cellStyle name="Normal 6 5 6 2 2 2 2 2 2 2" xfId="42601" xr:uid="{00000000-0005-0000-0000-0000C88A0000}"/>
    <cellStyle name="Normal 6 5 6 2 2 2 2 2 3" xfId="32583" xr:uid="{00000000-0005-0000-0000-0000C98A0000}"/>
    <cellStyle name="Normal 6 5 6 2 2 2 2 3" xfId="18063" xr:uid="{00000000-0005-0000-0000-0000CA8A0000}"/>
    <cellStyle name="Normal 6 5 6 2 2 2 2 3 2" xfId="18064" xr:uid="{00000000-0005-0000-0000-0000CB8A0000}"/>
    <cellStyle name="Normal 6 5 6 2 2 2 2 3 2 2" xfId="42602" xr:uid="{00000000-0005-0000-0000-0000CC8A0000}"/>
    <cellStyle name="Normal 6 5 6 2 2 2 2 3 3" xfId="32584" xr:uid="{00000000-0005-0000-0000-0000CD8A0000}"/>
    <cellStyle name="Normal 6 5 6 2 2 2 2 4" xfId="18065" xr:uid="{00000000-0005-0000-0000-0000CE8A0000}"/>
    <cellStyle name="Normal 6 5 6 2 2 2 2 4 2" xfId="36722" xr:uid="{00000000-0005-0000-0000-0000CF8A0000}"/>
    <cellStyle name="Normal 6 5 6 2 2 2 2 5" xfId="26126" xr:uid="{00000000-0005-0000-0000-0000D08A0000}"/>
    <cellStyle name="Normal 6 5 6 2 2 2 3" xfId="18066" xr:uid="{00000000-0005-0000-0000-0000D18A0000}"/>
    <cellStyle name="Normal 6 5 6 2 2 2 3 2" xfId="18067" xr:uid="{00000000-0005-0000-0000-0000D28A0000}"/>
    <cellStyle name="Normal 6 5 6 2 2 2 3 2 2" xfId="18068" xr:uid="{00000000-0005-0000-0000-0000D38A0000}"/>
    <cellStyle name="Normal 6 5 6 2 2 2 3 2 2 2" xfId="42603" xr:uid="{00000000-0005-0000-0000-0000D48A0000}"/>
    <cellStyle name="Normal 6 5 6 2 2 2 3 2 3" xfId="32585" xr:uid="{00000000-0005-0000-0000-0000D58A0000}"/>
    <cellStyle name="Normal 6 5 6 2 2 2 3 3" xfId="18069" xr:uid="{00000000-0005-0000-0000-0000D68A0000}"/>
    <cellStyle name="Normal 6 5 6 2 2 2 3 3 2" xfId="18070" xr:uid="{00000000-0005-0000-0000-0000D78A0000}"/>
    <cellStyle name="Normal 6 5 6 2 2 2 3 3 2 2" xfId="42604" xr:uid="{00000000-0005-0000-0000-0000D88A0000}"/>
    <cellStyle name="Normal 6 5 6 2 2 2 3 3 3" xfId="32586" xr:uid="{00000000-0005-0000-0000-0000D98A0000}"/>
    <cellStyle name="Normal 6 5 6 2 2 2 3 4" xfId="18071" xr:uid="{00000000-0005-0000-0000-0000DA8A0000}"/>
    <cellStyle name="Normal 6 5 6 2 2 2 3 4 2" xfId="36723" xr:uid="{00000000-0005-0000-0000-0000DB8A0000}"/>
    <cellStyle name="Normal 6 5 6 2 2 2 3 5" xfId="26127" xr:uid="{00000000-0005-0000-0000-0000DC8A0000}"/>
    <cellStyle name="Normal 6 5 6 2 2 2 4" xfId="18072" xr:uid="{00000000-0005-0000-0000-0000DD8A0000}"/>
    <cellStyle name="Normal 6 5 6 2 2 2 4 2" xfId="18073" xr:uid="{00000000-0005-0000-0000-0000DE8A0000}"/>
    <cellStyle name="Normal 6 5 6 2 2 2 4 2 2" xfId="42605" xr:uid="{00000000-0005-0000-0000-0000DF8A0000}"/>
    <cellStyle name="Normal 6 5 6 2 2 2 4 3" xfId="32587" xr:uid="{00000000-0005-0000-0000-0000E08A0000}"/>
    <cellStyle name="Normal 6 5 6 2 2 2 5" xfId="18074" xr:uid="{00000000-0005-0000-0000-0000E18A0000}"/>
    <cellStyle name="Normal 6 5 6 2 2 2 5 2" xfId="18075" xr:uid="{00000000-0005-0000-0000-0000E28A0000}"/>
    <cellStyle name="Normal 6 5 6 2 2 2 5 2 2" xfId="42606" xr:uid="{00000000-0005-0000-0000-0000E38A0000}"/>
    <cellStyle name="Normal 6 5 6 2 2 2 5 3" xfId="32588" xr:uid="{00000000-0005-0000-0000-0000E48A0000}"/>
    <cellStyle name="Normal 6 5 6 2 2 2 6" xfId="18076" xr:uid="{00000000-0005-0000-0000-0000E58A0000}"/>
    <cellStyle name="Normal 6 5 6 2 2 2 6 2" xfId="36721" xr:uid="{00000000-0005-0000-0000-0000E68A0000}"/>
    <cellStyle name="Normal 6 5 6 2 2 2 7" xfId="26125" xr:uid="{00000000-0005-0000-0000-0000E78A0000}"/>
    <cellStyle name="Normal 6 5 6 2 2 3" xfId="18077" xr:uid="{00000000-0005-0000-0000-0000E88A0000}"/>
    <cellStyle name="Normal 6 5 6 2 2 3 2" xfId="18078" xr:uid="{00000000-0005-0000-0000-0000E98A0000}"/>
    <cellStyle name="Normal 6 5 6 2 2 3 2 2" xfId="18079" xr:uid="{00000000-0005-0000-0000-0000EA8A0000}"/>
    <cellStyle name="Normal 6 5 6 2 2 3 2 2 2" xfId="42607" xr:uid="{00000000-0005-0000-0000-0000EB8A0000}"/>
    <cellStyle name="Normal 6 5 6 2 2 3 2 3" xfId="32589" xr:uid="{00000000-0005-0000-0000-0000EC8A0000}"/>
    <cellStyle name="Normal 6 5 6 2 2 3 3" xfId="18080" xr:uid="{00000000-0005-0000-0000-0000ED8A0000}"/>
    <cellStyle name="Normal 6 5 6 2 2 3 3 2" xfId="18081" xr:uid="{00000000-0005-0000-0000-0000EE8A0000}"/>
    <cellStyle name="Normal 6 5 6 2 2 3 3 2 2" xfId="42608" xr:uid="{00000000-0005-0000-0000-0000EF8A0000}"/>
    <cellStyle name="Normal 6 5 6 2 2 3 3 3" xfId="32590" xr:uid="{00000000-0005-0000-0000-0000F08A0000}"/>
    <cellStyle name="Normal 6 5 6 2 2 3 4" xfId="18082" xr:uid="{00000000-0005-0000-0000-0000F18A0000}"/>
    <cellStyle name="Normal 6 5 6 2 2 3 4 2" xfId="36724" xr:uid="{00000000-0005-0000-0000-0000F28A0000}"/>
    <cellStyle name="Normal 6 5 6 2 2 3 5" xfId="26128" xr:uid="{00000000-0005-0000-0000-0000F38A0000}"/>
    <cellStyle name="Normal 6 5 6 2 2 4" xfId="18083" xr:uid="{00000000-0005-0000-0000-0000F48A0000}"/>
    <cellStyle name="Normal 6 5 6 2 2 4 2" xfId="18084" xr:uid="{00000000-0005-0000-0000-0000F58A0000}"/>
    <cellStyle name="Normal 6 5 6 2 2 4 2 2" xfId="18085" xr:uid="{00000000-0005-0000-0000-0000F68A0000}"/>
    <cellStyle name="Normal 6 5 6 2 2 4 2 2 2" xfId="42609" xr:uid="{00000000-0005-0000-0000-0000F78A0000}"/>
    <cellStyle name="Normal 6 5 6 2 2 4 2 3" xfId="32591" xr:uid="{00000000-0005-0000-0000-0000F88A0000}"/>
    <cellStyle name="Normal 6 5 6 2 2 4 3" xfId="18086" xr:uid="{00000000-0005-0000-0000-0000F98A0000}"/>
    <cellStyle name="Normal 6 5 6 2 2 4 3 2" xfId="18087" xr:uid="{00000000-0005-0000-0000-0000FA8A0000}"/>
    <cellStyle name="Normal 6 5 6 2 2 4 3 2 2" xfId="42610" xr:uid="{00000000-0005-0000-0000-0000FB8A0000}"/>
    <cellStyle name="Normal 6 5 6 2 2 4 3 3" xfId="32592" xr:uid="{00000000-0005-0000-0000-0000FC8A0000}"/>
    <cellStyle name="Normal 6 5 6 2 2 4 4" xfId="18088" xr:uid="{00000000-0005-0000-0000-0000FD8A0000}"/>
    <cellStyle name="Normal 6 5 6 2 2 4 4 2" xfId="36725" xr:uid="{00000000-0005-0000-0000-0000FE8A0000}"/>
    <cellStyle name="Normal 6 5 6 2 2 4 5" xfId="26129" xr:uid="{00000000-0005-0000-0000-0000FF8A0000}"/>
    <cellStyle name="Normal 6 5 6 2 2 5" xfId="18089" xr:uid="{00000000-0005-0000-0000-0000008B0000}"/>
    <cellStyle name="Normal 6 5 6 2 2 5 2" xfId="18090" xr:uid="{00000000-0005-0000-0000-0000018B0000}"/>
    <cellStyle name="Normal 6 5 6 2 2 5 2 2" xfId="42611" xr:uid="{00000000-0005-0000-0000-0000028B0000}"/>
    <cellStyle name="Normal 6 5 6 2 2 5 3" xfId="32593" xr:uid="{00000000-0005-0000-0000-0000038B0000}"/>
    <cellStyle name="Normal 6 5 6 2 2 6" xfId="18091" xr:uid="{00000000-0005-0000-0000-0000048B0000}"/>
    <cellStyle name="Normal 6 5 6 2 2 6 2" xfId="18092" xr:uid="{00000000-0005-0000-0000-0000058B0000}"/>
    <cellStyle name="Normal 6 5 6 2 2 6 2 2" xfId="42612" xr:uid="{00000000-0005-0000-0000-0000068B0000}"/>
    <cellStyle name="Normal 6 5 6 2 2 6 3" xfId="32594" xr:uid="{00000000-0005-0000-0000-0000078B0000}"/>
    <cellStyle name="Normal 6 5 6 2 2 7" xfId="18093" xr:uid="{00000000-0005-0000-0000-0000088B0000}"/>
    <cellStyle name="Normal 6 5 6 2 2 7 2" xfId="36720" xr:uid="{00000000-0005-0000-0000-0000098B0000}"/>
    <cellStyle name="Normal 6 5 6 2 2 8" xfId="26124" xr:uid="{00000000-0005-0000-0000-00000A8B0000}"/>
    <cellStyle name="Normal 6 5 6 2 3" xfId="18094" xr:uid="{00000000-0005-0000-0000-00000B8B0000}"/>
    <cellStyle name="Normal 6 5 6 2 3 2" xfId="18095" xr:uid="{00000000-0005-0000-0000-00000C8B0000}"/>
    <cellStyle name="Normal 6 5 6 2 3 2 2" xfId="18096" xr:uid="{00000000-0005-0000-0000-00000D8B0000}"/>
    <cellStyle name="Normal 6 5 6 2 3 2 2 2" xfId="18097" xr:uid="{00000000-0005-0000-0000-00000E8B0000}"/>
    <cellStyle name="Normal 6 5 6 2 3 2 2 2 2" xfId="18098" xr:uid="{00000000-0005-0000-0000-00000F8B0000}"/>
    <cellStyle name="Normal 6 5 6 2 3 2 2 2 2 2" xfId="42613" xr:uid="{00000000-0005-0000-0000-0000108B0000}"/>
    <cellStyle name="Normal 6 5 6 2 3 2 2 2 3" xfId="32595" xr:uid="{00000000-0005-0000-0000-0000118B0000}"/>
    <cellStyle name="Normal 6 5 6 2 3 2 2 3" xfId="18099" xr:uid="{00000000-0005-0000-0000-0000128B0000}"/>
    <cellStyle name="Normal 6 5 6 2 3 2 2 3 2" xfId="18100" xr:uid="{00000000-0005-0000-0000-0000138B0000}"/>
    <cellStyle name="Normal 6 5 6 2 3 2 2 3 2 2" xfId="42614" xr:uid="{00000000-0005-0000-0000-0000148B0000}"/>
    <cellStyle name="Normal 6 5 6 2 3 2 2 3 3" xfId="32596" xr:uid="{00000000-0005-0000-0000-0000158B0000}"/>
    <cellStyle name="Normal 6 5 6 2 3 2 2 4" xfId="18101" xr:uid="{00000000-0005-0000-0000-0000168B0000}"/>
    <cellStyle name="Normal 6 5 6 2 3 2 2 4 2" xfId="36728" xr:uid="{00000000-0005-0000-0000-0000178B0000}"/>
    <cellStyle name="Normal 6 5 6 2 3 2 2 5" xfId="26132" xr:uid="{00000000-0005-0000-0000-0000188B0000}"/>
    <cellStyle name="Normal 6 5 6 2 3 2 3" xfId="18102" xr:uid="{00000000-0005-0000-0000-0000198B0000}"/>
    <cellStyle name="Normal 6 5 6 2 3 2 3 2" xfId="18103" xr:uid="{00000000-0005-0000-0000-00001A8B0000}"/>
    <cellStyle name="Normal 6 5 6 2 3 2 3 2 2" xfId="18104" xr:uid="{00000000-0005-0000-0000-00001B8B0000}"/>
    <cellStyle name="Normal 6 5 6 2 3 2 3 2 2 2" xfId="42615" xr:uid="{00000000-0005-0000-0000-00001C8B0000}"/>
    <cellStyle name="Normal 6 5 6 2 3 2 3 2 3" xfId="32597" xr:uid="{00000000-0005-0000-0000-00001D8B0000}"/>
    <cellStyle name="Normal 6 5 6 2 3 2 3 3" xfId="18105" xr:uid="{00000000-0005-0000-0000-00001E8B0000}"/>
    <cellStyle name="Normal 6 5 6 2 3 2 3 3 2" xfId="18106" xr:uid="{00000000-0005-0000-0000-00001F8B0000}"/>
    <cellStyle name="Normal 6 5 6 2 3 2 3 3 2 2" xfId="42616" xr:uid="{00000000-0005-0000-0000-0000208B0000}"/>
    <cellStyle name="Normal 6 5 6 2 3 2 3 3 3" xfId="32598" xr:uid="{00000000-0005-0000-0000-0000218B0000}"/>
    <cellStyle name="Normal 6 5 6 2 3 2 3 4" xfId="18107" xr:uid="{00000000-0005-0000-0000-0000228B0000}"/>
    <cellStyle name="Normal 6 5 6 2 3 2 3 4 2" xfId="36729" xr:uid="{00000000-0005-0000-0000-0000238B0000}"/>
    <cellStyle name="Normal 6 5 6 2 3 2 3 5" xfId="26133" xr:uid="{00000000-0005-0000-0000-0000248B0000}"/>
    <cellStyle name="Normal 6 5 6 2 3 2 4" xfId="18108" xr:uid="{00000000-0005-0000-0000-0000258B0000}"/>
    <cellStyle name="Normal 6 5 6 2 3 2 4 2" xfId="18109" xr:uid="{00000000-0005-0000-0000-0000268B0000}"/>
    <cellStyle name="Normal 6 5 6 2 3 2 4 2 2" xfId="42617" xr:uid="{00000000-0005-0000-0000-0000278B0000}"/>
    <cellStyle name="Normal 6 5 6 2 3 2 4 3" xfId="32599" xr:uid="{00000000-0005-0000-0000-0000288B0000}"/>
    <cellStyle name="Normal 6 5 6 2 3 2 5" xfId="18110" xr:uid="{00000000-0005-0000-0000-0000298B0000}"/>
    <cellStyle name="Normal 6 5 6 2 3 2 5 2" xfId="18111" xr:uid="{00000000-0005-0000-0000-00002A8B0000}"/>
    <cellStyle name="Normal 6 5 6 2 3 2 5 2 2" xfId="42618" xr:uid="{00000000-0005-0000-0000-00002B8B0000}"/>
    <cellStyle name="Normal 6 5 6 2 3 2 5 3" xfId="32600" xr:uid="{00000000-0005-0000-0000-00002C8B0000}"/>
    <cellStyle name="Normal 6 5 6 2 3 2 6" xfId="18112" xr:uid="{00000000-0005-0000-0000-00002D8B0000}"/>
    <cellStyle name="Normal 6 5 6 2 3 2 6 2" xfId="36727" xr:uid="{00000000-0005-0000-0000-00002E8B0000}"/>
    <cellStyle name="Normal 6 5 6 2 3 2 7" xfId="26131" xr:uid="{00000000-0005-0000-0000-00002F8B0000}"/>
    <cellStyle name="Normal 6 5 6 2 3 3" xfId="18113" xr:uid="{00000000-0005-0000-0000-0000308B0000}"/>
    <cellStyle name="Normal 6 5 6 2 3 3 2" xfId="18114" xr:uid="{00000000-0005-0000-0000-0000318B0000}"/>
    <cellStyle name="Normal 6 5 6 2 3 3 2 2" xfId="18115" xr:uid="{00000000-0005-0000-0000-0000328B0000}"/>
    <cellStyle name="Normal 6 5 6 2 3 3 2 2 2" xfId="42619" xr:uid="{00000000-0005-0000-0000-0000338B0000}"/>
    <cellStyle name="Normal 6 5 6 2 3 3 2 3" xfId="32601" xr:uid="{00000000-0005-0000-0000-0000348B0000}"/>
    <cellStyle name="Normal 6 5 6 2 3 3 3" xfId="18116" xr:uid="{00000000-0005-0000-0000-0000358B0000}"/>
    <cellStyle name="Normal 6 5 6 2 3 3 3 2" xfId="18117" xr:uid="{00000000-0005-0000-0000-0000368B0000}"/>
    <cellStyle name="Normal 6 5 6 2 3 3 3 2 2" xfId="42620" xr:uid="{00000000-0005-0000-0000-0000378B0000}"/>
    <cellStyle name="Normal 6 5 6 2 3 3 3 3" xfId="32602" xr:uid="{00000000-0005-0000-0000-0000388B0000}"/>
    <cellStyle name="Normal 6 5 6 2 3 3 4" xfId="18118" xr:uid="{00000000-0005-0000-0000-0000398B0000}"/>
    <cellStyle name="Normal 6 5 6 2 3 3 4 2" xfId="36730" xr:uid="{00000000-0005-0000-0000-00003A8B0000}"/>
    <cellStyle name="Normal 6 5 6 2 3 3 5" xfId="26134" xr:uid="{00000000-0005-0000-0000-00003B8B0000}"/>
    <cellStyle name="Normal 6 5 6 2 3 4" xfId="18119" xr:uid="{00000000-0005-0000-0000-00003C8B0000}"/>
    <cellStyle name="Normal 6 5 6 2 3 4 2" xfId="18120" xr:uid="{00000000-0005-0000-0000-00003D8B0000}"/>
    <cellStyle name="Normal 6 5 6 2 3 4 2 2" xfId="18121" xr:uid="{00000000-0005-0000-0000-00003E8B0000}"/>
    <cellStyle name="Normal 6 5 6 2 3 4 2 2 2" xfId="42621" xr:uid="{00000000-0005-0000-0000-00003F8B0000}"/>
    <cellStyle name="Normal 6 5 6 2 3 4 2 3" xfId="32603" xr:uid="{00000000-0005-0000-0000-0000408B0000}"/>
    <cellStyle name="Normal 6 5 6 2 3 4 3" xfId="18122" xr:uid="{00000000-0005-0000-0000-0000418B0000}"/>
    <cellStyle name="Normal 6 5 6 2 3 4 3 2" xfId="18123" xr:uid="{00000000-0005-0000-0000-0000428B0000}"/>
    <cellStyle name="Normal 6 5 6 2 3 4 3 2 2" xfId="42622" xr:uid="{00000000-0005-0000-0000-0000438B0000}"/>
    <cellStyle name="Normal 6 5 6 2 3 4 3 3" xfId="32604" xr:uid="{00000000-0005-0000-0000-0000448B0000}"/>
    <cellStyle name="Normal 6 5 6 2 3 4 4" xfId="18124" xr:uid="{00000000-0005-0000-0000-0000458B0000}"/>
    <cellStyle name="Normal 6 5 6 2 3 4 4 2" xfId="36731" xr:uid="{00000000-0005-0000-0000-0000468B0000}"/>
    <cellStyle name="Normal 6 5 6 2 3 4 5" xfId="26135" xr:uid="{00000000-0005-0000-0000-0000478B0000}"/>
    <cellStyle name="Normal 6 5 6 2 3 5" xfId="18125" xr:uid="{00000000-0005-0000-0000-0000488B0000}"/>
    <cellStyle name="Normal 6 5 6 2 3 5 2" xfId="18126" xr:uid="{00000000-0005-0000-0000-0000498B0000}"/>
    <cellStyle name="Normal 6 5 6 2 3 5 2 2" xfId="42623" xr:uid="{00000000-0005-0000-0000-00004A8B0000}"/>
    <cellStyle name="Normal 6 5 6 2 3 5 3" xfId="32605" xr:uid="{00000000-0005-0000-0000-00004B8B0000}"/>
    <cellStyle name="Normal 6 5 6 2 3 6" xfId="18127" xr:uid="{00000000-0005-0000-0000-00004C8B0000}"/>
    <cellStyle name="Normal 6 5 6 2 3 6 2" xfId="18128" xr:uid="{00000000-0005-0000-0000-00004D8B0000}"/>
    <cellStyle name="Normal 6 5 6 2 3 6 2 2" xfId="42624" xr:uid="{00000000-0005-0000-0000-00004E8B0000}"/>
    <cellStyle name="Normal 6 5 6 2 3 6 3" xfId="32606" xr:uid="{00000000-0005-0000-0000-00004F8B0000}"/>
    <cellStyle name="Normal 6 5 6 2 3 7" xfId="18129" xr:uid="{00000000-0005-0000-0000-0000508B0000}"/>
    <cellStyle name="Normal 6 5 6 2 3 7 2" xfId="36726" xr:uid="{00000000-0005-0000-0000-0000518B0000}"/>
    <cellStyle name="Normal 6 5 6 2 3 8" xfId="26130" xr:uid="{00000000-0005-0000-0000-0000528B0000}"/>
    <cellStyle name="Normal 6 5 6 2 4" xfId="18130" xr:uid="{00000000-0005-0000-0000-0000538B0000}"/>
    <cellStyle name="Normal 6 5 6 2 4 2" xfId="18131" xr:uid="{00000000-0005-0000-0000-0000548B0000}"/>
    <cellStyle name="Normal 6 5 6 2 4 2 2" xfId="18132" xr:uid="{00000000-0005-0000-0000-0000558B0000}"/>
    <cellStyle name="Normal 6 5 6 2 4 2 2 2" xfId="18133" xr:uid="{00000000-0005-0000-0000-0000568B0000}"/>
    <cellStyle name="Normal 6 5 6 2 4 2 2 2 2" xfId="42625" xr:uid="{00000000-0005-0000-0000-0000578B0000}"/>
    <cellStyle name="Normal 6 5 6 2 4 2 2 3" xfId="32607" xr:uid="{00000000-0005-0000-0000-0000588B0000}"/>
    <cellStyle name="Normal 6 5 6 2 4 2 3" xfId="18134" xr:uid="{00000000-0005-0000-0000-0000598B0000}"/>
    <cellStyle name="Normal 6 5 6 2 4 2 3 2" xfId="18135" xr:uid="{00000000-0005-0000-0000-00005A8B0000}"/>
    <cellStyle name="Normal 6 5 6 2 4 2 3 2 2" xfId="42626" xr:uid="{00000000-0005-0000-0000-00005B8B0000}"/>
    <cellStyle name="Normal 6 5 6 2 4 2 3 3" xfId="32608" xr:uid="{00000000-0005-0000-0000-00005C8B0000}"/>
    <cellStyle name="Normal 6 5 6 2 4 2 4" xfId="18136" xr:uid="{00000000-0005-0000-0000-00005D8B0000}"/>
    <cellStyle name="Normal 6 5 6 2 4 2 4 2" xfId="36733" xr:uid="{00000000-0005-0000-0000-00005E8B0000}"/>
    <cellStyle name="Normal 6 5 6 2 4 2 5" xfId="26137" xr:uid="{00000000-0005-0000-0000-00005F8B0000}"/>
    <cellStyle name="Normal 6 5 6 2 4 3" xfId="18137" xr:uid="{00000000-0005-0000-0000-0000608B0000}"/>
    <cellStyle name="Normal 6 5 6 2 4 3 2" xfId="18138" xr:uid="{00000000-0005-0000-0000-0000618B0000}"/>
    <cellStyle name="Normal 6 5 6 2 4 3 2 2" xfId="18139" xr:uid="{00000000-0005-0000-0000-0000628B0000}"/>
    <cellStyle name="Normal 6 5 6 2 4 3 2 2 2" xfId="42627" xr:uid="{00000000-0005-0000-0000-0000638B0000}"/>
    <cellStyle name="Normal 6 5 6 2 4 3 2 3" xfId="32609" xr:uid="{00000000-0005-0000-0000-0000648B0000}"/>
    <cellStyle name="Normal 6 5 6 2 4 3 3" xfId="18140" xr:uid="{00000000-0005-0000-0000-0000658B0000}"/>
    <cellStyle name="Normal 6 5 6 2 4 3 3 2" xfId="18141" xr:uid="{00000000-0005-0000-0000-0000668B0000}"/>
    <cellStyle name="Normal 6 5 6 2 4 3 3 2 2" xfId="42628" xr:uid="{00000000-0005-0000-0000-0000678B0000}"/>
    <cellStyle name="Normal 6 5 6 2 4 3 3 3" xfId="32610" xr:uid="{00000000-0005-0000-0000-0000688B0000}"/>
    <cellStyle name="Normal 6 5 6 2 4 3 4" xfId="18142" xr:uid="{00000000-0005-0000-0000-0000698B0000}"/>
    <cellStyle name="Normal 6 5 6 2 4 3 4 2" xfId="36734" xr:uid="{00000000-0005-0000-0000-00006A8B0000}"/>
    <cellStyle name="Normal 6 5 6 2 4 3 5" xfId="26138" xr:uid="{00000000-0005-0000-0000-00006B8B0000}"/>
    <cellStyle name="Normal 6 5 6 2 4 4" xfId="18143" xr:uid="{00000000-0005-0000-0000-00006C8B0000}"/>
    <cellStyle name="Normal 6 5 6 2 4 4 2" xfId="18144" xr:uid="{00000000-0005-0000-0000-00006D8B0000}"/>
    <cellStyle name="Normal 6 5 6 2 4 4 2 2" xfId="42629" xr:uid="{00000000-0005-0000-0000-00006E8B0000}"/>
    <cellStyle name="Normal 6 5 6 2 4 4 3" xfId="32611" xr:uid="{00000000-0005-0000-0000-00006F8B0000}"/>
    <cellStyle name="Normal 6 5 6 2 4 5" xfId="18145" xr:uid="{00000000-0005-0000-0000-0000708B0000}"/>
    <cellStyle name="Normal 6 5 6 2 4 5 2" xfId="18146" xr:uid="{00000000-0005-0000-0000-0000718B0000}"/>
    <cellStyle name="Normal 6 5 6 2 4 5 2 2" xfId="42630" xr:uid="{00000000-0005-0000-0000-0000728B0000}"/>
    <cellStyle name="Normal 6 5 6 2 4 5 3" xfId="32612" xr:uid="{00000000-0005-0000-0000-0000738B0000}"/>
    <cellStyle name="Normal 6 5 6 2 4 6" xfId="18147" xr:uid="{00000000-0005-0000-0000-0000748B0000}"/>
    <cellStyle name="Normal 6 5 6 2 4 6 2" xfId="36732" xr:uid="{00000000-0005-0000-0000-0000758B0000}"/>
    <cellStyle name="Normal 6 5 6 2 4 7" xfId="26136" xr:uid="{00000000-0005-0000-0000-0000768B0000}"/>
    <cellStyle name="Normal 6 5 6 2 5" xfId="18148" xr:uid="{00000000-0005-0000-0000-0000778B0000}"/>
    <cellStyle name="Normal 6 5 6 2 5 2" xfId="18149" xr:uid="{00000000-0005-0000-0000-0000788B0000}"/>
    <cellStyle name="Normal 6 5 6 2 5 2 2" xfId="18150" xr:uid="{00000000-0005-0000-0000-0000798B0000}"/>
    <cellStyle name="Normal 6 5 6 2 5 2 2 2" xfId="42631" xr:uid="{00000000-0005-0000-0000-00007A8B0000}"/>
    <cellStyle name="Normal 6 5 6 2 5 2 3" xfId="32613" xr:uid="{00000000-0005-0000-0000-00007B8B0000}"/>
    <cellStyle name="Normal 6 5 6 2 5 3" xfId="18151" xr:uid="{00000000-0005-0000-0000-00007C8B0000}"/>
    <cellStyle name="Normal 6 5 6 2 5 3 2" xfId="18152" xr:uid="{00000000-0005-0000-0000-00007D8B0000}"/>
    <cellStyle name="Normal 6 5 6 2 5 3 2 2" xfId="42632" xr:uid="{00000000-0005-0000-0000-00007E8B0000}"/>
    <cellStyle name="Normal 6 5 6 2 5 3 3" xfId="32614" xr:uid="{00000000-0005-0000-0000-00007F8B0000}"/>
    <cellStyle name="Normal 6 5 6 2 5 4" xfId="18153" xr:uid="{00000000-0005-0000-0000-0000808B0000}"/>
    <cellStyle name="Normal 6 5 6 2 5 4 2" xfId="36735" xr:uid="{00000000-0005-0000-0000-0000818B0000}"/>
    <cellStyle name="Normal 6 5 6 2 5 5" xfId="26139" xr:uid="{00000000-0005-0000-0000-0000828B0000}"/>
    <cellStyle name="Normal 6 5 6 2 6" xfId="18154" xr:uid="{00000000-0005-0000-0000-0000838B0000}"/>
    <cellStyle name="Normal 6 5 6 2 6 2" xfId="18155" xr:uid="{00000000-0005-0000-0000-0000848B0000}"/>
    <cellStyle name="Normal 6 5 6 2 6 2 2" xfId="18156" xr:uid="{00000000-0005-0000-0000-0000858B0000}"/>
    <cellStyle name="Normal 6 5 6 2 6 2 2 2" xfId="42633" xr:uid="{00000000-0005-0000-0000-0000868B0000}"/>
    <cellStyle name="Normal 6 5 6 2 6 2 3" xfId="32615" xr:uid="{00000000-0005-0000-0000-0000878B0000}"/>
    <cellStyle name="Normal 6 5 6 2 6 3" xfId="18157" xr:uid="{00000000-0005-0000-0000-0000888B0000}"/>
    <cellStyle name="Normal 6 5 6 2 6 3 2" xfId="18158" xr:uid="{00000000-0005-0000-0000-0000898B0000}"/>
    <cellStyle name="Normal 6 5 6 2 6 3 2 2" xfId="42634" xr:uid="{00000000-0005-0000-0000-00008A8B0000}"/>
    <cellStyle name="Normal 6 5 6 2 6 3 3" xfId="32616" xr:uid="{00000000-0005-0000-0000-00008B8B0000}"/>
    <cellStyle name="Normal 6 5 6 2 6 4" xfId="18159" xr:uid="{00000000-0005-0000-0000-00008C8B0000}"/>
    <cellStyle name="Normal 6 5 6 2 6 4 2" xfId="36736" xr:uid="{00000000-0005-0000-0000-00008D8B0000}"/>
    <cellStyle name="Normal 6 5 6 2 6 5" xfId="26140" xr:uid="{00000000-0005-0000-0000-00008E8B0000}"/>
    <cellStyle name="Normal 6 5 6 2 7" xfId="18160" xr:uid="{00000000-0005-0000-0000-00008F8B0000}"/>
    <cellStyle name="Normal 6 5 6 2 7 2" xfId="18161" xr:uid="{00000000-0005-0000-0000-0000908B0000}"/>
    <cellStyle name="Normal 6 5 6 2 7 2 2" xfId="42635" xr:uid="{00000000-0005-0000-0000-0000918B0000}"/>
    <cellStyle name="Normal 6 5 6 2 7 3" xfId="32617" xr:uid="{00000000-0005-0000-0000-0000928B0000}"/>
    <cellStyle name="Normal 6 5 6 2 8" xfId="18162" xr:uid="{00000000-0005-0000-0000-0000938B0000}"/>
    <cellStyle name="Normal 6 5 6 2 8 2" xfId="18163" xr:uid="{00000000-0005-0000-0000-0000948B0000}"/>
    <cellStyle name="Normal 6 5 6 2 8 2 2" xfId="42636" xr:uid="{00000000-0005-0000-0000-0000958B0000}"/>
    <cellStyle name="Normal 6 5 6 2 8 3" xfId="32618" xr:uid="{00000000-0005-0000-0000-0000968B0000}"/>
    <cellStyle name="Normal 6 5 6 2 9" xfId="18164" xr:uid="{00000000-0005-0000-0000-0000978B0000}"/>
    <cellStyle name="Normal 6 5 6 2 9 2" xfId="36719" xr:uid="{00000000-0005-0000-0000-0000988B0000}"/>
    <cellStyle name="Normal 6 5 6 3" xfId="18165" xr:uid="{00000000-0005-0000-0000-0000998B0000}"/>
    <cellStyle name="Normal 6 5 6 3 2" xfId="18166" xr:uid="{00000000-0005-0000-0000-00009A8B0000}"/>
    <cellStyle name="Normal 6 5 6 3 2 2" xfId="18167" xr:uid="{00000000-0005-0000-0000-00009B8B0000}"/>
    <cellStyle name="Normal 6 5 6 3 2 2 2" xfId="18168" xr:uid="{00000000-0005-0000-0000-00009C8B0000}"/>
    <cellStyle name="Normal 6 5 6 3 2 2 2 2" xfId="18169" xr:uid="{00000000-0005-0000-0000-00009D8B0000}"/>
    <cellStyle name="Normal 6 5 6 3 2 2 2 2 2" xfId="42637" xr:uid="{00000000-0005-0000-0000-00009E8B0000}"/>
    <cellStyle name="Normal 6 5 6 3 2 2 2 3" xfId="32619" xr:uid="{00000000-0005-0000-0000-00009F8B0000}"/>
    <cellStyle name="Normal 6 5 6 3 2 2 3" xfId="18170" xr:uid="{00000000-0005-0000-0000-0000A08B0000}"/>
    <cellStyle name="Normal 6 5 6 3 2 2 3 2" xfId="18171" xr:uid="{00000000-0005-0000-0000-0000A18B0000}"/>
    <cellStyle name="Normal 6 5 6 3 2 2 3 2 2" xfId="42638" xr:uid="{00000000-0005-0000-0000-0000A28B0000}"/>
    <cellStyle name="Normal 6 5 6 3 2 2 3 3" xfId="32620" xr:uid="{00000000-0005-0000-0000-0000A38B0000}"/>
    <cellStyle name="Normal 6 5 6 3 2 2 4" xfId="18172" xr:uid="{00000000-0005-0000-0000-0000A48B0000}"/>
    <cellStyle name="Normal 6 5 6 3 2 2 4 2" xfId="36739" xr:uid="{00000000-0005-0000-0000-0000A58B0000}"/>
    <cellStyle name="Normal 6 5 6 3 2 2 5" xfId="26143" xr:uid="{00000000-0005-0000-0000-0000A68B0000}"/>
    <cellStyle name="Normal 6 5 6 3 2 3" xfId="18173" xr:uid="{00000000-0005-0000-0000-0000A78B0000}"/>
    <cellStyle name="Normal 6 5 6 3 2 3 2" xfId="18174" xr:uid="{00000000-0005-0000-0000-0000A88B0000}"/>
    <cellStyle name="Normal 6 5 6 3 2 3 2 2" xfId="18175" xr:uid="{00000000-0005-0000-0000-0000A98B0000}"/>
    <cellStyle name="Normal 6 5 6 3 2 3 2 2 2" xfId="42639" xr:uid="{00000000-0005-0000-0000-0000AA8B0000}"/>
    <cellStyle name="Normal 6 5 6 3 2 3 2 3" xfId="32621" xr:uid="{00000000-0005-0000-0000-0000AB8B0000}"/>
    <cellStyle name="Normal 6 5 6 3 2 3 3" xfId="18176" xr:uid="{00000000-0005-0000-0000-0000AC8B0000}"/>
    <cellStyle name="Normal 6 5 6 3 2 3 3 2" xfId="18177" xr:uid="{00000000-0005-0000-0000-0000AD8B0000}"/>
    <cellStyle name="Normal 6 5 6 3 2 3 3 2 2" xfId="42640" xr:uid="{00000000-0005-0000-0000-0000AE8B0000}"/>
    <cellStyle name="Normal 6 5 6 3 2 3 3 3" xfId="32622" xr:uid="{00000000-0005-0000-0000-0000AF8B0000}"/>
    <cellStyle name="Normal 6 5 6 3 2 3 4" xfId="18178" xr:uid="{00000000-0005-0000-0000-0000B08B0000}"/>
    <cellStyle name="Normal 6 5 6 3 2 3 4 2" xfId="36740" xr:uid="{00000000-0005-0000-0000-0000B18B0000}"/>
    <cellStyle name="Normal 6 5 6 3 2 3 5" xfId="26144" xr:uid="{00000000-0005-0000-0000-0000B28B0000}"/>
    <cellStyle name="Normal 6 5 6 3 2 4" xfId="18179" xr:uid="{00000000-0005-0000-0000-0000B38B0000}"/>
    <cellStyle name="Normal 6 5 6 3 2 4 2" xfId="18180" xr:uid="{00000000-0005-0000-0000-0000B48B0000}"/>
    <cellStyle name="Normal 6 5 6 3 2 4 2 2" xfId="42641" xr:uid="{00000000-0005-0000-0000-0000B58B0000}"/>
    <cellStyle name="Normal 6 5 6 3 2 4 3" xfId="32623" xr:uid="{00000000-0005-0000-0000-0000B68B0000}"/>
    <cellStyle name="Normal 6 5 6 3 2 5" xfId="18181" xr:uid="{00000000-0005-0000-0000-0000B78B0000}"/>
    <cellStyle name="Normal 6 5 6 3 2 5 2" xfId="18182" xr:uid="{00000000-0005-0000-0000-0000B88B0000}"/>
    <cellStyle name="Normal 6 5 6 3 2 5 2 2" xfId="42642" xr:uid="{00000000-0005-0000-0000-0000B98B0000}"/>
    <cellStyle name="Normal 6 5 6 3 2 5 3" xfId="32624" xr:uid="{00000000-0005-0000-0000-0000BA8B0000}"/>
    <cellStyle name="Normal 6 5 6 3 2 6" xfId="18183" xr:uid="{00000000-0005-0000-0000-0000BB8B0000}"/>
    <cellStyle name="Normal 6 5 6 3 2 6 2" xfId="36738" xr:uid="{00000000-0005-0000-0000-0000BC8B0000}"/>
    <cellStyle name="Normal 6 5 6 3 2 7" xfId="26142" xr:uid="{00000000-0005-0000-0000-0000BD8B0000}"/>
    <cellStyle name="Normal 6 5 6 3 3" xfId="18184" xr:uid="{00000000-0005-0000-0000-0000BE8B0000}"/>
    <cellStyle name="Normal 6 5 6 3 3 2" xfId="18185" xr:uid="{00000000-0005-0000-0000-0000BF8B0000}"/>
    <cellStyle name="Normal 6 5 6 3 3 2 2" xfId="18186" xr:uid="{00000000-0005-0000-0000-0000C08B0000}"/>
    <cellStyle name="Normal 6 5 6 3 3 2 2 2" xfId="42643" xr:uid="{00000000-0005-0000-0000-0000C18B0000}"/>
    <cellStyle name="Normal 6 5 6 3 3 2 3" xfId="32625" xr:uid="{00000000-0005-0000-0000-0000C28B0000}"/>
    <cellStyle name="Normal 6 5 6 3 3 3" xfId="18187" xr:uid="{00000000-0005-0000-0000-0000C38B0000}"/>
    <cellStyle name="Normal 6 5 6 3 3 3 2" xfId="18188" xr:uid="{00000000-0005-0000-0000-0000C48B0000}"/>
    <cellStyle name="Normal 6 5 6 3 3 3 2 2" xfId="42644" xr:uid="{00000000-0005-0000-0000-0000C58B0000}"/>
    <cellStyle name="Normal 6 5 6 3 3 3 3" xfId="32626" xr:uid="{00000000-0005-0000-0000-0000C68B0000}"/>
    <cellStyle name="Normal 6 5 6 3 3 4" xfId="18189" xr:uid="{00000000-0005-0000-0000-0000C78B0000}"/>
    <cellStyle name="Normal 6 5 6 3 3 4 2" xfId="36741" xr:uid="{00000000-0005-0000-0000-0000C88B0000}"/>
    <cellStyle name="Normal 6 5 6 3 3 5" xfId="26145" xr:uid="{00000000-0005-0000-0000-0000C98B0000}"/>
    <cellStyle name="Normal 6 5 6 3 4" xfId="18190" xr:uid="{00000000-0005-0000-0000-0000CA8B0000}"/>
    <cellStyle name="Normal 6 5 6 3 4 2" xfId="18191" xr:uid="{00000000-0005-0000-0000-0000CB8B0000}"/>
    <cellStyle name="Normal 6 5 6 3 4 2 2" xfId="18192" xr:uid="{00000000-0005-0000-0000-0000CC8B0000}"/>
    <cellStyle name="Normal 6 5 6 3 4 2 2 2" xfId="42645" xr:uid="{00000000-0005-0000-0000-0000CD8B0000}"/>
    <cellStyle name="Normal 6 5 6 3 4 2 3" xfId="32627" xr:uid="{00000000-0005-0000-0000-0000CE8B0000}"/>
    <cellStyle name="Normal 6 5 6 3 4 3" xfId="18193" xr:uid="{00000000-0005-0000-0000-0000CF8B0000}"/>
    <cellStyle name="Normal 6 5 6 3 4 3 2" xfId="18194" xr:uid="{00000000-0005-0000-0000-0000D08B0000}"/>
    <cellStyle name="Normal 6 5 6 3 4 3 2 2" xfId="42646" xr:uid="{00000000-0005-0000-0000-0000D18B0000}"/>
    <cellStyle name="Normal 6 5 6 3 4 3 3" xfId="32628" xr:uid="{00000000-0005-0000-0000-0000D28B0000}"/>
    <cellStyle name="Normal 6 5 6 3 4 4" xfId="18195" xr:uid="{00000000-0005-0000-0000-0000D38B0000}"/>
    <cellStyle name="Normal 6 5 6 3 4 4 2" xfId="36742" xr:uid="{00000000-0005-0000-0000-0000D48B0000}"/>
    <cellStyle name="Normal 6 5 6 3 4 5" xfId="26146" xr:uid="{00000000-0005-0000-0000-0000D58B0000}"/>
    <cellStyle name="Normal 6 5 6 3 5" xfId="18196" xr:uid="{00000000-0005-0000-0000-0000D68B0000}"/>
    <cellStyle name="Normal 6 5 6 3 5 2" xfId="18197" xr:uid="{00000000-0005-0000-0000-0000D78B0000}"/>
    <cellStyle name="Normal 6 5 6 3 5 2 2" xfId="42647" xr:uid="{00000000-0005-0000-0000-0000D88B0000}"/>
    <cellStyle name="Normal 6 5 6 3 5 3" xfId="32629" xr:uid="{00000000-0005-0000-0000-0000D98B0000}"/>
    <cellStyle name="Normal 6 5 6 3 6" xfId="18198" xr:uid="{00000000-0005-0000-0000-0000DA8B0000}"/>
    <cellStyle name="Normal 6 5 6 3 6 2" xfId="18199" xr:uid="{00000000-0005-0000-0000-0000DB8B0000}"/>
    <cellStyle name="Normal 6 5 6 3 6 2 2" xfId="42648" xr:uid="{00000000-0005-0000-0000-0000DC8B0000}"/>
    <cellStyle name="Normal 6 5 6 3 6 3" xfId="32630" xr:uid="{00000000-0005-0000-0000-0000DD8B0000}"/>
    <cellStyle name="Normal 6 5 6 3 7" xfId="18200" xr:uid="{00000000-0005-0000-0000-0000DE8B0000}"/>
    <cellStyle name="Normal 6 5 6 3 7 2" xfId="36737" xr:uid="{00000000-0005-0000-0000-0000DF8B0000}"/>
    <cellStyle name="Normal 6 5 6 3 8" xfId="26141" xr:uid="{00000000-0005-0000-0000-0000E08B0000}"/>
    <cellStyle name="Normal 6 5 6 4" xfId="18201" xr:uid="{00000000-0005-0000-0000-0000E18B0000}"/>
    <cellStyle name="Normal 6 5 6 4 2" xfId="18202" xr:uid="{00000000-0005-0000-0000-0000E28B0000}"/>
    <cellStyle name="Normal 6 5 6 4 2 2" xfId="18203" xr:uid="{00000000-0005-0000-0000-0000E38B0000}"/>
    <cellStyle name="Normal 6 5 6 4 2 2 2" xfId="18204" xr:uid="{00000000-0005-0000-0000-0000E48B0000}"/>
    <cellStyle name="Normal 6 5 6 4 2 2 2 2" xfId="18205" xr:uid="{00000000-0005-0000-0000-0000E58B0000}"/>
    <cellStyle name="Normal 6 5 6 4 2 2 2 2 2" xfId="42649" xr:uid="{00000000-0005-0000-0000-0000E68B0000}"/>
    <cellStyle name="Normal 6 5 6 4 2 2 2 3" xfId="32631" xr:uid="{00000000-0005-0000-0000-0000E78B0000}"/>
    <cellStyle name="Normal 6 5 6 4 2 2 3" xfId="18206" xr:uid="{00000000-0005-0000-0000-0000E88B0000}"/>
    <cellStyle name="Normal 6 5 6 4 2 2 3 2" xfId="18207" xr:uid="{00000000-0005-0000-0000-0000E98B0000}"/>
    <cellStyle name="Normal 6 5 6 4 2 2 3 2 2" xfId="42650" xr:uid="{00000000-0005-0000-0000-0000EA8B0000}"/>
    <cellStyle name="Normal 6 5 6 4 2 2 3 3" xfId="32632" xr:uid="{00000000-0005-0000-0000-0000EB8B0000}"/>
    <cellStyle name="Normal 6 5 6 4 2 2 4" xfId="18208" xr:uid="{00000000-0005-0000-0000-0000EC8B0000}"/>
    <cellStyle name="Normal 6 5 6 4 2 2 4 2" xfId="36745" xr:uid="{00000000-0005-0000-0000-0000ED8B0000}"/>
    <cellStyle name="Normal 6 5 6 4 2 2 5" xfId="26149" xr:uid="{00000000-0005-0000-0000-0000EE8B0000}"/>
    <cellStyle name="Normal 6 5 6 4 2 3" xfId="18209" xr:uid="{00000000-0005-0000-0000-0000EF8B0000}"/>
    <cellStyle name="Normal 6 5 6 4 2 3 2" xfId="18210" xr:uid="{00000000-0005-0000-0000-0000F08B0000}"/>
    <cellStyle name="Normal 6 5 6 4 2 3 2 2" xfId="18211" xr:uid="{00000000-0005-0000-0000-0000F18B0000}"/>
    <cellStyle name="Normal 6 5 6 4 2 3 2 2 2" xfId="42651" xr:uid="{00000000-0005-0000-0000-0000F28B0000}"/>
    <cellStyle name="Normal 6 5 6 4 2 3 2 3" xfId="32633" xr:uid="{00000000-0005-0000-0000-0000F38B0000}"/>
    <cellStyle name="Normal 6 5 6 4 2 3 3" xfId="18212" xr:uid="{00000000-0005-0000-0000-0000F48B0000}"/>
    <cellStyle name="Normal 6 5 6 4 2 3 3 2" xfId="18213" xr:uid="{00000000-0005-0000-0000-0000F58B0000}"/>
    <cellStyle name="Normal 6 5 6 4 2 3 3 2 2" xfId="42652" xr:uid="{00000000-0005-0000-0000-0000F68B0000}"/>
    <cellStyle name="Normal 6 5 6 4 2 3 3 3" xfId="32634" xr:uid="{00000000-0005-0000-0000-0000F78B0000}"/>
    <cellStyle name="Normal 6 5 6 4 2 3 4" xfId="18214" xr:uid="{00000000-0005-0000-0000-0000F88B0000}"/>
    <cellStyle name="Normal 6 5 6 4 2 3 4 2" xfId="36746" xr:uid="{00000000-0005-0000-0000-0000F98B0000}"/>
    <cellStyle name="Normal 6 5 6 4 2 3 5" xfId="26150" xr:uid="{00000000-0005-0000-0000-0000FA8B0000}"/>
    <cellStyle name="Normal 6 5 6 4 2 4" xfId="18215" xr:uid="{00000000-0005-0000-0000-0000FB8B0000}"/>
    <cellStyle name="Normal 6 5 6 4 2 4 2" xfId="18216" xr:uid="{00000000-0005-0000-0000-0000FC8B0000}"/>
    <cellStyle name="Normal 6 5 6 4 2 4 2 2" xfId="42653" xr:uid="{00000000-0005-0000-0000-0000FD8B0000}"/>
    <cellStyle name="Normal 6 5 6 4 2 4 3" xfId="32635" xr:uid="{00000000-0005-0000-0000-0000FE8B0000}"/>
    <cellStyle name="Normal 6 5 6 4 2 5" xfId="18217" xr:uid="{00000000-0005-0000-0000-0000FF8B0000}"/>
    <cellStyle name="Normal 6 5 6 4 2 5 2" xfId="18218" xr:uid="{00000000-0005-0000-0000-0000008C0000}"/>
    <cellStyle name="Normal 6 5 6 4 2 5 2 2" xfId="42654" xr:uid="{00000000-0005-0000-0000-0000018C0000}"/>
    <cellStyle name="Normal 6 5 6 4 2 5 3" xfId="32636" xr:uid="{00000000-0005-0000-0000-0000028C0000}"/>
    <cellStyle name="Normal 6 5 6 4 2 6" xfId="18219" xr:uid="{00000000-0005-0000-0000-0000038C0000}"/>
    <cellStyle name="Normal 6 5 6 4 2 6 2" xfId="36744" xr:uid="{00000000-0005-0000-0000-0000048C0000}"/>
    <cellStyle name="Normal 6 5 6 4 2 7" xfId="26148" xr:uid="{00000000-0005-0000-0000-0000058C0000}"/>
    <cellStyle name="Normal 6 5 6 4 3" xfId="18220" xr:uid="{00000000-0005-0000-0000-0000068C0000}"/>
    <cellStyle name="Normal 6 5 6 4 3 2" xfId="18221" xr:uid="{00000000-0005-0000-0000-0000078C0000}"/>
    <cellStyle name="Normal 6 5 6 4 3 2 2" xfId="18222" xr:uid="{00000000-0005-0000-0000-0000088C0000}"/>
    <cellStyle name="Normal 6 5 6 4 3 2 2 2" xfId="42655" xr:uid="{00000000-0005-0000-0000-0000098C0000}"/>
    <cellStyle name="Normal 6 5 6 4 3 2 3" xfId="32637" xr:uid="{00000000-0005-0000-0000-00000A8C0000}"/>
    <cellStyle name="Normal 6 5 6 4 3 3" xfId="18223" xr:uid="{00000000-0005-0000-0000-00000B8C0000}"/>
    <cellStyle name="Normal 6 5 6 4 3 3 2" xfId="18224" xr:uid="{00000000-0005-0000-0000-00000C8C0000}"/>
    <cellStyle name="Normal 6 5 6 4 3 3 2 2" xfId="42656" xr:uid="{00000000-0005-0000-0000-00000D8C0000}"/>
    <cellStyle name="Normal 6 5 6 4 3 3 3" xfId="32638" xr:uid="{00000000-0005-0000-0000-00000E8C0000}"/>
    <cellStyle name="Normal 6 5 6 4 3 4" xfId="18225" xr:uid="{00000000-0005-0000-0000-00000F8C0000}"/>
    <cellStyle name="Normal 6 5 6 4 3 4 2" xfId="36747" xr:uid="{00000000-0005-0000-0000-0000108C0000}"/>
    <cellStyle name="Normal 6 5 6 4 3 5" xfId="26151" xr:uid="{00000000-0005-0000-0000-0000118C0000}"/>
    <cellStyle name="Normal 6 5 6 4 4" xfId="18226" xr:uid="{00000000-0005-0000-0000-0000128C0000}"/>
    <cellStyle name="Normal 6 5 6 4 4 2" xfId="18227" xr:uid="{00000000-0005-0000-0000-0000138C0000}"/>
    <cellStyle name="Normal 6 5 6 4 4 2 2" xfId="18228" xr:uid="{00000000-0005-0000-0000-0000148C0000}"/>
    <cellStyle name="Normal 6 5 6 4 4 2 2 2" xfId="42657" xr:uid="{00000000-0005-0000-0000-0000158C0000}"/>
    <cellStyle name="Normal 6 5 6 4 4 2 3" xfId="32639" xr:uid="{00000000-0005-0000-0000-0000168C0000}"/>
    <cellStyle name="Normal 6 5 6 4 4 3" xfId="18229" xr:uid="{00000000-0005-0000-0000-0000178C0000}"/>
    <cellStyle name="Normal 6 5 6 4 4 3 2" xfId="18230" xr:uid="{00000000-0005-0000-0000-0000188C0000}"/>
    <cellStyle name="Normal 6 5 6 4 4 3 2 2" xfId="42658" xr:uid="{00000000-0005-0000-0000-0000198C0000}"/>
    <cellStyle name="Normal 6 5 6 4 4 3 3" xfId="32640" xr:uid="{00000000-0005-0000-0000-00001A8C0000}"/>
    <cellStyle name="Normal 6 5 6 4 4 4" xfId="18231" xr:uid="{00000000-0005-0000-0000-00001B8C0000}"/>
    <cellStyle name="Normal 6 5 6 4 4 4 2" xfId="36748" xr:uid="{00000000-0005-0000-0000-00001C8C0000}"/>
    <cellStyle name="Normal 6 5 6 4 4 5" xfId="26152" xr:uid="{00000000-0005-0000-0000-00001D8C0000}"/>
    <cellStyle name="Normal 6 5 6 4 5" xfId="18232" xr:uid="{00000000-0005-0000-0000-00001E8C0000}"/>
    <cellStyle name="Normal 6 5 6 4 5 2" xfId="18233" xr:uid="{00000000-0005-0000-0000-00001F8C0000}"/>
    <cellStyle name="Normal 6 5 6 4 5 2 2" xfId="42659" xr:uid="{00000000-0005-0000-0000-0000208C0000}"/>
    <cellStyle name="Normal 6 5 6 4 5 3" xfId="32641" xr:uid="{00000000-0005-0000-0000-0000218C0000}"/>
    <cellStyle name="Normal 6 5 6 4 6" xfId="18234" xr:uid="{00000000-0005-0000-0000-0000228C0000}"/>
    <cellStyle name="Normal 6 5 6 4 6 2" xfId="18235" xr:uid="{00000000-0005-0000-0000-0000238C0000}"/>
    <cellStyle name="Normal 6 5 6 4 6 2 2" xfId="42660" xr:uid="{00000000-0005-0000-0000-0000248C0000}"/>
    <cellStyle name="Normal 6 5 6 4 6 3" xfId="32642" xr:uid="{00000000-0005-0000-0000-0000258C0000}"/>
    <cellStyle name="Normal 6 5 6 4 7" xfId="18236" xr:uid="{00000000-0005-0000-0000-0000268C0000}"/>
    <cellStyle name="Normal 6 5 6 4 7 2" xfId="36743" xr:uid="{00000000-0005-0000-0000-0000278C0000}"/>
    <cellStyle name="Normal 6 5 6 4 8" xfId="26147" xr:uid="{00000000-0005-0000-0000-0000288C0000}"/>
    <cellStyle name="Normal 6 5 6 5" xfId="18237" xr:uid="{00000000-0005-0000-0000-0000298C0000}"/>
    <cellStyle name="Normal 6 5 6 5 2" xfId="18238" xr:uid="{00000000-0005-0000-0000-00002A8C0000}"/>
    <cellStyle name="Normal 6 5 6 5 2 2" xfId="18239" xr:uid="{00000000-0005-0000-0000-00002B8C0000}"/>
    <cellStyle name="Normal 6 5 6 5 2 2 2" xfId="18240" xr:uid="{00000000-0005-0000-0000-00002C8C0000}"/>
    <cellStyle name="Normal 6 5 6 5 2 2 2 2" xfId="42661" xr:uid="{00000000-0005-0000-0000-00002D8C0000}"/>
    <cellStyle name="Normal 6 5 6 5 2 2 3" xfId="32643" xr:uid="{00000000-0005-0000-0000-00002E8C0000}"/>
    <cellStyle name="Normal 6 5 6 5 2 3" xfId="18241" xr:uid="{00000000-0005-0000-0000-00002F8C0000}"/>
    <cellStyle name="Normal 6 5 6 5 2 3 2" xfId="18242" xr:uid="{00000000-0005-0000-0000-0000308C0000}"/>
    <cellStyle name="Normal 6 5 6 5 2 3 2 2" xfId="42662" xr:uid="{00000000-0005-0000-0000-0000318C0000}"/>
    <cellStyle name="Normal 6 5 6 5 2 3 3" xfId="32644" xr:uid="{00000000-0005-0000-0000-0000328C0000}"/>
    <cellStyle name="Normal 6 5 6 5 2 4" xfId="18243" xr:uid="{00000000-0005-0000-0000-0000338C0000}"/>
    <cellStyle name="Normal 6 5 6 5 2 4 2" xfId="36750" xr:uid="{00000000-0005-0000-0000-0000348C0000}"/>
    <cellStyle name="Normal 6 5 6 5 2 5" xfId="26154" xr:uid="{00000000-0005-0000-0000-0000358C0000}"/>
    <cellStyle name="Normal 6 5 6 5 3" xfId="18244" xr:uid="{00000000-0005-0000-0000-0000368C0000}"/>
    <cellStyle name="Normal 6 5 6 5 3 2" xfId="18245" xr:uid="{00000000-0005-0000-0000-0000378C0000}"/>
    <cellStyle name="Normal 6 5 6 5 3 2 2" xfId="18246" xr:uid="{00000000-0005-0000-0000-0000388C0000}"/>
    <cellStyle name="Normal 6 5 6 5 3 2 2 2" xfId="42663" xr:uid="{00000000-0005-0000-0000-0000398C0000}"/>
    <cellStyle name="Normal 6 5 6 5 3 2 3" xfId="32645" xr:uid="{00000000-0005-0000-0000-00003A8C0000}"/>
    <cellStyle name="Normal 6 5 6 5 3 3" xfId="18247" xr:uid="{00000000-0005-0000-0000-00003B8C0000}"/>
    <cellStyle name="Normal 6 5 6 5 3 3 2" xfId="18248" xr:uid="{00000000-0005-0000-0000-00003C8C0000}"/>
    <cellStyle name="Normal 6 5 6 5 3 3 2 2" xfId="42664" xr:uid="{00000000-0005-0000-0000-00003D8C0000}"/>
    <cellStyle name="Normal 6 5 6 5 3 3 3" xfId="32646" xr:uid="{00000000-0005-0000-0000-00003E8C0000}"/>
    <cellStyle name="Normal 6 5 6 5 3 4" xfId="18249" xr:uid="{00000000-0005-0000-0000-00003F8C0000}"/>
    <cellStyle name="Normal 6 5 6 5 3 4 2" xfId="36751" xr:uid="{00000000-0005-0000-0000-0000408C0000}"/>
    <cellStyle name="Normal 6 5 6 5 3 5" xfId="26155" xr:uid="{00000000-0005-0000-0000-0000418C0000}"/>
    <cellStyle name="Normal 6 5 6 5 4" xfId="18250" xr:uid="{00000000-0005-0000-0000-0000428C0000}"/>
    <cellStyle name="Normal 6 5 6 5 4 2" xfId="18251" xr:uid="{00000000-0005-0000-0000-0000438C0000}"/>
    <cellStyle name="Normal 6 5 6 5 4 2 2" xfId="42665" xr:uid="{00000000-0005-0000-0000-0000448C0000}"/>
    <cellStyle name="Normal 6 5 6 5 4 3" xfId="32647" xr:uid="{00000000-0005-0000-0000-0000458C0000}"/>
    <cellStyle name="Normal 6 5 6 5 5" xfId="18252" xr:uid="{00000000-0005-0000-0000-0000468C0000}"/>
    <cellStyle name="Normal 6 5 6 5 5 2" xfId="18253" xr:uid="{00000000-0005-0000-0000-0000478C0000}"/>
    <cellStyle name="Normal 6 5 6 5 5 2 2" xfId="42666" xr:uid="{00000000-0005-0000-0000-0000488C0000}"/>
    <cellStyle name="Normal 6 5 6 5 5 3" xfId="32648" xr:uid="{00000000-0005-0000-0000-0000498C0000}"/>
    <cellStyle name="Normal 6 5 6 5 6" xfId="18254" xr:uid="{00000000-0005-0000-0000-00004A8C0000}"/>
    <cellStyle name="Normal 6 5 6 5 6 2" xfId="36749" xr:uid="{00000000-0005-0000-0000-00004B8C0000}"/>
    <cellStyle name="Normal 6 5 6 5 7" xfId="26153" xr:uid="{00000000-0005-0000-0000-00004C8C0000}"/>
    <cellStyle name="Normal 6 5 6 6" xfId="18255" xr:uid="{00000000-0005-0000-0000-00004D8C0000}"/>
    <cellStyle name="Normal 6 5 6 6 2" xfId="18256" xr:uid="{00000000-0005-0000-0000-00004E8C0000}"/>
    <cellStyle name="Normal 6 5 6 6 2 2" xfId="18257" xr:uid="{00000000-0005-0000-0000-00004F8C0000}"/>
    <cellStyle name="Normal 6 5 6 6 2 2 2" xfId="42667" xr:uid="{00000000-0005-0000-0000-0000508C0000}"/>
    <cellStyle name="Normal 6 5 6 6 2 3" xfId="32649" xr:uid="{00000000-0005-0000-0000-0000518C0000}"/>
    <cellStyle name="Normal 6 5 6 6 3" xfId="18258" xr:uid="{00000000-0005-0000-0000-0000528C0000}"/>
    <cellStyle name="Normal 6 5 6 6 3 2" xfId="18259" xr:uid="{00000000-0005-0000-0000-0000538C0000}"/>
    <cellStyle name="Normal 6 5 6 6 3 2 2" xfId="42668" xr:uid="{00000000-0005-0000-0000-0000548C0000}"/>
    <cellStyle name="Normal 6 5 6 6 3 3" xfId="32650" xr:uid="{00000000-0005-0000-0000-0000558C0000}"/>
    <cellStyle name="Normal 6 5 6 6 4" xfId="18260" xr:uid="{00000000-0005-0000-0000-0000568C0000}"/>
    <cellStyle name="Normal 6 5 6 6 4 2" xfId="36752" xr:uid="{00000000-0005-0000-0000-0000578C0000}"/>
    <cellStyle name="Normal 6 5 6 6 5" xfId="26156" xr:uid="{00000000-0005-0000-0000-0000588C0000}"/>
    <cellStyle name="Normal 6 5 6 7" xfId="18261" xr:uid="{00000000-0005-0000-0000-0000598C0000}"/>
    <cellStyle name="Normal 6 5 6 7 2" xfId="18262" xr:uid="{00000000-0005-0000-0000-00005A8C0000}"/>
    <cellStyle name="Normal 6 5 6 7 2 2" xfId="18263" xr:uid="{00000000-0005-0000-0000-00005B8C0000}"/>
    <cellStyle name="Normal 6 5 6 7 2 2 2" xfId="42669" xr:uid="{00000000-0005-0000-0000-00005C8C0000}"/>
    <cellStyle name="Normal 6 5 6 7 2 3" xfId="32651" xr:uid="{00000000-0005-0000-0000-00005D8C0000}"/>
    <cellStyle name="Normal 6 5 6 7 3" xfId="18264" xr:uid="{00000000-0005-0000-0000-00005E8C0000}"/>
    <cellStyle name="Normal 6 5 6 7 3 2" xfId="18265" xr:uid="{00000000-0005-0000-0000-00005F8C0000}"/>
    <cellStyle name="Normal 6 5 6 7 3 2 2" xfId="42670" xr:uid="{00000000-0005-0000-0000-0000608C0000}"/>
    <cellStyle name="Normal 6 5 6 7 3 3" xfId="32652" xr:uid="{00000000-0005-0000-0000-0000618C0000}"/>
    <cellStyle name="Normal 6 5 6 7 4" xfId="18266" xr:uid="{00000000-0005-0000-0000-0000628C0000}"/>
    <cellStyle name="Normal 6 5 6 7 4 2" xfId="36753" xr:uid="{00000000-0005-0000-0000-0000638C0000}"/>
    <cellStyle name="Normal 6 5 6 7 5" xfId="26157" xr:uid="{00000000-0005-0000-0000-0000648C0000}"/>
    <cellStyle name="Normal 6 5 6 8" xfId="18267" xr:uid="{00000000-0005-0000-0000-0000658C0000}"/>
    <cellStyle name="Normal 6 5 6 8 2" xfId="18268" xr:uid="{00000000-0005-0000-0000-0000668C0000}"/>
    <cellStyle name="Normal 6 5 6 8 2 2" xfId="42671" xr:uid="{00000000-0005-0000-0000-0000678C0000}"/>
    <cellStyle name="Normal 6 5 6 8 3" xfId="32653" xr:uid="{00000000-0005-0000-0000-0000688C0000}"/>
    <cellStyle name="Normal 6 5 6 9" xfId="18269" xr:uid="{00000000-0005-0000-0000-0000698C0000}"/>
    <cellStyle name="Normal 6 5 6 9 2" xfId="18270" xr:uid="{00000000-0005-0000-0000-00006A8C0000}"/>
    <cellStyle name="Normal 6 5 6 9 2 2" xfId="42672" xr:uid="{00000000-0005-0000-0000-00006B8C0000}"/>
    <cellStyle name="Normal 6 5 6 9 3" xfId="32654" xr:uid="{00000000-0005-0000-0000-00006C8C0000}"/>
    <cellStyle name="Normal 6 5 7" xfId="18271" xr:uid="{00000000-0005-0000-0000-00006D8C0000}"/>
    <cellStyle name="Normal 6 5 7 10" xfId="26158" xr:uid="{00000000-0005-0000-0000-00006E8C0000}"/>
    <cellStyle name="Normal 6 5 7 2" xfId="18272" xr:uid="{00000000-0005-0000-0000-00006F8C0000}"/>
    <cellStyle name="Normal 6 5 7 2 2" xfId="18273" xr:uid="{00000000-0005-0000-0000-0000708C0000}"/>
    <cellStyle name="Normal 6 5 7 2 2 2" xfId="18274" xr:uid="{00000000-0005-0000-0000-0000718C0000}"/>
    <cellStyle name="Normal 6 5 7 2 2 2 2" xfId="18275" xr:uid="{00000000-0005-0000-0000-0000728C0000}"/>
    <cellStyle name="Normal 6 5 7 2 2 2 2 2" xfId="18276" xr:uid="{00000000-0005-0000-0000-0000738C0000}"/>
    <cellStyle name="Normal 6 5 7 2 2 2 2 2 2" xfId="42673" xr:uid="{00000000-0005-0000-0000-0000748C0000}"/>
    <cellStyle name="Normal 6 5 7 2 2 2 2 3" xfId="32655" xr:uid="{00000000-0005-0000-0000-0000758C0000}"/>
    <cellStyle name="Normal 6 5 7 2 2 2 3" xfId="18277" xr:uid="{00000000-0005-0000-0000-0000768C0000}"/>
    <cellStyle name="Normal 6 5 7 2 2 2 3 2" xfId="18278" xr:uid="{00000000-0005-0000-0000-0000778C0000}"/>
    <cellStyle name="Normal 6 5 7 2 2 2 3 2 2" xfId="42674" xr:uid="{00000000-0005-0000-0000-0000788C0000}"/>
    <cellStyle name="Normal 6 5 7 2 2 2 3 3" xfId="32656" xr:uid="{00000000-0005-0000-0000-0000798C0000}"/>
    <cellStyle name="Normal 6 5 7 2 2 2 4" xfId="18279" xr:uid="{00000000-0005-0000-0000-00007A8C0000}"/>
    <cellStyle name="Normal 6 5 7 2 2 2 4 2" xfId="36757" xr:uid="{00000000-0005-0000-0000-00007B8C0000}"/>
    <cellStyle name="Normal 6 5 7 2 2 2 5" xfId="26161" xr:uid="{00000000-0005-0000-0000-00007C8C0000}"/>
    <cellStyle name="Normal 6 5 7 2 2 3" xfId="18280" xr:uid="{00000000-0005-0000-0000-00007D8C0000}"/>
    <cellStyle name="Normal 6 5 7 2 2 3 2" xfId="18281" xr:uid="{00000000-0005-0000-0000-00007E8C0000}"/>
    <cellStyle name="Normal 6 5 7 2 2 3 2 2" xfId="18282" xr:uid="{00000000-0005-0000-0000-00007F8C0000}"/>
    <cellStyle name="Normal 6 5 7 2 2 3 2 2 2" xfId="42675" xr:uid="{00000000-0005-0000-0000-0000808C0000}"/>
    <cellStyle name="Normal 6 5 7 2 2 3 2 3" xfId="32657" xr:uid="{00000000-0005-0000-0000-0000818C0000}"/>
    <cellStyle name="Normal 6 5 7 2 2 3 3" xfId="18283" xr:uid="{00000000-0005-0000-0000-0000828C0000}"/>
    <cellStyle name="Normal 6 5 7 2 2 3 3 2" xfId="18284" xr:uid="{00000000-0005-0000-0000-0000838C0000}"/>
    <cellStyle name="Normal 6 5 7 2 2 3 3 2 2" xfId="42676" xr:uid="{00000000-0005-0000-0000-0000848C0000}"/>
    <cellStyle name="Normal 6 5 7 2 2 3 3 3" xfId="32658" xr:uid="{00000000-0005-0000-0000-0000858C0000}"/>
    <cellStyle name="Normal 6 5 7 2 2 3 4" xfId="18285" xr:uid="{00000000-0005-0000-0000-0000868C0000}"/>
    <cellStyle name="Normal 6 5 7 2 2 3 4 2" xfId="36758" xr:uid="{00000000-0005-0000-0000-0000878C0000}"/>
    <cellStyle name="Normal 6 5 7 2 2 3 5" xfId="26162" xr:uid="{00000000-0005-0000-0000-0000888C0000}"/>
    <cellStyle name="Normal 6 5 7 2 2 4" xfId="18286" xr:uid="{00000000-0005-0000-0000-0000898C0000}"/>
    <cellStyle name="Normal 6 5 7 2 2 4 2" xfId="18287" xr:uid="{00000000-0005-0000-0000-00008A8C0000}"/>
    <cellStyle name="Normal 6 5 7 2 2 4 2 2" xfId="42677" xr:uid="{00000000-0005-0000-0000-00008B8C0000}"/>
    <cellStyle name="Normal 6 5 7 2 2 4 3" xfId="32659" xr:uid="{00000000-0005-0000-0000-00008C8C0000}"/>
    <cellStyle name="Normal 6 5 7 2 2 5" xfId="18288" xr:uid="{00000000-0005-0000-0000-00008D8C0000}"/>
    <cellStyle name="Normal 6 5 7 2 2 5 2" xfId="18289" xr:uid="{00000000-0005-0000-0000-00008E8C0000}"/>
    <cellStyle name="Normal 6 5 7 2 2 5 2 2" xfId="42678" xr:uid="{00000000-0005-0000-0000-00008F8C0000}"/>
    <cellStyle name="Normal 6 5 7 2 2 5 3" xfId="32660" xr:uid="{00000000-0005-0000-0000-0000908C0000}"/>
    <cellStyle name="Normal 6 5 7 2 2 6" xfId="18290" xr:uid="{00000000-0005-0000-0000-0000918C0000}"/>
    <cellStyle name="Normal 6 5 7 2 2 6 2" xfId="36756" xr:uid="{00000000-0005-0000-0000-0000928C0000}"/>
    <cellStyle name="Normal 6 5 7 2 2 7" xfId="26160" xr:uid="{00000000-0005-0000-0000-0000938C0000}"/>
    <cellStyle name="Normal 6 5 7 2 3" xfId="18291" xr:uid="{00000000-0005-0000-0000-0000948C0000}"/>
    <cellStyle name="Normal 6 5 7 2 3 2" xfId="18292" xr:uid="{00000000-0005-0000-0000-0000958C0000}"/>
    <cellStyle name="Normal 6 5 7 2 3 2 2" xfId="18293" xr:uid="{00000000-0005-0000-0000-0000968C0000}"/>
    <cellStyle name="Normal 6 5 7 2 3 2 2 2" xfId="42679" xr:uid="{00000000-0005-0000-0000-0000978C0000}"/>
    <cellStyle name="Normal 6 5 7 2 3 2 3" xfId="32661" xr:uid="{00000000-0005-0000-0000-0000988C0000}"/>
    <cellStyle name="Normal 6 5 7 2 3 3" xfId="18294" xr:uid="{00000000-0005-0000-0000-0000998C0000}"/>
    <cellStyle name="Normal 6 5 7 2 3 3 2" xfId="18295" xr:uid="{00000000-0005-0000-0000-00009A8C0000}"/>
    <cellStyle name="Normal 6 5 7 2 3 3 2 2" xfId="42680" xr:uid="{00000000-0005-0000-0000-00009B8C0000}"/>
    <cellStyle name="Normal 6 5 7 2 3 3 3" xfId="32662" xr:uid="{00000000-0005-0000-0000-00009C8C0000}"/>
    <cellStyle name="Normal 6 5 7 2 3 4" xfId="18296" xr:uid="{00000000-0005-0000-0000-00009D8C0000}"/>
    <cellStyle name="Normal 6 5 7 2 3 4 2" xfId="36759" xr:uid="{00000000-0005-0000-0000-00009E8C0000}"/>
    <cellStyle name="Normal 6 5 7 2 3 5" xfId="26163" xr:uid="{00000000-0005-0000-0000-00009F8C0000}"/>
    <cellStyle name="Normal 6 5 7 2 4" xfId="18297" xr:uid="{00000000-0005-0000-0000-0000A08C0000}"/>
    <cellStyle name="Normal 6 5 7 2 4 2" xfId="18298" xr:uid="{00000000-0005-0000-0000-0000A18C0000}"/>
    <cellStyle name="Normal 6 5 7 2 4 2 2" xfId="18299" xr:uid="{00000000-0005-0000-0000-0000A28C0000}"/>
    <cellStyle name="Normal 6 5 7 2 4 2 2 2" xfId="42681" xr:uid="{00000000-0005-0000-0000-0000A38C0000}"/>
    <cellStyle name="Normal 6 5 7 2 4 2 3" xfId="32663" xr:uid="{00000000-0005-0000-0000-0000A48C0000}"/>
    <cellStyle name="Normal 6 5 7 2 4 3" xfId="18300" xr:uid="{00000000-0005-0000-0000-0000A58C0000}"/>
    <cellStyle name="Normal 6 5 7 2 4 3 2" xfId="18301" xr:uid="{00000000-0005-0000-0000-0000A68C0000}"/>
    <cellStyle name="Normal 6 5 7 2 4 3 2 2" xfId="42682" xr:uid="{00000000-0005-0000-0000-0000A78C0000}"/>
    <cellStyle name="Normal 6 5 7 2 4 3 3" xfId="32664" xr:uid="{00000000-0005-0000-0000-0000A88C0000}"/>
    <cellStyle name="Normal 6 5 7 2 4 4" xfId="18302" xr:uid="{00000000-0005-0000-0000-0000A98C0000}"/>
    <cellStyle name="Normal 6 5 7 2 4 4 2" xfId="36760" xr:uid="{00000000-0005-0000-0000-0000AA8C0000}"/>
    <cellStyle name="Normal 6 5 7 2 4 5" xfId="26164" xr:uid="{00000000-0005-0000-0000-0000AB8C0000}"/>
    <cellStyle name="Normal 6 5 7 2 5" xfId="18303" xr:uid="{00000000-0005-0000-0000-0000AC8C0000}"/>
    <cellStyle name="Normal 6 5 7 2 5 2" xfId="18304" xr:uid="{00000000-0005-0000-0000-0000AD8C0000}"/>
    <cellStyle name="Normal 6 5 7 2 5 2 2" xfId="42683" xr:uid="{00000000-0005-0000-0000-0000AE8C0000}"/>
    <cellStyle name="Normal 6 5 7 2 5 3" xfId="32665" xr:uid="{00000000-0005-0000-0000-0000AF8C0000}"/>
    <cellStyle name="Normal 6 5 7 2 6" xfId="18305" xr:uid="{00000000-0005-0000-0000-0000B08C0000}"/>
    <cellStyle name="Normal 6 5 7 2 6 2" xfId="18306" xr:uid="{00000000-0005-0000-0000-0000B18C0000}"/>
    <cellStyle name="Normal 6 5 7 2 6 2 2" xfId="42684" xr:uid="{00000000-0005-0000-0000-0000B28C0000}"/>
    <cellStyle name="Normal 6 5 7 2 6 3" xfId="32666" xr:uid="{00000000-0005-0000-0000-0000B38C0000}"/>
    <cellStyle name="Normal 6 5 7 2 7" xfId="18307" xr:uid="{00000000-0005-0000-0000-0000B48C0000}"/>
    <cellStyle name="Normal 6 5 7 2 7 2" xfId="36755" xr:uid="{00000000-0005-0000-0000-0000B58C0000}"/>
    <cellStyle name="Normal 6 5 7 2 8" xfId="26159" xr:uid="{00000000-0005-0000-0000-0000B68C0000}"/>
    <cellStyle name="Normal 6 5 7 3" xfId="18308" xr:uid="{00000000-0005-0000-0000-0000B78C0000}"/>
    <cellStyle name="Normal 6 5 7 3 2" xfId="18309" xr:uid="{00000000-0005-0000-0000-0000B88C0000}"/>
    <cellStyle name="Normal 6 5 7 3 2 2" xfId="18310" xr:uid="{00000000-0005-0000-0000-0000B98C0000}"/>
    <cellStyle name="Normal 6 5 7 3 2 2 2" xfId="18311" xr:uid="{00000000-0005-0000-0000-0000BA8C0000}"/>
    <cellStyle name="Normal 6 5 7 3 2 2 2 2" xfId="18312" xr:uid="{00000000-0005-0000-0000-0000BB8C0000}"/>
    <cellStyle name="Normal 6 5 7 3 2 2 2 2 2" xfId="42685" xr:uid="{00000000-0005-0000-0000-0000BC8C0000}"/>
    <cellStyle name="Normal 6 5 7 3 2 2 2 3" xfId="32667" xr:uid="{00000000-0005-0000-0000-0000BD8C0000}"/>
    <cellStyle name="Normal 6 5 7 3 2 2 3" xfId="18313" xr:uid="{00000000-0005-0000-0000-0000BE8C0000}"/>
    <cellStyle name="Normal 6 5 7 3 2 2 3 2" xfId="18314" xr:uid="{00000000-0005-0000-0000-0000BF8C0000}"/>
    <cellStyle name="Normal 6 5 7 3 2 2 3 2 2" xfId="42686" xr:uid="{00000000-0005-0000-0000-0000C08C0000}"/>
    <cellStyle name="Normal 6 5 7 3 2 2 3 3" xfId="32668" xr:uid="{00000000-0005-0000-0000-0000C18C0000}"/>
    <cellStyle name="Normal 6 5 7 3 2 2 4" xfId="18315" xr:uid="{00000000-0005-0000-0000-0000C28C0000}"/>
    <cellStyle name="Normal 6 5 7 3 2 2 4 2" xfId="36763" xr:uid="{00000000-0005-0000-0000-0000C38C0000}"/>
    <cellStyle name="Normal 6 5 7 3 2 2 5" xfId="26167" xr:uid="{00000000-0005-0000-0000-0000C48C0000}"/>
    <cellStyle name="Normal 6 5 7 3 2 3" xfId="18316" xr:uid="{00000000-0005-0000-0000-0000C58C0000}"/>
    <cellStyle name="Normal 6 5 7 3 2 3 2" xfId="18317" xr:uid="{00000000-0005-0000-0000-0000C68C0000}"/>
    <cellStyle name="Normal 6 5 7 3 2 3 2 2" xfId="18318" xr:uid="{00000000-0005-0000-0000-0000C78C0000}"/>
    <cellStyle name="Normal 6 5 7 3 2 3 2 2 2" xfId="42687" xr:uid="{00000000-0005-0000-0000-0000C88C0000}"/>
    <cellStyle name="Normal 6 5 7 3 2 3 2 3" xfId="32669" xr:uid="{00000000-0005-0000-0000-0000C98C0000}"/>
    <cellStyle name="Normal 6 5 7 3 2 3 3" xfId="18319" xr:uid="{00000000-0005-0000-0000-0000CA8C0000}"/>
    <cellStyle name="Normal 6 5 7 3 2 3 3 2" xfId="18320" xr:uid="{00000000-0005-0000-0000-0000CB8C0000}"/>
    <cellStyle name="Normal 6 5 7 3 2 3 3 2 2" xfId="42688" xr:uid="{00000000-0005-0000-0000-0000CC8C0000}"/>
    <cellStyle name="Normal 6 5 7 3 2 3 3 3" xfId="32670" xr:uid="{00000000-0005-0000-0000-0000CD8C0000}"/>
    <cellStyle name="Normal 6 5 7 3 2 3 4" xfId="18321" xr:uid="{00000000-0005-0000-0000-0000CE8C0000}"/>
    <cellStyle name="Normal 6 5 7 3 2 3 4 2" xfId="36764" xr:uid="{00000000-0005-0000-0000-0000CF8C0000}"/>
    <cellStyle name="Normal 6 5 7 3 2 3 5" xfId="26168" xr:uid="{00000000-0005-0000-0000-0000D08C0000}"/>
    <cellStyle name="Normal 6 5 7 3 2 4" xfId="18322" xr:uid="{00000000-0005-0000-0000-0000D18C0000}"/>
    <cellStyle name="Normal 6 5 7 3 2 4 2" xfId="18323" xr:uid="{00000000-0005-0000-0000-0000D28C0000}"/>
    <cellStyle name="Normal 6 5 7 3 2 4 2 2" xfId="42689" xr:uid="{00000000-0005-0000-0000-0000D38C0000}"/>
    <cellStyle name="Normal 6 5 7 3 2 4 3" xfId="32671" xr:uid="{00000000-0005-0000-0000-0000D48C0000}"/>
    <cellStyle name="Normal 6 5 7 3 2 5" xfId="18324" xr:uid="{00000000-0005-0000-0000-0000D58C0000}"/>
    <cellStyle name="Normal 6 5 7 3 2 5 2" xfId="18325" xr:uid="{00000000-0005-0000-0000-0000D68C0000}"/>
    <cellStyle name="Normal 6 5 7 3 2 5 2 2" xfId="42690" xr:uid="{00000000-0005-0000-0000-0000D78C0000}"/>
    <cellStyle name="Normal 6 5 7 3 2 5 3" xfId="32672" xr:uid="{00000000-0005-0000-0000-0000D88C0000}"/>
    <cellStyle name="Normal 6 5 7 3 2 6" xfId="18326" xr:uid="{00000000-0005-0000-0000-0000D98C0000}"/>
    <cellStyle name="Normal 6 5 7 3 2 6 2" xfId="36762" xr:uid="{00000000-0005-0000-0000-0000DA8C0000}"/>
    <cellStyle name="Normal 6 5 7 3 2 7" xfId="26166" xr:uid="{00000000-0005-0000-0000-0000DB8C0000}"/>
    <cellStyle name="Normal 6 5 7 3 3" xfId="18327" xr:uid="{00000000-0005-0000-0000-0000DC8C0000}"/>
    <cellStyle name="Normal 6 5 7 3 3 2" xfId="18328" xr:uid="{00000000-0005-0000-0000-0000DD8C0000}"/>
    <cellStyle name="Normal 6 5 7 3 3 2 2" xfId="18329" xr:uid="{00000000-0005-0000-0000-0000DE8C0000}"/>
    <cellStyle name="Normal 6 5 7 3 3 2 2 2" xfId="42691" xr:uid="{00000000-0005-0000-0000-0000DF8C0000}"/>
    <cellStyle name="Normal 6 5 7 3 3 2 3" xfId="32673" xr:uid="{00000000-0005-0000-0000-0000E08C0000}"/>
    <cellStyle name="Normal 6 5 7 3 3 3" xfId="18330" xr:uid="{00000000-0005-0000-0000-0000E18C0000}"/>
    <cellStyle name="Normal 6 5 7 3 3 3 2" xfId="18331" xr:uid="{00000000-0005-0000-0000-0000E28C0000}"/>
    <cellStyle name="Normal 6 5 7 3 3 3 2 2" xfId="42692" xr:uid="{00000000-0005-0000-0000-0000E38C0000}"/>
    <cellStyle name="Normal 6 5 7 3 3 3 3" xfId="32674" xr:uid="{00000000-0005-0000-0000-0000E48C0000}"/>
    <cellStyle name="Normal 6 5 7 3 3 4" xfId="18332" xr:uid="{00000000-0005-0000-0000-0000E58C0000}"/>
    <cellStyle name="Normal 6 5 7 3 3 4 2" xfId="36765" xr:uid="{00000000-0005-0000-0000-0000E68C0000}"/>
    <cellStyle name="Normal 6 5 7 3 3 5" xfId="26169" xr:uid="{00000000-0005-0000-0000-0000E78C0000}"/>
    <cellStyle name="Normal 6 5 7 3 4" xfId="18333" xr:uid="{00000000-0005-0000-0000-0000E88C0000}"/>
    <cellStyle name="Normal 6 5 7 3 4 2" xfId="18334" xr:uid="{00000000-0005-0000-0000-0000E98C0000}"/>
    <cellStyle name="Normal 6 5 7 3 4 2 2" xfId="18335" xr:uid="{00000000-0005-0000-0000-0000EA8C0000}"/>
    <cellStyle name="Normal 6 5 7 3 4 2 2 2" xfId="42693" xr:uid="{00000000-0005-0000-0000-0000EB8C0000}"/>
    <cellStyle name="Normal 6 5 7 3 4 2 3" xfId="32675" xr:uid="{00000000-0005-0000-0000-0000EC8C0000}"/>
    <cellStyle name="Normal 6 5 7 3 4 3" xfId="18336" xr:uid="{00000000-0005-0000-0000-0000ED8C0000}"/>
    <cellStyle name="Normal 6 5 7 3 4 3 2" xfId="18337" xr:uid="{00000000-0005-0000-0000-0000EE8C0000}"/>
    <cellStyle name="Normal 6 5 7 3 4 3 2 2" xfId="42694" xr:uid="{00000000-0005-0000-0000-0000EF8C0000}"/>
    <cellStyle name="Normal 6 5 7 3 4 3 3" xfId="32676" xr:uid="{00000000-0005-0000-0000-0000F08C0000}"/>
    <cellStyle name="Normal 6 5 7 3 4 4" xfId="18338" xr:uid="{00000000-0005-0000-0000-0000F18C0000}"/>
    <cellStyle name="Normal 6 5 7 3 4 4 2" xfId="36766" xr:uid="{00000000-0005-0000-0000-0000F28C0000}"/>
    <cellStyle name="Normal 6 5 7 3 4 5" xfId="26170" xr:uid="{00000000-0005-0000-0000-0000F38C0000}"/>
    <cellStyle name="Normal 6 5 7 3 5" xfId="18339" xr:uid="{00000000-0005-0000-0000-0000F48C0000}"/>
    <cellStyle name="Normal 6 5 7 3 5 2" xfId="18340" xr:uid="{00000000-0005-0000-0000-0000F58C0000}"/>
    <cellStyle name="Normal 6 5 7 3 5 2 2" xfId="42695" xr:uid="{00000000-0005-0000-0000-0000F68C0000}"/>
    <cellStyle name="Normal 6 5 7 3 5 3" xfId="32677" xr:uid="{00000000-0005-0000-0000-0000F78C0000}"/>
    <cellStyle name="Normal 6 5 7 3 6" xfId="18341" xr:uid="{00000000-0005-0000-0000-0000F88C0000}"/>
    <cellStyle name="Normal 6 5 7 3 6 2" xfId="18342" xr:uid="{00000000-0005-0000-0000-0000F98C0000}"/>
    <cellStyle name="Normal 6 5 7 3 6 2 2" xfId="42696" xr:uid="{00000000-0005-0000-0000-0000FA8C0000}"/>
    <cellStyle name="Normal 6 5 7 3 6 3" xfId="32678" xr:uid="{00000000-0005-0000-0000-0000FB8C0000}"/>
    <cellStyle name="Normal 6 5 7 3 7" xfId="18343" xr:uid="{00000000-0005-0000-0000-0000FC8C0000}"/>
    <cellStyle name="Normal 6 5 7 3 7 2" xfId="36761" xr:uid="{00000000-0005-0000-0000-0000FD8C0000}"/>
    <cellStyle name="Normal 6 5 7 3 8" xfId="26165" xr:uid="{00000000-0005-0000-0000-0000FE8C0000}"/>
    <cellStyle name="Normal 6 5 7 4" xfId="18344" xr:uid="{00000000-0005-0000-0000-0000FF8C0000}"/>
    <cellStyle name="Normal 6 5 7 4 2" xfId="18345" xr:uid="{00000000-0005-0000-0000-0000008D0000}"/>
    <cellStyle name="Normal 6 5 7 4 2 2" xfId="18346" xr:uid="{00000000-0005-0000-0000-0000018D0000}"/>
    <cellStyle name="Normal 6 5 7 4 2 2 2" xfId="18347" xr:uid="{00000000-0005-0000-0000-0000028D0000}"/>
    <cellStyle name="Normal 6 5 7 4 2 2 2 2" xfId="42697" xr:uid="{00000000-0005-0000-0000-0000038D0000}"/>
    <cellStyle name="Normal 6 5 7 4 2 2 3" xfId="32679" xr:uid="{00000000-0005-0000-0000-0000048D0000}"/>
    <cellStyle name="Normal 6 5 7 4 2 3" xfId="18348" xr:uid="{00000000-0005-0000-0000-0000058D0000}"/>
    <cellStyle name="Normal 6 5 7 4 2 3 2" xfId="18349" xr:uid="{00000000-0005-0000-0000-0000068D0000}"/>
    <cellStyle name="Normal 6 5 7 4 2 3 2 2" xfId="42698" xr:uid="{00000000-0005-0000-0000-0000078D0000}"/>
    <cellStyle name="Normal 6 5 7 4 2 3 3" xfId="32680" xr:uid="{00000000-0005-0000-0000-0000088D0000}"/>
    <cellStyle name="Normal 6 5 7 4 2 4" xfId="18350" xr:uid="{00000000-0005-0000-0000-0000098D0000}"/>
    <cellStyle name="Normal 6 5 7 4 2 4 2" xfId="36768" xr:uid="{00000000-0005-0000-0000-00000A8D0000}"/>
    <cellStyle name="Normal 6 5 7 4 2 5" xfId="26172" xr:uid="{00000000-0005-0000-0000-00000B8D0000}"/>
    <cellStyle name="Normal 6 5 7 4 3" xfId="18351" xr:uid="{00000000-0005-0000-0000-00000C8D0000}"/>
    <cellStyle name="Normal 6 5 7 4 3 2" xfId="18352" xr:uid="{00000000-0005-0000-0000-00000D8D0000}"/>
    <cellStyle name="Normal 6 5 7 4 3 2 2" xfId="18353" xr:uid="{00000000-0005-0000-0000-00000E8D0000}"/>
    <cellStyle name="Normal 6 5 7 4 3 2 2 2" xfId="42699" xr:uid="{00000000-0005-0000-0000-00000F8D0000}"/>
    <cellStyle name="Normal 6 5 7 4 3 2 3" xfId="32681" xr:uid="{00000000-0005-0000-0000-0000108D0000}"/>
    <cellStyle name="Normal 6 5 7 4 3 3" xfId="18354" xr:uid="{00000000-0005-0000-0000-0000118D0000}"/>
    <cellStyle name="Normal 6 5 7 4 3 3 2" xfId="18355" xr:uid="{00000000-0005-0000-0000-0000128D0000}"/>
    <cellStyle name="Normal 6 5 7 4 3 3 2 2" xfId="42700" xr:uid="{00000000-0005-0000-0000-0000138D0000}"/>
    <cellStyle name="Normal 6 5 7 4 3 3 3" xfId="32682" xr:uid="{00000000-0005-0000-0000-0000148D0000}"/>
    <cellStyle name="Normal 6 5 7 4 3 4" xfId="18356" xr:uid="{00000000-0005-0000-0000-0000158D0000}"/>
    <cellStyle name="Normal 6 5 7 4 3 4 2" xfId="36769" xr:uid="{00000000-0005-0000-0000-0000168D0000}"/>
    <cellStyle name="Normal 6 5 7 4 3 5" xfId="26173" xr:uid="{00000000-0005-0000-0000-0000178D0000}"/>
    <cellStyle name="Normal 6 5 7 4 4" xfId="18357" xr:uid="{00000000-0005-0000-0000-0000188D0000}"/>
    <cellStyle name="Normal 6 5 7 4 4 2" xfId="18358" xr:uid="{00000000-0005-0000-0000-0000198D0000}"/>
    <cellStyle name="Normal 6 5 7 4 4 2 2" xfId="42701" xr:uid="{00000000-0005-0000-0000-00001A8D0000}"/>
    <cellStyle name="Normal 6 5 7 4 4 3" xfId="32683" xr:uid="{00000000-0005-0000-0000-00001B8D0000}"/>
    <cellStyle name="Normal 6 5 7 4 5" xfId="18359" xr:uid="{00000000-0005-0000-0000-00001C8D0000}"/>
    <cellStyle name="Normal 6 5 7 4 5 2" xfId="18360" xr:uid="{00000000-0005-0000-0000-00001D8D0000}"/>
    <cellStyle name="Normal 6 5 7 4 5 2 2" xfId="42702" xr:uid="{00000000-0005-0000-0000-00001E8D0000}"/>
    <cellStyle name="Normal 6 5 7 4 5 3" xfId="32684" xr:uid="{00000000-0005-0000-0000-00001F8D0000}"/>
    <cellStyle name="Normal 6 5 7 4 6" xfId="18361" xr:uid="{00000000-0005-0000-0000-0000208D0000}"/>
    <cellStyle name="Normal 6 5 7 4 6 2" xfId="36767" xr:uid="{00000000-0005-0000-0000-0000218D0000}"/>
    <cellStyle name="Normal 6 5 7 4 7" xfId="26171" xr:uid="{00000000-0005-0000-0000-0000228D0000}"/>
    <cellStyle name="Normal 6 5 7 5" xfId="18362" xr:uid="{00000000-0005-0000-0000-0000238D0000}"/>
    <cellStyle name="Normal 6 5 7 5 2" xfId="18363" xr:uid="{00000000-0005-0000-0000-0000248D0000}"/>
    <cellStyle name="Normal 6 5 7 5 2 2" xfId="18364" xr:uid="{00000000-0005-0000-0000-0000258D0000}"/>
    <cellStyle name="Normal 6 5 7 5 2 2 2" xfId="42703" xr:uid="{00000000-0005-0000-0000-0000268D0000}"/>
    <cellStyle name="Normal 6 5 7 5 2 3" xfId="32685" xr:uid="{00000000-0005-0000-0000-0000278D0000}"/>
    <cellStyle name="Normal 6 5 7 5 3" xfId="18365" xr:uid="{00000000-0005-0000-0000-0000288D0000}"/>
    <cellStyle name="Normal 6 5 7 5 3 2" xfId="18366" xr:uid="{00000000-0005-0000-0000-0000298D0000}"/>
    <cellStyle name="Normal 6 5 7 5 3 2 2" xfId="42704" xr:uid="{00000000-0005-0000-0000-00002A8D0000}"/>
    <cellStyle name="Normal 6 5 7 5 3 3" xfId="32686" xr:uid="{00000000-0005-0000-0000-00002B8D0000}"/>
    <cellStyle name="Normal 6 5 7 5 4" xfId="18367" xr:uid="{00000000-0005-0000-0000-00002C8D0000}"/>
    <cellStyle name="Normal 6 5 7 5 4 2" xfId="36770" xr:uid="{00000000-0005-0000-0000-00002D8D0000}"/>
    <cellStyle name="Normal 6 5 7 5 5" xfId="26174" xr:uid="{00000000-0005-0000-0000-00002E8D0000}"/>
    <cellStyle name="Normal 6 5 7 6" xfId="18368" xr:uid="{00000000-0005-0000-0000-00002F8D0000}"/>
    <cellStyle name="Normal 6 5 7 6 2" xfId="18369" xr:uid="{00000000-0005-0000-0000-0000308D0000}"/>
    <cellStyle name="Normal 6 5 7 6 2 2" xfId="18370" xr:uid="{00000000-0005-0000-0000-0000318D0000}"/>
    <cellStyle name="Normal 6 5 7 6 2 2 2" xfId="42705" xr:uid="{00000000-0005-0000-0000-0000328D0000}"/>
    <cellStyle name="Normal 6 5 7 6 2 3" xfId="32687" xr:uid="{00000000-0005-0000-0000-0000338D0000}"/>
    <cellStyle name="Normal 6 5 7 6 3" xfId="18371" xr:uid="{00000000-0005-0000-0000-0000348D0000}"/>
    <cellStyle name="Normal 6 5 7 6 3 2" xfId="18372" xr:uid="{00000000-0005-0000-0000-0000358D0000}"/>
    <cellStyle name="Normal 6 5 7 6 3 2 2" xfId="42706" xr:uid="{00000000-0005-0000-0000-0000368D0000}"/>
    <cellStyle name="Normal 6 5 7 6 3 3" xfId="32688" xr:uid="{00000000-0005-0000-0000-0000378D0000}"/>
    <cellStyle name="Normal 6 5 7 6 4" xfId="18373" xr:uid="{00000000-0005-0000-0000-0000388D0000}"/>
    <cellStyle name="Normal 6 5 7 6 4 2" xfId="36771" xr:uid="{00000000-0005-0000-0000-0000398D0000}"/>
    <cellStyle name="Normal 6 5 7 6 5" xfId="26175" xr:uid="{00000000-0005-0000-0000-00003A8D0000}"/>
    <cellStyle name="Normal 6 5 7 7" xfId="18374" xr:uid="{00000000-0005-0000-0000-00003B8D0000}"/>
    <cellStyle name="Normal 6 5 7 7 2" xfId="18375" xr:uid="{00000000-0005-0000-0000-00003C8D0000}"/>
    <cellStyle name="Normal 6 5 7 7 2 2" xfId="42707" xr:uid="{00000000-0005-0000-0000-00003D8D0000}"/>
    <cellStyle name="Normal 6 5 7 7 3" xfId="32689" xr:uid="{00000000-0005-0000-0000-00003E8D0000}"/>
    <cellStyle name="Normal 6 5 7 8" xfId="18376" xr:uid="{00000000-0005-0000-0000-00003F8D0000}"/>
    <cellStyle name="Normal 6 5 7 8 2" xfId="18377" xr:uid="{00000000-0005-0000-0000-0000408D0000}"/>
    <cellStyle name="Normal 6 5 7 8 2 2" xfId="42708" xr:uid="{00000000-0005-0000-0000-0000418D0000}"/>
    <cellStyle name="Normal 6 5 7 8 3" xfId="32690" xr:uid="{00000000-0005-0000-0000-0000428D0000}"/>
    <cellStyle name="Normal 6 5 7 9" xfId="18378" xr:uid="{00000000-0005-0000-0000-0000438D0000}"/>
    <cellStyle name="Normal 6 5 7 9 2" xfId="36754" xr:uid="{00000000-0005-0000-0000-0000448D0000}"/>
    <cellStyle name="Normal 6 5 8" xfId="18379" xr:uid="{00000000-0005-0000-0000-0000458D0000}"/>
    <cellStyle name="Normal 6 5 8 10" xfId="26176" xr:uid="{00000000-0005-0000-0000-0000468D0000}"/>
    <cellStyle name="Normal 6 5 8 2" xfId="18380" xr:uid="{00000000-0005-0000-0000-0000478D0000}"/>
    <cellStyle name="Normal 6 5 8 2 2" xfId="18381" xr:uid="{00000000-0005-0000-0000-0000488D0000}"/>
    <cellStyle name="Normal 6 5 8 2 2 2" xfId="18382" xr:uid="{00000000-0005-0000-0000-0000498D0000}"/>
    <cellStyle name="Normal 6 5 8 2 2 2 2" xfId="18383" xr:uid="{00000000-0005-0000-0000-00004A8D0000}"/>
    <cellStyle name="Normal 6 5 8 2 2 2 2 2" xfId="18384" xr:uid="{00000000-0005-0000-0000-00004B8D0000}"/>
    <cellStyle name="Normal 6 5 8 2 2 2 2 2 2" xfId="42709" xr:uid="{00000000-0005-0000-0000-00004C8D0000}"/>
    <cellStyle name="Normal 6 5 8 2 2 2 2 3" xfId="32691" xr:uid="{00000000-0005-0000-0000-00004D8D0000}"/>
    <cellStyle name="Normal 6 5 8 2 2 2 3" xfId="18385" xr:uid="{00000000-0005-0000-0000-00004E8D0000}"/>
    <cellStyle name="Normal 6 5 8 2 2 2 3 2" xfId="18386" xr:uid="{00000000-0005-0000-0000-00004F8D0000}"/>
    <cellStyle name="Normal 6 5 8 2 2 2 3 2 2" xfId="42710" xr:uid="{00000000-0005-0000-0000-0000508D0000}"/>
    <cellStyle name="Normal 6 5 8 2 2 2 3 3" xfId="32692" xr:uid="{00000000-0005-0000-0000-0000518D0000}"/>
    <cellStyle name="Normal 6 5 8 2 2 2 4" xfId="18387" xr:uid="{00000000-0005-0000-0000-0000528D0000}"/>
    <cellStyle name="Normal 6 5 8 2 2 2 4 2" xfId="36775" xr:uid="{00000000-0005-0000-0000-0000538D0000}"/>
    <cellStyle name="Normal 6 5 8 2 2 2 5" xfId="26179" xr:uid="{00000000-0005-0000-0000-0000548D0000}"/>
    <cellStyle name="Normal 6 5 8 2 2 3" xfId="18388" xr:uid="{00000000-0005-0000-0000-0000558D0000}"/>
    <cellStyle name="Normal 6 5 8 2 2 3 2" xfId="18389" xr:uid="{00000000-0005-0000-0000-0000568D0000}"/>
    <cellStyle name="Normal 6 5 8 2 2 3 2 2" xfId="18390" xr:uid="{00000000-0005-0000-0000-0000578D0000}"/>
    <cellStyle name="Normal 6 5 8 2 2 3 2 2 2" xfId="42711" xr:uid="{00000000-0005-0000-0000-0000588D0000}"/>
    <cellStyle name="Normal 6 5 8 2 2 3 2 3" xfId="32693" xr:uid="{00000000-0005-0000-0000-0000598D0000}"/>
    <cellStyle name="Normal 6 5 8 2 2 3 3" xfId="18391" xr:uid="{00000000-0005-0000-0000-00005A8D0000}"/>
    <cellStyle name="Normal 6 5 8 2 2 3 3 2" xfId="18392" xr:uid="{00000000-0005-0000-0000-00005B8D0000}"/>
    <cellStyle name="Normal 6 5 8 2 2 3 3 2 2" xfId="42712" xr:uid="{00000000-0005-0000-0000-00005C8D0000}"/>
    <cellStyle name="Normal 6 5 8 2 2 3 3 3" xfId="32694" xr:uid="{00000000-0005-0000-0000-00005D8D0000}"/>
    <cellStyle name="Normal 6 5 8 2 2 3 4" xfId="18393" xr:uid="{00000000-0005-0000-0000-00005E8D0000}"/>
    <cellStyle name="Normal 6 5 8 2 2 3 4 2" xfId="36776" xr:uid="{00000000-0005-0000-0000-00005F8D0000}"/>
    <cellStyle name="Normal 6 5 8 2 2 3 5" xfId="26180" xr:uid="{00000000-0005-0000-0000-0000608D0000}"/>
    <cellStyle name="Normal 6 5 8 2 2 4" xfId="18394" xr:uid="{00000000-0005-0000-0000-0000618D0000}"/>
    <cellStyle name="Normal 6 5 8 2 2 4 2" xfId="18395" xr:uid="{00000000-0005-0000-0000-0000628D0000}"/>
    <cellStyle name="Normal 6 5 8 2 2 4 2 2" xfId="42713" xr:uid="{00000000-0005-0000-0000-0000638D0000}"/>
    <cellStyle name="Normal 6 5 8 2 2 4 3" xfId="32695" xr:uid="{00000000-0005-0000-0000-0000648D0000}"/>
    <cellStyle name="Normal 6 5 8 2 2 5" xfId="18396" xr:uid="{00000000-0005-0000-0000-0000658D0000}"/>
    <cellStyle name="Normal 6 5 8 2 2 5 2" xfId="18397" xr:uid="{00000000-0005-0000-0000-0000668D0000}"/>
    <cellStyle name="Normal 6 5 8 2 2 5 2 2" xfId="42714" xr:uid="{00000000-0005-0000-0000-0000678D0000}"/>
    <cellStyle name="Normal 6 5 8 2 2 5 3" xfId="32696" xr:uid="{00000000-0005-0000-0000-0000688D0000}"/>
    <cellStyle name="Normal 6 5 8 2 2 6" xfId="18398" xr:uid="{00000000-0005-0000-0000-0000698D0000}"/>
    <cellStyle name="Normal 6 5 8 2 2 6 2" xfId="36774" xr:uid="{00000000-0005-0000-0000-00006A8D0000}"/>
    <cellStyle name="Normal 6 5 8 2 2 7" xfId="26178" xr:uid="{00000000-0005-0000-0000-00006B8D0000}"/>
    <cellStyle name="Normal 6 5 8 2 3" xfId="18399" xr:uid="{00000000-0005-0000-0000-00006C8D0000}"/>
    <cellStyle name="Normal 6 5 8 2 3 2" xfId="18400" xr:uid="{00000000-0005-0000-0000-00006D8D0000}"/>
    <cellStyle name="Normal 6 5 8 2 3 2 2" xfId="18401" xr:uid="{00000000-0005-0000-0000-00006E8D0000}"/>
    <cellStyle name="Normal 6 5 8 2 3 2 2 2" xfId="42715" xr:uid="{00000000-0005-0000-0000-00006F8D0000}"/>
    <cellStyle name="Normal 6 5 8 2 3 2 3" xfId="32697" xr:uid="{00000000-0005-0000-0000-0000708D0000}"/>
    <cellStyle name="Normal 6 5 8 2 3 3" xfId="18402" xr:uid="{00000000-0005-0000-0000-0000718D0000}"/>
    <cellStyle name="Normal 6 5 8 2 3 3 2" xfId="18403" xr:uid="{00000000-0005-0000-0000-0000728D0000}"/>
    <cellStyle name="Normal 6 5 8 2 3 3 2 2" xfId="42716" xr:uid="{00000000-0005-0000-0000-0000738D0000}"/>
    <cellStyle name="Normal 6 5 8 2 3 3 3" xfId="32698" xr:uid="{00000000-0005-0000-0000-0000748D0000}"/>
    <cellStyle name="Normal 6 5 8 2 3 4" xfId="18404" xr:uid="{00000000-0005-0000-0000-0000758D0000}"/>
    <cellStyle name="Normal 6 5 8 2 3 4 2" xfId="36777" xr:uid="{00000000-0005-0000-0000-0000768D0000}"/>
    <cellStyle name="Normal 6 5 8 2 3 5" xfId="26181" xr:uid="{00000000-0005-0000-0000-0000778D0000}"/>
    <cellStyle name="Normal 6 5 8 2 4" xfId="18405" xr:uid="{00000000-0005-0000-0000-0000788D0000}"/>
    <cellStyle name="Normal 6 5 8 2 4 2" xfId="18406" xr:uid="{00000000-0005-0000-0000-0000798D0000}"/>
    <cellStyle name="Normal 6 5 8 2 4 2 2" xfId="18407" xr:uid="{00000000-0005-0000-0000-00007A8D0000}"/>
    <cellStyle name="Normal 6 5 8 2 4 2 2 2" xfId="42717" xr:uid="{00000000-0005-0000-0000-00007B8D0000}"/>
    <cellStyle name="Normal 6 5 8 2 4 2 3" xfId="32699" xr:uid="{00000000-0005-0000-0000-00007C8D0000}"/>
    <cellStyle name="Normal 6 5 8 2 4 3" xfId="18408" xr:uid="{00000000-0005-0000-0000-00007D8D0000}"/>
    <cellStyle name="Normal 6 5 8 2 4 3 2" xfId="18409" xr:uid="{00000000-0005-0000-0000-00007E8D0000}"/>
    <cellStyle name="Normal 6 5 8 2 4 3 2 2" xfId="42718" xr:uid="{00000000-0005-0000-0000-00007F8D0000}"/>
    <cellStyle name="Normal 6 5 8 2 4 3 3" xfId="32700" xr:uid="{00000000-0005-0000-0000-0000808D0000}"/>
    <cellStyle name="Normal 6 5 8 2 4 4" xfId="18410" xr:uid="{00000000-0005-0000-0000-0000818D0000}"/>
    <cellStyle name="Normal 6 5 8 2 4 4 2" xfId="36778" xr:uid="{00000000-0005-0000-0000-0000828D0000}"/>
    <cellStyle name="Normal 6 5 8 2 4 5" xfId="26182" xr:uid="{00000000-0005-0000-0000-0000838D0000}"/>
    <cellStyle name="Normal 6 5 8 2 5" xfId="18411" xr:uid="{00000000-0005-0000-0000-0000848D0000}"/>
    <cellStyle name="Normal 6 5 8 2 5 2" xfId="18412" xr:uid="{00000000-0005-0000-0000-0000858D0000}"/>
    <cellStyle name="Normal 6 5 8 2 5 2 2" xfId="42719" xr:uid="{00000000-0005-0000-0000-0000868D0000}"/>
    <cellStyle name="Normal 6 5 8 2 5 3" xfId="32701" xr:uid="{00000000-0005-0000-0000-0000878D0000}"/>
    <cellStyle name="Normal 6 5 8 2 6" xfId="18413" xr:uid="{00000000-0005-0000-0000-0000888D0000}"/>
    <cellStyle name="Normal 6 5 8 2 6 2" xfId="18414" xr:uid="{00000000-0005-0000-0000-0000898D0000}"/>
    <cellStyle name="Normal 6 5 8 2 6 2 2" xfId="42720" xr:uid="{00000000-0005-0000-0000-00008A8D0000}"/>
    <cellStyle name="Normal 6 5 8 2 6 3" xfId="32702" xr:uid="{00000000-0005-0000-0000-00008B8D0000}"/>
    <cellStyle name="Normal 6 5 8 2 7" xfId="18415" xr:uid="{00000000-0005-0000-0000-00008C8D0000}"/>
    <cellStyle name="Normal 6 5 8 2 7 2" xfId="36773" xr:uid="{00000000-0005-0000-0000-00008D8D0000}"/>
    <cellStyle name="Normal 6 5 8 2 8" xfId="26177" xr:uid="{00000000-0005-0000-0000-00008E8D0000}"/>
    <cellStyle name="Normal 6 5 8 3" xfId="18416" xr:uid="{00000000-0005-0000-0000-00008F8D0000}"/>
    <cellStyle name="Normal 6 5 8 3 2" xfId="18417" xr:uid="{00000000-0005-0000-0000-0000908D0000}"/>
    <cellStyle name="Normal 6 5 8 3 2 2" xfId="18418" xr:uid="{00000000-0005-0000-0000-0000918D0000}"/>
    <cellStyle name="Normal 6 5 8 3 2 2 2" xfId="18419" xr:uid="{00000000-0005-0000-0000-0000928D0000}"/>
    <cellStyle name="Normal 6 5 8 3 2 2 2 2" xfId="18420" xr:uid="{00000000-0005-0000-0000-0000938D0000}"/>
    <cellStyle name="Normal 6 5 8 3 2 2 2 2 2" xfId="42721" xr:uid="{00000000-0005-0000-0000-0000948D0000}"/>
    <cellStyle name="Normal 6 5 8 3 2 2 2 3" xfId="32703" xr:uid="{00000000-0005-0000-0000-0000958D0000}"/>
    <cellStyle name="Normal 6 5 8 3 2 2 3" xfId="18421" xr:uid="{00000000-0005-0000-0000-0000968D0000}"/>
    <cellStyle name="Normal 6 5 8 3 2 2 3 2" xfId="18422" xr:uid="{00000000-0005-0000-0000-0000978D0000}"/>
    <cellStyle name="Normal 6 5 8 3 2 2 3 2 2" xfId="42722" xr:uid="{00000000-0005-0000-0000-0000988D0000}"/>
    <cellStyle name="Normal 6 5 8 3 2 2 3 3" xfId="32704" xr:uid="{00000000-0005-0000-0000-0000998D0000}"/>
    <cellStyle name="Normal 6 5 8 3 2 2 4" xfId="18423" xr:uid="{00000000-0005-0000-0000-00009A8D0000}"/>
    <cellStyle name="Normal 6 5 8 3 2 2 4 2" xfId="36781" xr:uid="{00000000-0005-0000-0000-00009B8D0000}"/>
    <cellStyle name="Normal 6 5 8 3 2 2 5" xfId="26185" xr:uid="{00000000-0005-0000-0000-00009C8D0000}"/>
    <cellStyle name="Normal 6 5 8 3 2 3" xfId="18424" xr:uid="{00000000-0005-0000-0000-00009D8D0000}"/>
    <cellStyle name="Normal 6 5 8 3 2 3 2" xfId="18425" xr:uid="{00000000-0005-0000-0000-00009E8D0000}"/>
    <cellStyle name="Normal 6 5 8 3 2 3 2 2" xfId="18426" xr:uid="{00000000-0005-0000-0000-00009F8D0000}"/>
    <cellStyle name="Normal 6 5 8 3 2 3 2 2 2" xfId="42723" xr:uid="{00000000-0005-0000-0000-0000A08D0000}"/>
    <cellStyle name="Normal 6 5 8 3 2 3 2 3" xfId="32705" xr:uid="{00000000-0005-0000-0000-0000A18D0000}"/>
    <cellStyle name="Normal 6 5 8 3 2 3 3" xfId="18427" xr:uid="{00000000-0005-0000-0000-0000A28D0000}"/>
    <cellStyle name="Normal 6 5 8 3 2 3 3 2" xfId="18428" xr:uid="{00000000-0005-0000-0000-0000A38D0000}"/>
    <cellStyle name="Normal 6 5 8 3 2 3 3 2 2" xfId="42724" xr:uid="{00000000-0005-0000-0000-0000A48D0000}"/>
    <cellStyle name="Normal 6 5 8 3 2 3 3 3" xfId="32706" xr:uid="{00000000-0005-0000-0000-0000A58D0000}"/>
    <cellStyle name="Normal 6 5 8 3 2 3 4" xfId="18429" xr:uid="{00000000-0005-0000-0000-0000A68D0000}"/>
    <cellStyle name="Normal 6 5 8 3 2 3 4 2" xfId="36782" xr:uid="{00000000-0005-0000-0000-0000A78D0000}"/>
    <cellStyle name="Normal 6 5 8 3 2 3 5" xfId="26186" xr:uid="{00000000-0005-0000-0000-0000A88D0000}"/>
    <cellStyle name="Normal 6 5 8 3 2 4" xfId="18430" xr:uid="{00000000-0005-0000-0000-0000A98D0000}"/>
    <cellStyle name="Normal 6 5 8 3 2 4 2" xfId="18431" xr:uid="{00000000-0005-0000-0000-0000AA8D0000}"/>
    <cellStyle name="Normal 6 5 8 3 2 4 2 2" xfId="42725" xr:uid="{00000000-0005-0000-0000-0000AB8D0000}"/>
    <cellStyle name="Normal 6 5 8 3 2 4 3" xfId="32707" xr:uid="{00000000-0005-0000-0000-0000AC8D0000}"/>
    <cellStyle name="Normal 6 5 8 3 2 5" xfId="18432" xr:uid="{00000000-0005-0000-0000-0000AD8D0000}"/>
    <cellStyle name="Normal 6 5 8 3 2 5 2" xfId="18433" xr:uid="{00000000-0005-0000-0000-0000AE8D0000}"/>
    <cellStyle name="Normal 6 5 8 3 2 5 2 2" xfId="42726" xr:uid="{00000000-0005-0000-0000-0000AF8D0000}"/>
    <cellStyle name="Normal 6 5 8 3 2 5 3" xfId="32708" xr:uid="{00000000-0005-0000-0000-0000B08D0000}"/>
    <cellStyle name="Normal 6 5 8 3 2 6" xfId="18434" xr:uid="{00000000-0005-0000-0000-0000B18D0000}"/>
    <cellStyle name="Normal 6 5 8 3 2 6 2" xfId="36780" xr:uid="{00000000-0005-0000-0000-0000B28D0000}"/>
    <cellStyle name="Normal 6 5 8 3 2 7" xfId="26184" xr:uid="{00000000-0005-0000-0000-0000B38D0000}"/>
    <cellStyle name="Normal 6 5 8 3 3" xfId="18435" xr:uid="{00000000-0005-0000-0000-0000B48D0000}"/>
    <cellStyle name="Normal 6 5 8 3 3 2" xfId="18436" xr:uid="{00000000-0005-0000-0000-0000B58D0000}"/>
    <cellStyle name="Normal 6 5 8 3 3 2 2" xfId="18437" xr:uid="{00000000-0005-0000-0000-0000B68D0000}"/>
    <cellStyle name="Normal 6 5 8 3 3 2 2 2" xfId="42727" xr:uid="{00000000-0005-0000-0000-0000B78D0000}"/>
    <cellStyle name="Normal 6 5 8 3 3 2 3" xfId="32709" xr:uid="{00000000-0005-0000-0000-0000B88D0000}"/>
    <cellStyle name="Normal 6 5 8 3 3 3" xfId="18438" xr:uid="{00000000-0005-0000-0000-0000B98D0000}"/>
    <cellStyle name="Normal 6 5 8 3 3 3 2" xfId="18439" xr:uid="{00000000-0005-0000-0000-0000BA8D0000}"/>
    <cellStyle name="Normal 6 5 8 3 3 3 2 2" xfId="42728" xr:uid="{00000000-0005-0000-0000-0000BB8D0000}"/>
    <cellStyle name="Normal 6 5 8 3 3 3 3" xfId="32710" xr:uid="{00000000-0005-0000-0000-0000BC8D0000}"/>
    <cellStyle name="Normal 6 5 8 3 3 4" xfId="18440" xr:uid="{00000000-0005-0000-0000-0000BD8D0000}"/>
    <cellStyle name="Normal 6 5 8 3 3 4 2" xfId="36783" xr:uid="{00000000-0005-0000-0000-0000BE8D0000}"/>
    <cellStyle name="Normal 6 5 8 3 3 5" xfId="26187" xr:uid="{00000000-0005-0000-0000-0000BF8D0000}"/>
    <cellStyle name="Normal 6 5 8 3 4" xfId="18441" xr:uid="{00000000-0005-0000-0000-0000C08D0000}"/>
    <cellStyle name="Normal 6 5 8 3 4 2" xfId="18442" xr:uid="{00000000-0005-0000-0000-0000C18D0000}"/>
    <cellStyle name="Normal 6 5 8 3 4 2 2" xfId="18443" xr:uid="{00000000-0005-0000-0000-0000C28D0000}"/>
    <cellStyle name="Normal 6 5 8 3 4 2 2 2" xfId="42729" xr:uid="{00000000-0005-0000-0000-0000C38D0000}"/>
    <cellStyle name="Normal 6 5 8 3 4 2 3" xfId="32711" xr:uid="{00000000-0005-0000-0000-0000C48D0000}"/>
    <cellStyle name="Normal 6 5 8 3 4 3" xfId="18444" xr:uid="{00000000-0005-0000-0000-0000C58D0000}"/>
    <cellStyle name="Normal 6 5 8 3 4 3 2" xfId="18445" xr:uid="{00000000-0005-0000-0000-0000C68D0000}"/>
    <cellStyle name="Normal 6 5 8 3 4 3 2 2" xfId="42730" xr:uid="{00000000-0005-0000-0000-0000C78D0000}"/>
    <cellStyle name="Normal 6 5 8 3 4 3 3" xfId="32712" xr:uid="{00000000-0005-0000-0000-0000C88D0000}"/>
    <cellStyle name="Normal 6 5 8 3 4 4" xfId="18446" xr:uid="{00000000-0005-0000-0000-0000C98D0000}"/>
    <cellStyle name="Normal 6 5 8 3 4 4 2" xfId="36784" xr:uid="{00000000-0005-0000-0000-0000CA8D0000}"/>
    <cellStyle name="Normal 6 5 8 3 4 5" xfId="26188" xr:uid="{00000000-0005-0000-0000-0000CB8D0000}"/>
    <cellStyle name="Normal 6 5 8 3 5" xfId="18447" xr:uid="{00000000-0005-0000-0000-0000CC8D0000}"/>
    <cellStyle name="Normal 6 5 8 3 5 2" xfId="18448" xr:uid="{00000000-0005-0000-0000-0000CD8D0000}"/>
    <cellStyle name="Normal 6 5 8 3 5 2 2" xfId="42731" xr:uid="{00000000-0005-0000-0000-0000CE8D0000}"/>
    <cellStyle name="Normal 6 5 8 3 5 3" xfId="32713" xr:uid="{00000000-0005-0000-0000-0000CF8D0000}"/>
    <cellStyle name="Normal 6 5 8 3 6" xfId="18449" xr:uid="{00000000-0005-0000-0000-0000D08D0000}"/>
    <cellStyle name="Normal 6 5 8 3 6 2" xfId="18450" xr:uid="{00000000-0005-0000-0000-0000D18D0000}"/>
    <cellStyle name="Normal 6 5 8 3 6 2 2" xfId="42732" xr:uid="{00000000-0005-0000-0000-0000D28D0000}"/>
    <cellStyle name="Normal 6 5 8 3 6 3" xfId="32714" xr:uid="{00000000-0005-0000-0000-0000D38D0000}"/>
    <cellStyle name="Normal 6 5 8 3 7" xfId="18451" xr:uid="{00000000-0005-0000-0000-0000D48D0000}"/>
    <cellStyle name="Normal 6 5 8 3 7 2" xfId="36779" xr:uid="{00000000-0005-0000-0000-0000D58D0000}"/>
    <cellStyle name="Normal 6 5 8 3 8" xfId="26183" xr:uid="{00000000-0005-0000-0000-0000D68D0000}"/>
    <cellStyle name="Normal 6 5 8 4" xfId="18452" xr:uid="{00000000-0005-0000-0000-0000D78D0000}"/>
    <cellStyle name="Normal 6 5 8 4 2" xfId="18453" xr:uid="{00000000-0005-0000-0000-0000D88D0000}"/>
    <cellStyle name="Normal 6 5 8 4 2 2" xfId="18454" xr:uid="{00000000-0005-0000-0000-0000D98D0000}"/>
    <cellStyle name="Normal 6 5 8 4 2 2 2" xfId="18455" xr:uid="{00000000-0005-0000-0000-0000DA8D0000}"/>
    <cellStyle name="Normal 6 5 8 4 2 2 2 2" xfId="42733" xr:uid="{00000000-0005-0000-0000-0000DB8D0000}"/>
    <cellStyle name="Normal 6 5 8 4 2 2 3" xfId="32715" xr:uid="{00000000-0005-0000-0000-0000DC8D0000}"/>
    <cellStyle name="Normal 6 5 8 4 2 3" xfId="18456" xr:uid="{00000000-0005-0000-0000-0000DD8D0000}"/>
    <cellStyle name="Normal 6 5 8 4 2 3 2" xfId="18457" xr:uid="{00000000-0005-0000-0000-0000DE8D0000}"/>
    <cellStyle name="Normal 6 5 8 4 2 3 2 2" xfId="42734" xr:uid="{00000000-0005-0000-0000-0000DF8D0000}"/>
    <cellStyle name="Normal 6 5 8 4 2 3 3" xfId="32716" xr:uid="{00000000-0005-0000-0000-0000E08D0000}"/>
    <cellStyle name="Normal 6 5 8 4 2 4" xfId="18458" xr:uid="{00000000-0005-0000-0000-0000E18D0000}"/>
    <cellStyle name="Normal 6 5 8 4 2 4 2" xfId="36786" xr:uid="{00000000-0005-0000-0000-0000E28D0000}"/>
    <cellStyle name="Normal 6 5 8 4 2 5" xfId="26190" xr:uid="{00000000-0005-0000-0000-0000E38D0000}"/>
    <cellStyle name="Normal 6 5 8 4 3" xfId="18459" xr:uid="{00000000-0005-0000-0000-0000E48D0000}"/>
    <cellStyle name="Normal 6 5 8 4 3 2" xfId="18460" xr:uid="{00000000-0005-0000-0000-0000E58D0000}"/>
    <cellStyle name="Normal 6 5 8 4 3 2 2" xfId="18461" xr:uid="{00000000-0005-0000-0000-0000E68D0000}"/>
    <cellStyle name="Normal 6 5 8 4 3 2 2 2" xfId="42735" xr:uid="{00000000-0005-0000-0000-0000E78D0000}"/>
    <cellStyle name="Normal 6 5 8 4 3 2 3" xfId="32717" xr:uid="{00000000-0005-0000-0000-0000E88D0000}"/>
    <cellStyle name="Normal 6 5 8 4 3 3" xfId="18462" xr:uid="{00000000-0005-0000-0000-0000E98D0000}"/>
    <cellStyle name="Normal 6 5 8 4 3 3 2" xfId="18463" xr:uid="{00000000-0005-0000-0000-0000EA8D0000}"/>
    <cellStyle name="Normal 6 5 8 4 3 3 2 2" xfId="42736" xr:uid="{00000000-0005-0000-0000-0000EB8D0000}"/>
    <cellStyle name="Normal 6 5 8 4 3 3 3" xfId="32718" xr:uid="{00000000-0005-0000-0000-0000EC8D0000}"/>
    <cellStyle name="Normal 6 5 8 4 3 4" xfId="18464" xr:uid="{00000000-0005-0000-0000-0000ED8D0000}"/>
    <cellStyle name="Normal 6 5 8 4 3 4 2" xfId="36787" xr:uid="{00000000-0005-0000-0000-0000EE8D0000}"/>
    <cellStyle name="Normal 6 5 8 4 3 5" xfId="26191" xr:uid="{00000000-0005-0000-0000-0000EF8D0000}"/>
    <cellStyle name="Normal 6 5 8 4 4" xfId="18465" xr:uid="{00000000-0005-0000-0000-0000F08D0000}"/>
    <cellStyle name="Normal 6 5 8 4 4 2" xfId="18466" xr:uid="{00000000-0005-0000-0000-0000F18D0000}"/>
    <cellStyle name="Normal 6 5 8 4 4 2 2" xfId="42737" xr:uid="{00000000-0005-0000-0000-0000F28D0000}"/>
    <cellStyle name="Normal 6 5 8 4 4 3" xfId="32719" xr:uid="{00000000-0005-0000-0000-0000F38D0000}"/>
    <cellStyle name="Normal 6 5 8 4 5" xfId="18467" xr:uid="{00000000-0005-0000-0000-0000F48D0000}"/>
    <cellStyle name="Normal 6 5 8 4 5 2" xfId="18468" xr:uid="{00000000-0005-0000-0000-0000F58D0000}"/>
    <cellStyle name="Normal 6 5 8 4 5 2 2" xfId="42738" xr:uid="{00000000-0005-0000-0000-0000F68D0000}"/>
    <cellStyle name="Normal 6 5 8 4 5 3" xfId="32720" xr:uid="{00000000-0005-0000-0000-0000F78D0000}"/>
    <cellStyle name="Normal 6 5 8 4 6" xfId="18469" xr:uid="{00000000-0005-0000-0000-0000F88D0000}"/>
    <cellStyle name="Normal 6 5 8 4 6 2" xfId="36785" xr:uid="{00000000-0005-0000-0000-0000F98D0000}"/>
    <cellStyle name="Normal 6 5 8 4 7" xfId="26189" xr:uid="{00000000-0005-0000-0000-0000FA8D0000}"/>
    <cellStyle name="Normal 6 5 8 5" xfId="18470" xr:uid="{00000000-0005-0000-0000-0000FB8D0000}"/>
    <cellStyle name="Normal 6 5 8 5 2" xfId="18471" xr:uid="{00000000-0005-0000-0000-0000FC8D0000}"/>
    <cellStyle name="Normal 6 5 8 5 2 2" xfId="18472" xr:uid="{00000000-0005-0000-0000-0000FD8D0000}"/>
    <cellStyle name="Normal 6 5 8 5 2 2 2" xfId="42739" xr:uid="{00000000-0005-0000-0000-0000FE8D0000}"/>
    <cellStyle name="Normal 6 5 8 5 2 3" xfId="32721" xr:uid="{00000000-0005-0000-0000-0000FF8D0000}"/>
    <cellStyle name="Normal 6 5 8 5 3" xfId="18473" xr:uid="{00000000-0005-0000-0000-0000008E0000}"/>
    <cellStyle name="Normal 6 5 8 5 3 2" xfId="18474" xr:uid="{00000000-0005-0000-0000-0000018E0000}"/>
    <cellStyle name="Normal 6 5 8 5 3 2 2" xfId="42740" xr:uid="{00000000-0005-0000-0000-0000028E0000}"/>
    <cellStyle name="Normal 6 5 8 5 3 3" xfId="32722" xr:uid="{00000000-0005-0000-0000-0000038E0000}"/>
    <cellStyle name="Normal 6 5 8 5 4" xfId="18475" xr:uid="{00000000-0005-0000-0000-0000048E0000}"/>
    <cellStyle name="Normal 6 5 8 5 4 2" xfId="36788" xr:uid="{00000000-0005-0000-0000-0000058E0000}"/>
    <cellStyle name="Normal 6 5 8 5 5" xfId="26192" xr:uid="{00000000-0005-0000-0000-0000068E0000}"/>
    <cellStyle name="Normal 6 5 8 6" xfId="18476" xr:uid="{00000000-0005-0000-0000-0000078E0000}"/>
    <cellStyle name="Normal 6 5 8 6 2" xfId="18477" xr:uid="{00000000-0005-0000-0000-0000088E0000}"/>
    <cellStyle name="Normal 6 5 8 6 2 2" xfId="18478" xr:uid="{00000000-0005-0000-0000-0000098E0000}"/>
    <cellStyle name="Normal 6 5 8 6 2 2 2" xfId="42741" xr:uid="{00000000-0005-0000-0000-00000A8E0000}"/>
    <cellStyle name="Normal 6 5 8 6 2 3" xfId="32723" xr:uid="{00000000-0005-0000-0000-00000B8E0000}"/>
    <cellStyle name="Normal 6 5 8 6 3" xfId="18479" xr:uid="{00000000-0005-0000-0000-00000C8E0000}"/>
    <cellStyle name="Normal 6 5 8 6 3 2" xfId="18480" xr:uid="{00000000-0005-0000-0000-00000D8E0000}"/>
    <cellStyle name="Normal 6 5 8 6 3 2 2" xfId="42742" xr:uid="{00000000-0005-0000-0000-00000E8E0000}"/>
    <cellStyle name="Normal 6 5 8 6 3 3" xfId="32724" xr:uid="{00000000-0005-0000-0000-00000F8E0000}"/>
    <cellStyle name="Normal 6 5 8 6 4" xfId="18481" xr:uid="{00000000-0005-0000-0000-0000108E0000}"/>
    <cellStyle name="Normal 6 5 8 6 4 2" xfId="36789" xr:uid="{00000000-0005-0000-0000-0000118E0000}"/>
    <cellStyle name="Normal 6 5 8 6 5" xfId="26193" xr:uid="{00000000-0005-0000-0000-0000128E0000}"/>
    <cellStyle name="Normal 6 5 8 7" xfId="18482" xr:uid="{00000000-0005-0000-0000-0000138E0000}"/>
    <cellStyle name="Normal 6 5 8 7 2" xfId="18483" xr:uid="{00000000-0005-0000-0000-0000148E0000}"/>
    <cellStyle name="Normal 6 5 8 7 2 2" xfId="42743" xr:uid="{00000000-0005-0000-0000-0000158E0000}"/>
    <cellStyle name="Normal 6 5 8 7 3" xfId="32725" xr:uid="{00000000-0005-0000-0000-0000168E0000}"/>
    <cellStyle name="Normal 6 5 8 8" xfId="18484" xr:uid="{00000000-0005-0000-0000-0000178E0000}"/>
    <cellStyle name="Normal 6 5 8 8 2" xfId="18485" xr:uid="{00000000-0005-0000-0000-0000188E0000}"/>
    <cellStyle name="Normal 6 5 8 8 2 2" xfId="42744" xr:uid="{00000000-0005-0000-0000-0000198E0000}"/>
    <cellStyle name="Normal 6 5 8 8 3" xfId="32726" xr:uid="{00000000-0005-0000-0000-00001A8E0000}"/>
    <cellStyle name="Normal 6 5 8 9" xfId="18486" xr:uid="{00000000-0005-0000-0000-00001B8E0000}"/>
    <cellStyle name="Normal 6 5 8 9 2" xfId="36772" xr:uid="{00000000-0005-0000-0000-00001C8E0000}"/>
    <cellStyle name="Normal 6 5 9" xfId="18487" xr:uid="{00000000-0005-0000-0000-00001D8E0000}"/>
    <cellStyle name="Normal 6 5 9 2" xfId="18488" xr:uid="{00000000-0005-0000-0000-00001E8E0000}"/>
    <cellStyle name="Normal 6 5 9 2 2" xfId="18489" xr:uid="{00000000-0005-0000-0000-00001F8E0000}"/>
    <cellStyle name="Normal 6 5 9 2 2 2" xfId="18490" xr:uid="{00000000-0005-0000-0000-0000208E0000}"/>
    <cellStyle name="Normal 6 5 9 2 2 2 2" xfId="18491" xr:uid="{00000000-0005-0000-0000-0000218E0000}"/>
    <cellStyle name="Normal 6 5 9 2 2 2 2 2" xfId="42745" xr:uid="{00000000-0005-0000-0000-0000228E0000}"/>
    <cellStyle name="Normal 6 5 9 2 2 2 3" xfId="32727" xr:uid="{00000000-0005-0000-0000-0000238E0000}"/>
    <cellStyle name="Normal 6 5 9 2 2 3" xfId="18492" xr:uid="{00000000-0005-0000-0000-0000248E0000}"/>
    <cellStyle name="Normal 6 5 9 2 2 3 2" xfId="18493" xr:uid="{00000000-0005-0000-0000-0000258E0000}"/>
    <cellStyle name="Normal 6 5 9 2 2 3 2 2" xfId="42746" xr:uid="{00000000-0005-0000-0000-0000268E0000}"/>
    <cellStyle name="Normal 6 5 9 2 2 3 3" xfId="32728" xr:uid="{00000000-0005-0000-0000-0000278E0000}"/>
    <cellStyle name="Normal 6 5 9 2 2 4" xfId="18494" xr:uid="{00000000-0005-0000-0000-0000288E0000}"/>
    <cellStyle name="Normal 6 5 9 2 2 4 2" xfId="36792" xr:uid="{00000000-0005-0000-0000-0000298E0000}"/>
    <cellStyle name="Normal 6 5 9 2 2 5" xfId="26196" xr:uid="{00000000-0005-0000-0000-00002A8E0000}"/>
    <cellStyle name="Normal 6 5 9 2 3" xfId="18495" xr:uid="{00000000-0005-0000-0000-00002B8E0000}"/>
    <cellStyle name="Normal 6 5 9 2 3 2" xfId="18496" xr:uid="{00000000-0005-0000-0000-00002C8E0000}"/>
    <cellStyle name="Normal 6 5 9 2 3 2 2" xfId="18497" xr:uid="{00000000-0005-0000-0000-00002D8E0000}"/>
    <cellStyle name="Normal 6 5 9 2 3 2 2 2" xfId="42747" xr:uid="{00000000-0005-0000-0000-00002E8E0000}"/>
    <cellStyle name="Normal 6 5 9 2 3 2 3" xfId="32729" xr:uid="{00000000-0005-0000-0000-00002F8E0000}"/>
    <cellStyle name="Normal 6 5 9 2 3 3" xfId="18498" xr:uid="{00000000-0005-0000-0000-0000308E0000}"/>
    <cellStyle name="Normal 6 5 9 2 3 3 2" xfId="18499" xr:uid="{00000000-0005-0000-0000-0000318E0000}"/>
    <cellStyle name="Normal 6 5 9 2 3 3 2 2" xfId="42748" xr:uid="{00000000-0005-0000-0000-0000328E0000}"/>
    <cellStyle name="Normal 6 5 9 2 3 3 3" xfId="32730" xr:uid="{00000000-0005-0000-0000-0000338E0000}"/>
    <cellStyle name="Normal 6 5 9 2 3 4" xfId="18500" xr:uid="{00000000-0005-0000-0000-0000348E0000}"/>
    <cellStyle name="Normal 6 5 9 2 3 4 2" xfId="36793" xr:uid="{00000000-0005-0000-0000-0000358E0000}"/>
    <cellStyle name="Normal 6 5 9 2 3 5" xfId="26197" xr:uid="{00000000-0005-0000-0000-0000368E0000}"/>
    <cellStyle name="Normal 6 5 9 2 4" xfId="18501" xr:uid="{00000000-0005-0000-0000-0000378E0000}"/>
    <cellStyle name="Normal 6 5 9 2 4 2" xfId="18502" xr:uid="{00000000-0005-0000-0000-0000388E0000}"/>
    <cellStyle name="Normal 6 5 9 2 4 2 2" xfId="42749" xr:uid="{00000000-0005-0000-0000-0000398E0000}"/>
    <cellStyle name="Normal 6 5 9 2 4 3" xfId="32731" xr:uid="{00000000-0005-0000-0000-00003A8E0000}"/>
    <cellStyle name="Normal 6 5 9 2 5" xfId="18503" xr:uid="{00000000-0005-0000-0000-00003B8E0000}"/>
    <cellStyle name="Normal 6 5 9 2 5 2" xfId="18504" xr:uid="{00000000-0005-0000-0000-00003C8E0000}"/>
    <cellStyle name="Normal 6 5 9 2 5 2 2" xfId="42750" xr:uid="{00000000-0005-0000-0000-00003D8E0000}"/>
    <cellStyle name="Normal 6 5 9 2 5 3" xfId="32732" xr:uid="{00000000-0005-0000-0000-00003E8E0000}"/>
    <cellStyle name="Normal 6 5 9 2 6" xfId="18505" xr:uid="{00000000-0005-0000-0000-00003F8E0000}"/>
    <cellStyle name="Normal 6 5 9 2 6 2" xfId="36791" xr:uid="{00000000-0005-0000-0000-0000408E0000}"/>
    <cellStyle name="Normal 6 5 9 2 7" xfId="26195" xr:uid="{00000000-0005-0000-0000-0000418E0000}"/>
    <cellStyle name="Normal 6 5 9 3" xfId="18506" xr:uid="{00000000-0005-0000-0000-0000428E0000}"/>
    <cellStyle name="Normal 6 5 9 3 2" xfId="18507" xr:uid="{00000000-0005-0000-0000-0000438E0000}"/>
    <cellStyle name="Normal 6 5 9 3 2 2" xfId="18508" xr:uid="{00000000-0005-0000-0000-0000448E0000}"/>
    <cellStyle name="Normal 6 5 9 3 2 2 2" xfId="42751" xr:uid="{00000000-0005-0000-0000-0000458E0000}"/>
    <cellStyle name="Normal 6 5 9 3 2 3" xfId="32733" xr:uid="{00000000-0005-0000-0000-0000468E0000}"/>
    <cellStyle name="Normal 6 5 9 3 3" xfId="18509" xr:uid="{00000000-0005-0000-0000-0000478E0000}"/>
    <cellStyle name="Normal 6 5 9 3 3 2" xfId="18510" xr:uid="{00000000-0005-0000-0000-0000488E0000}"/>
    <cellStyle name="Normal 6 5 9 3 3 2 2" xfId="42752" xr:uid="{00000000-0005-0000-0000-0000498E0000}"/>
    <cellStyle name="Normal 6 5 9 3 3 3" xfId="32734" xr:uid="{00000000-0005-0000-0000-00004A8E0000}"/>
    <cellStyle name="Normal 6 5 9 3 4" xfId="18511" xr:uid="{00000000-0005-0000-0000-00004B8E0000}"/>
    <cellStyle name="Normal 6 5 9 3 4 2" xfId="36794" xr:uid="{00000000-0005-0000-0000-00004C8E0000}"/>
    <cellStyle name="Normal 6 5 9 3 5" xfId="26198" xr:uid="{00000000-0005-0000-0000-00004D8E0000}"/>
    <cellStyle name="Normal 6 5 9 4" xfId="18512" xr:uid="{00000000-0005-0000-0000-00004E8E0000}"/>
    <cellStyle name="Normal 6 5 9 4 2" xfId="18513" xr:uid="{00000000-0005-0000-0000-00004F8E0000}"/>
    <cellStyle name="Normal 6 5 9 4 2 2" xfId="18514" xr:uid="{00000000-0005-0000-0000-0000508E0000}"/>
    <cellStyle name="Normal 6 5 9 4 2 2 2" xfId="42753" xr:uid="{00000000-0005-0000-0000-0000518E0000}"/>
    <cellStyle name="Normal 6 5 9 4 2 3" xfId="32735" xr:uid="{00000000-0005-0000-0000-0000528E0000}"/>
    <cellStyle name="Normal 6 5 9 4 3" xfId="18515" xr:uid="{00000000-0005-0000-0000-0000538E0000}"/>
    <cellStyle name="Normal 6 5 9 4 3 2" xfId="18516" xr:uid="{00000000-0005-0000-0000-0000548E0000}"/>
    <cellStyle name="Normal 6 5 9 4 3 2 2" xfId="42754" xr:uid="{00000000-0005-0000-0000-0000558E0000}"/>
    <cellStyle name="Normal 6 5 9 4 3 3" xfId="32736" xr:uid="{00000000-0005-0000-0000-0000568E0000}"/>
    <cellStyle name="Normal 6 5 9 4 4" xfId="18517" xr:uid="{00000000-0005-0000-0000-0000578E0000}"/>
    <cellStyle name="Normal 6 5 9 4 4 2" xfId="36795" xr:uid="{00000000-0005-0000-0000-0000588E0000}"/>
    <cellStyle name="Normal 6 5 9 4 5" xfId="26199" xr:uid="{00000000-0005-0000-0000-0000598E0000}"/>
    <cellStyle name="Normal 6 5 9 5" xfId="18518" xr:uid="{00000000-0005-0000-0000-00005A8E0000}"/>
    <cellStyle name="Normal 6 5 9 5 2" xfId="18519" xr:uid="{00000000-0005-0000-0000-00005B8E0000}"/>
    <cellStyle name="Normal 6 5 9 5 2 2" xfId="42755" xr:uid="{00000000-0005-0000-0000-00005C8E0000}"/>
    <cellStyle name="Normal 6 5 9 5 3" xfId="32737" xr:uid="{00000000-0005-0000-0000-00005D8E0000}"/>
    <cellStyle name="Normal 6 5 9 6" xfId="18520" xr:uid="{00000000-0005-0000-0000-00005E8E0000}"/>
    <cellStyle name="Normal 6 5 9 6 2" xfId="18521" xr:uid="{00000000-0005-0000-0000-00005F8E0000}"/>
    <cellStyle name="Normal 6 5 9 6 2 2" xfId="42756" xr:uid="{00000000-0005-0000-0000-0000608E0000}"/>
    <cellStyle name="Normal 6 5 9 6 3" xfId="32738" xr:uid="{00000000-0005-0000-0000-0000618E0000}"/>
    <cellStyle name="Normal 6 5 9 7" xfId="18522" xr:uid="{00000000-0005-0000-0000-0000628E0000}"/>
    <cellStyle name="Normal 6 5 9 7 2" xfId="36790" xr:uid="{00000000-0005-0000-0000-0000638E0000}"/>
    <cellStyle name="Normal 6 5 9 8" xfId="26194" xr:uid="{00000000-0005-0000-0000-0000648E0000}"/>
    <cellStyle name="Normal 6 6" xfId="18523" xr:uid="{00000000-0005-0000-0000-0000658E0000}"/>
    <cellStyle name="Normal 6 6 10" xfId="18524" xr:uid="{00000000-0005-0000-0000-0000668E0000}"/>
    <cellStyle name="Normal 6 6 10 2" xfId="18525" xr:uid="{00000000-0005-0000-0000-0000678E0000}"/>
    <cellStyle name="Normal 6 6 10 2 2" xfId="42757" xr:uid="{00000000-0005-0000-0000-0000688E0000}"/>
    <cellStyle name="Normal 6 6 10 3" xfId="32739" xr:uid="{00000000-0005-0000-0000-0000698E0000}"/>
    <cellStyle name="Normal 6 6 11" xfId="18526" xr:uid="{00000000-0005-0000-0000-00006A8E0000}"/>
    <cellStyle name="Normal 6 6 11 2" xfId="18527" xr:uid="{00000000-0005-0000-0000-00006B8E0000}"/>
    <cellStyle name="Normal 6 6 11 2 2" xfId="42758" xr:uid="{00000000-0005-0000-0000-00006C8E0000}"/>
    <cellStyle name="Normal 6 6 11 3" xfId="32740" xr:uid="{00000000-0005-0000-0000-00006D8E0000}"/>
    <cellStyle name="Normal 6 6 12" xfId="18528" xr:uid="{00000000-0005-0000-0000-00006E8E0000}"/>
    <cellStyle name="Normal 6 6 12 2" xfId="36796" xr:uid="{00000000-0005-0000-0000-00006F8E0000}"/>
    <cellStyle name="Normal 6 6 13" xfId="26200" xr:uid="{00000000-0005-0000-0000-0000708E0000}"/>
    <cellStyle name="Normal 6 6 2" xfId="18529" xr:uid="{00000000-0005-0000-0000-0000718E0000}"/>
    <cellStyle name="Normal 6 6 2 10" xfId="18530" xr:uid="{00000000-0005-0000-0000-0000728E0000}"/>
    <cellStyle name="Normal 6 6 2 10 2" xfId="18531" xr:uid="{00000000-0005-0000-0000-0000738E0000}"/>
    <cellStyle name="Normal 6 6 2 10 2 2" xfId="42759" xr:uid="{00000000-0005-0000-0000-0000748E0000}"/>
    <cellStyle name="Normal 6 6 2 10 3" xfId="32741" xr:uid="{00000000-0005-0000-0000-0000758E0000}"/>
    <cellStyle name="Normal 6 6 2 11" xfId="18532" xr:uid="{00000000-0005-0000-0000-0000768E0000}"/>
    <cellStyle name="Normal 6 6 2 11 2" xfId="36797" xr:uid="{00000000-0005-0000-0000-0000778E0000}"/>
    <cellStyle name="Normal 6 6 2 12" xfId="26201" xr:uid="{00000000-0005-0000-0000-0000788E0000}"/>
    <cellStyle name="Normal 6 6 2 2" xfId="18533" xr:uid="{00000000-0005-0000-0000-0000798E0000}"/>
    <cellStyle name="Normal 6 6 2 2 10" xfId="26202" xr:uid="{00000000-0005-0000-0000-00007A8E0000}"/>
    <cellStyle name="Normal 6 6 2 2 2" xfId="18534" xr:uid="{00000000-0005-0000-0000-00007B8E0000}"/>
    <cellStyle name="Normal 6 6 2 2 2 2" xfId="18535" xr:uid="{00000000-0005-0000-0000-00007C8E0000}"/>
    <cellStyle name="Normal 6 6 2 2 2 2 2" xfId="18536" xr:uid="{00000000-0005-0000-0000-00007D8E0000}"/>
    <cellStyle name="Normal 6 6 2 2 2 2 2 2" xfId="18537" xr:uid="{00000000-0005-0000-0000-00007E8E0000}"/>
    <cellStyle name="Normal 6 6 2 2 2 2 2 2 2" xfId="18538" xr:uid="{00000000-0005-0000-0000-00007F8E0000}"/>
    <cellStyle name="Normal 6 6 2 2 2 2 2 2 2 2" xfId="42760" xr:uid="{00000000-0005-0000-0000-0000808E0000}"/>
    <cellStyle name="Normal 6 6 2 2 2 2 2 2 3" xfId="32742" xr:uid="{00000000-0005-0000-0000-0000818E0000}"/>
    <cellStyle name="Normal 6 6 2 2 2 2 2 3" xfId="18539" xr:uid="{00000000-0005-0000-0000-0000828E0000}"/>
    <cellStyle name="Normal 6 6 2 2 2 2 2 3 2" xfId="18540" xr:uid="{00000000-0005-0000-0000-0000838E0000}"/>
    <cellStyle name="Normal 6 6 2 2 2 2 2 3 2 2" xfId="42761" xr:uid="{00000000-0005-0000-0000-0000848E0000}"/>
    <cellStyle name="Normal 6 6 2 2 2 2 2 3 3" xfId="32743" xr:uid="{00000000-0005-0000-0000-0000858E0000}"/>
    <cellStyle name="Normal 6 6 2 2 2 2 2 4" xfId="18541" xr:uid="{00000000-0005-0000-0000-0000868E0000}"/>
    <cellStyle name="Normal 6 6 2 2 2 2 2 4 2" xfId="36801" xr:uid="{00000000-0005-0000-0000-0000878E0000}"/>
    <cellStyle name="Normal 6 6 2 2 2 2 2 5" xfId="26205" xr:uid="{00000000-0005-0000-0000-0000888E0000}"/>
    <cellStyle name="Normal 6 6 2 2 2 2 3" xfId="18542" xr:uid="{00000000-0005-0000-0000-0000898E0000}"/>
    <cellStyle name="Normal 6 6 2 2 2 2 3 2" xfId="18543" xr:uid="{00000000-0005-0000-0000-00008A8E0000}"/>
    <cellStyle name="Normal 6 6 2 2 2 2 3 2 2" xfId="18544" xr:uid="{00000000-0005-0000-0000-00008B8E0000}"/>
    <cellStyle name="Normal 6 6 2 2 2 2 3 2 2 2" xfId="42762" xr:uid="{00000000-0005-0000-0000-00008C8E0000}"/>
    <cellStyle name="Normal 6 6 2 2 2 2 3 2 3" xfId="32744" xr:uid="{00000000-0005-0000-0000-00008D8E0000}"/>
    <cellStyle name="Normal 6 6 2 2 2 2 3 3" xfId="18545" xr:uid="{00000000-0005-0000-0000-00008E8E0000}"/>
    <cellStyle name="Normal 6 6 2 2 2 2 3 3 2" xfId="18546" xr:uid="{00000000-0005-0000-0000-00008F8E0000}"/>
    <cellStyle name="Normal 6 6 2 2 2 2 3 3 2 2" xfId="42763" xr:uid="{00000000-0005-0000-0000-0000908E0000}"/>
    <cellStyle name="Normal 6 6 2 2 2 2 3 3 3" xfId="32745" xr:uid="{00000000-0005-0000-0000-0000918E0000}"/>
    <cellStyle name="Normal 6 6 2 2 2 2 3 4" xfId="18547" xr:uid="{00000000-0005-0000-0000-0000928E0000}"/>
    <cellStyle name="Normal 6 6 2 2 2 2 3 4 2" xfId="36802" xr:uid="{00000000-0005-0000-0000-0000938E0000}"/>
    <cellStyle name="Normal 6 6 2 2 2 2 3 5" xfId="26206" xr:uid="{00000000-0005-0000-0000-0000948E0000}"/>
    <cellStyle name="Normal 6 6 2 2 2 2 4" xfId="18548" xr:uid="{00000000-0005-0000-0000-0000958E0000}"/>
    <cellStyle name="Normal 6 6 2 2 2 2 4 2" xfId="18549" xr:uid="{00000000-0005-0000-0000-0000968E0000}"/>
    <cellStyle name="Normal 6 6 2 2 2 2 4 2 2" xfId="42764" xr:uid="{00000000-0005-0000-0000-0000978E0000}"/>
    <cellStyle name="Normal 6 6 2 2 2 2 4 3" xfId="32746" xr:uid="{00000000-0005-0000-0000-0000988E0000}"/>
    <cellStyle name="Normal 6 6 2 2 2 2 5" xfId="18550" xr:uid="{00000000-0005-0000-0000-0000998E0000}"/>
    <cellStyle name="Normal 6 6 2 2 2 2 5 2" xfId="18551" xr:uid="{00000000-0005-0000-0000-00009A8E0000}"/>
    <cellStyle name="Normal 6 6 2 2 2 2 5 2 2" xfId="42765" xr:uid="{00000000-0005-0000-0000-00009B8E0000}"/>
    <cellStyle name="Normal 6 6 2 2 2 2 5 3" xfId="32747" xr:uid="{00000000-0005-0000-0000-00009C8E0000}"/>
    <cellStyle name="Normal 6 6 2 2 2 2 6" xfId="18552" xr:uid="{00000000-0005-0000-0000-00009D8E0000}"/>
    <cellStyle name="Normal 6 6 2 2 2 2 6 2" xfId="36800" xr:uid="{00000000-0005-0000-0000-00009E8E0000}"/>
    <cellStyle name="Normal 6 6 2 2 2 2 7" xfId="26204" xr:uid="{00000000-0005-0000-0000-00009F8E0000}"/>
    <cellStyle name="Normal 6 6 2 2 2 3" xfId="18553" xr:uid="{00000000-0005-0000-0000-0000A08E0000}"/>
    <cellStyle name="Normal 6 6 2 2 2 3 2" xfId="18554" xr:uid="{00000000-0005-0000-0000-0000A18E0000}"/>
    <cellStyle name="Normal 6 6 2 2 2 3 2 2" xfId="18555" xr:uid="{00000000-0005-0000-0000-0000A28E0000}"/>
    <cellStyle name="Normal 6 6 2 2 2 3 2 2 2" xfId="42766" xr:uid="{00000000-0005-0000-0000-0000A38E0000}"/>
    <cellStyle name="Normal 6 6 2 2 2 3 2 3" xfId="32748" xr:uid="{00000000-0005-0000-0000-0000A48E0000}"/>
    <cellStyle name="Normal 6 6 2 2 2 3 3" xfId="18556" xr:uid="{00000000-0005-0000-0000-0000A58E0000}"/>
    <cellStyle name="Normal 6 6 2 2 2 3 3 2" xfId="18557" xr:uid="{00000000-0005-0000-0000-0000A68E0000}"/>
    <cellStyle name="Normal 6 6 2 2 2 3 3 2 2" xfId="42767" xr:uid="{00000000-0005-0000-0000-0000A78E0000}"/>
    <cellStyle name="Normal 6 6 2 2 2 3 3 3" xfId="32749" xr:uid="{00000000-0005-0000-0000-0000A88E0000}"/>
    <cellStyle name="Normal 6 6 2 2 2 3 4" xfId="18558" xr:uid="{00000000-0005-0000-0000-0000A98E0000}"/>
    <cellStyle name="Normal 6 6 2 2 2 3 4 2" xfId="36803" xr:uid="{00000000-0005-0000-0000-0000AA8E0000}"/>
    <cellStyle name="Normal 6 6 2 2 2 3 5" xfId="26207" xr:uid="{00000000-0005-0000-0000-0000AB8E0000}"/>
    <cellStyle name="Normal 6 6 2 2 2 4" xfId="18559" xr:uid="{00000000-0005-0000-0000-0000AC8E0000}"/>
    <cellStyle name="Normal 6 6 2 2 2 4 2" xfId="18560" xr:uid="{00000000-0005-0000-0000-0000AD8E0000}"/>
    <cellStyle name="Normal 6 6 2 2 2 4 2 2" xfId="18561" xr:uid="{00000000-0005-0000-0000-0000AE8E0000}"/>
    <cellStyle name="Normal 6 6 2 2 2 4 2 2 2" xfId="42768" xr:uid="{00000000-0005-0000-0000-0000AF8E0000}"/>
    <cellStyle name="Normal 6 6 2 2 2 4 2 3" xfId="32750" xr:uid="{00000000-0005-0000-0000-0000B08E0000}"/>
    <cellStyle name="Normal 6 6 2 2 2 4 3" xfId="18562" xr:uid="{00000000-0005-0000-0000-0000B18E0000}"/>
    <cellStyle name="Normal 6 6 2 2 2 4 3 2" xfId="18563" xr:uid="{00000000-0005-0000-0000-0000B28E0000}"/>
    <cellStyle name="Normal 6 6 2 2 2 4 3 2 2" xfId="42769" xr:uid="{00000000-0005-0000-0000-0000B38E0000}"/>
    <cellStyle name="Normal 6 6 2 2 2 4 3 3" xfId="32751" xr:uid="{00000000-0005-0000-0000-0000B48E0000}"/>
    <cellStyle name="Normal 6 6 2 2 2 4 4" xfId="18564" xr:uid="{00000000-0005-0000-0000-0000B58E0000}"/>
    <cellStyle name="Normal 6 6 2 2 2 4 4 2" xfId="36804" xr:uid="{00000000-0005-0000-0000-0000B68E0000}"/>
    <cellStyle name="Normal 6 6 2 2 2 4 5" xfId="26208" xr:uid="{00000000-0005-0000-0000-0000B78E0000}"/>
    <cellStyle name="Normal 6 6 2 2 2 5" xfId="18565" xr:uid="{00000000-0005-0000-0000-0000B88E0000}"/>
    <cellStyle name="Normal 6 6 2 2 2 5 2" xfId="18566" xr:uid="{00000000-0005-0000-0000-0000B98E0000}"/>
    <cellStyle name="Normal 6 6 2 2 2 5 2 2" xfId="42770" xr:uid="{00000000-0005-0000-0000-0000BA8E0000}"/>
    <cellStyle name="Normal 6 6 2 2 2 5 3" xfId="32752" xr:uid="{00000000-0005-0000-0000-0000BB8E0000}"/>
    <cellStyle name="Normal 6 6 2 2 2 6" xfId="18567" xr:uid="{00000000-0005-0000-0000-0000BC8E0000}"/>
    <cellStyle name="Normal 6 6 2 2 2 6 2" xfId="18568" xr:uid="{00000000-0005-0000-0000-0000BD8E0000}"/>
    <cellStyle name="Normal 6 6 2 2 2 6 2 2" xfId="42771" xr:uid="{00000000-0005-0000-0000-0000BE8E0000}"/>
    <cellStyle name="Normal 6 6 2 2 2 6 3" xfId="32753" xr:uid="{00000000-0005-0000-0000-0000BF8E0000}"/>
    <cellStyle name="Normal 6 6 2 2 2 7" xfId="18569" xr:uid="{00000000-0005-0000-0000-0000C08E0000}"/>
    <cellStyle name="Normal 6 6 2 2 2 7 2" xfId="36799" xr:uid="{00000000-0005-0000-0000-0000C18E0000}"/>
    <cellStyle name="Normal 6 6 2 2 2 8" xfId="26203" xr:uid="{00000000-0005-0000-0000-0000C28E0000}"/>
    <cellStyle name="Normal 6 6 2 2 3" xfId="18570" xr:uid="{00000000-0005-0000-0000-0000C38E0000}"/>
    <cellStyle name="Normal 6 6 2 2 3 2" xfId="18571" xr:uid="{00000000-0005-0000-0000-0000C48E0000}"/>
    <cellStyle name="Normal 6 6 2 2 3 2 2" xfId="18572" xr:uid="{00000000-0005-0000-0000-0000C58E0000}"/>
    <cellStyle name="Normal 6 6 2 2 3 2 2 2" xfId="18573" xr:uid="{00000000-0005-0000-0000-0000C68E0000}"/>
    <cellStyle name="Normal 6 6 2 2 3 2 2 2 2" xfId="18574" xr:uid="{00000000-0005-0000-0000-0000C78E0000}"/>
    <cellStyle name="Normal 6 6 2 2 3 2 2 2 2 2" xfId="42772" xr:uid="{00000000-0005-0000-0000-0000C88E0000}"/>
    <cellStyle name="Normal 6 6 2 2 3 2 2 2 3" xfId="32754" xr:uid="{00000000-0005-0000-0000-0000C98E0000}"/>
    <cellStyle name="Normal 6 6 2 2 3 2 2 3" xfId="18575" xr:uid="{00000000-0005-0000-0000-0000CA8E0000}"/>
    <cellStyle name="Normal 6 6 2 2 3 2 2 3 2" xfId="18576" xr:uid="{00000000-0005-0000-0000-0000CB8E0000}"/>
    <cellStyle name="Normal 6 6 2 2 3 2 2 3 2 2" xfId="42773" xr:uid="{00000000-0005-0000-0000-0000CC8E0000}"/>
    <cellStyle name="Normal 6 6 2 2 3 2 2 3 3" xfId="32755" xr:uid="{00000000-0005-0000-0000-0000CD8E0000}"/>
    <cellStyle name="Normal 6 6 2 2 3 2 2 4" xfId="18577" xr:uid="{00000000-0005-0000-0000-0000CE8E0000}"/>
    <cellStyle name="Normal 6 6 2 2 3 2 2 4 2" xfId="36807" xr:uid="{00000000-0005-0000-0000-0000CF8E0000}"/>
    <cellStyle name="Normal 6 6 2 2 3 2 2 5" xfId="26211" xr:uid="{00000000-0005-0000-0000-0000D08E0000}"/>
    <cellStyle name="Normal 6 6 2 2 3 2 3" xfId="18578" xr:uid="{00000000-0005-0000-0000-0000D18E0000}"/>
    <cellStyle name="Normal 6 6 2 2 3 2 3 2" xfId="18579" xr:uid="{00000000-0005-0000-0000-0000D28E0000}"/>
    <cellStyle name="Normal 6 6 2 2 3 2 3 2 2" xfId="18580" xr:uid="{00000000-0005-0000-0000-0000D38E0000}"/>
    <cellStyle name="Normal 6 6 2 2 3 2 3 2 2 2" xfId="42774" xr:uid="{00000000-0005-0000-0000-0000D48E0000}"/>
    <cellStyle name="Normal 6 6 2 2 3 2 3 2 3" xfId="32756" xr:uid="{00000000-0005-0000-0000-0000D58E0000}"/>
    <cellStyle name="Normal 6 6 2 2 3 2 3 3" xfId="18581" xr:uid="{00000000-0005-0000-0000-0000D68E0000}"/>
    <cellStyle name="Normal 6 6 2 2 3 2 3 3 2" xfId="18582" xr:uid="{00000000-0005-0000-0000-0000D78E0000}"/>
    <cellStyle name="Normal 6 6 2 2 3 2 3 3 2 2" xfId="42775" xr:uid="{00000000-0005-0000-0000-0000D88E0000}"/>
    <cellStyle name="Normal 6 6 2 2 3 2 3 3 3" xfId="32757" xr:uid="{00000000-0005-0000-0000-0000D98E0000}"/>
    <cellStyle name="Normal 6 6 2 2 3 2 3 4" xfId="18583" xr:uid="{00000000-0005-0000-0000-0000DA8E0000}"/>
    <cellStyle name="Normal 6 6 2 2 3 2 3 4 2" xfId="36808" xr:uid="{00000000-0005-0000-0000-0000DB8E0000}"/>
    <cellStyle name="Normal 6 6 2 2 3 2 3 5" xfId="26212" xr:uid="{00000000-0005-0000-0000-0000DC8E0000}"/>
    <cellStyle name="Normal 6 6 2 2 3 2 4" xfId="18584" xr:uid="{00000000-0005-0000-0000-0000DD8E0000}"/>
    <cellStyle name="Normal 6 6 2 2 3 2 4 2" xfId="18585" xr:uid="{00000000-0005-0000-0000-0000DE8E0000}"/>
    <cellStyle name="Normal 6 6 2 2 3 2 4 2 2" xfId="42776" xr:uid="{00000000-0005-0000-0000-0000DF8E0000}"/>
    <cellStyle name="Normal 6 6 2 2 3 2 4 3" xfId="32758" xr:uid="{00000000-0005-0000-0000-0000E08E0000}"/>
    <cellStyle name="Normal 6 6 2 2 3 2 5" xfId="18586" xr:uid="{00000000-0005-0000-0000-0000E18E0000}"/>
    <cellStyle name="Normal 6 6 2 2 3 2 5 2" xfId="18587" xr:uid="{00000000-0005-0000-0000-0000E28E0000}"/>
    <cellStyle name="Normal 6 6 2 2 3 2 5 2 2" xfId="42777" xr:uid="{00000000-0005-0000-0000-0000E38E0000}"/>
    <cellStyle name="Normal 6 6 2 2 3 2 5 3" xfId="32759" xr:uid="{00000000-0005-0000-0000-0000E48E0000}"/>
    <cellStyle name="Normal 6 6 2 2 3 2 6" xfId="18588" xr:uid="{00000000-0005-0000-0000-0000E58E0000}"/>
    <cellStyle name="Normal 6 6 2 2 3 2 6 2" xfId="36806" xr:uid="{00000000-0005-0000-0000-0000E68E0000}"/>
    <cellStyle name="Normal 6 6 2 2 3 2 7" xfId="26210" xr:uid="{00000000-0005-0000-0000-0000E78E0000}"/>
    <cellStyle name="Normal 6 6 2 2 3 3" xfId="18589" xr:uid="{00000000-0005-0000-0000-0000E88E0000}"/>
    <cellStyle name="Normal 6 6 2 2 3 3 2" xfId="18590" xr:uid="{00000000-0005-0000-0000-0000E98E0000}"/>
    <cellStyle name="Normal 6 6 2 2 3 3 2 2" xfId="18591" xr:uid="{00000000-0005-0000-0000-0000EA8E0000}"/>
    <cellStyle name="Normal 6 6 2 2 3 3 2 2 2" xfId="42778" xr:uid="{00000000-0005-0000-0000-0000EB8E0000}"/>
    <cellStyle name="Normal 6 6 2 2 3 3 2 3" xfId="32760" xr:uid="{00000000-0005-0000-0000-0000EC8E0000}"/>
    <cellStyle name="Normal 6 6 2 2 3 3 3" xfId="18592" xr:uid="{00000000-0005-0000-0000-0000ED8E0000}"/>
    <cellStyle name="Normal 6 6 2 2 3 3 3 2" xfId="18593" xr:uid="{00000000-0005-0000-0000-0000EE8E0000}"/>
    <cellStyle name="Normal 6 6 2 2 3 3 3 2 2" xfId="42779" xr:uid="{00000000-0005-0000-0000-0000EF8E0000}"/>
    <cellStyle name="Normal 6 6 2 2 3 3 3 3" xfId="32761" xr:uid="{00000000-0005-0000-0000-0000F08E0000}"/>
    <cellStyle name="Normal 6 6 2 2 3 3 4" xfId="18594" xr:uid="{00000000-0005-0000-0000-0000F18E0000}"/>
    <cellStyle name="Normal 6 6 2 2 3 3 4 2" xfId="36809" xr:uid="{00000000-0005-0000-0000-0000F28E0000}"/>
    <cellStyle name="Normal 6 6 2 2 3 3 5" xfId="26213" xr:uid="{00000000-0005-0000-0000-0000F38E0000}"/>
    <cellStyle name="Normal 6 6 2 2 3 4" xfId="18595" xr:uid="{00000000-0005-0000-0000-0000F48E0000}"/>
    <cellStyle name="Normal 6 6 2 2 3 4 2" xfId="18596" xr:uid="{00000000-0005-0000-0000-0000F58E0000}"/>
    <cellStyle name="Normal 6 6 2 2 3 4 2 2" xfId="18597" xr:uid="{00000000-0005-0000-0000-0000F68E0000}"/>
    <cellStyle name="Normal 6 6 2 2 3 4 2 2 2" xfId="42780" xr:uid="{00000000-0005-0000-0000-0000F78E0000}"/>
    <cellStyle name="Normal 6 6 2 2 3 4 2 3" xfId="32762" xr:uid="{00000000-0005-0000-0000-0000F88E0000}"/>
    <cellStyle name="Normal 6 6 2 2 3 4 3" xfId="18598" xr:uid="{00000000-0005-0000-0000-0000F98E0000}"/>
    <cellStyle name="Normal 6 6 2 2 3 4 3 2" xfId="18599" xr:uid="{00000000-0005-0000-0000-0000FA8E0000}"/>
    <cellStyle name="Normal 6 6 2 2 3 4 3 2 2" xfId="42781" xr:uid="{00000000-0005-0000-0000-0000FB8E0000}"/>
    <cellStyle name="Normal 6 6 2 2 3 4 3 3" xfId="32763" xr:uid="{00000000-0005-0000-0000-0000FC8E0000}"/>
    <cellStyle name="Normal 6 6 2 2 3 4 4" xfId="18600" xr:uid="{00000000-0005-0000-0000-0000FD8E0000}"/>
    <cellStyle name="Normal 6 6 2 2 3 4 4 2" xfId="36810" xr:uid="{00000000-0005-0000-0000-0000FE8E0000}"/>
    <cellStyle name="Normal 6 6 2 2 3 4 5" xfId="26214" xr:uid="{00000000-0005-0000-0000-0000FF8E0000}"/>
    <cellStyle name="Normal 6 6 2 2 3 5" xfId="18601" xr:uid="{00000000-0005-0000-0000-0000008F0000}"/>
    <cellStyle name="Normal 6 6 2 2 3 5 2" xfId="18602" xr:uid="{00000000-0005-0000-0000-0000018F0000}"/>
    <cellStyle name="Normal 6 6 2 2 3 5 2 2" xfId="42782" xr:uid="{00000000-0005-0000-0000-0000028F0000}"/>
    <cellStyle name="Normal 6 6 2 2 3 5 3" xfId="32764" xr:uid="{00000000-0005-0000-0000-0000038F0000}"/>
    <cellStyle name="Normal 6 6 2 2 3 6" xfId="18603" xr:uid="{00000000-0005-0000-0000-0000048F0000}"/>
    <cellStyle name="Normal 6 6 2 2 3 6 2" xfId="18604" xr:uid="{00000000-0005-0000-0000-0000058F0000}"/>
    <cellStyle name="Normal 6 6 2 2 3 6 2 2" xfId="42783" xr:uid="{00000000-0005-0000-0000-0000068F0000}"/>
    <cellStyle name="Normal 6 6 2 2 3 6 3" xfId="32765" xr:uid="{00000000-0005-0000-0000-0000078F0000}"/>
    <cellStyle name="Normal 6 6 2 2 3 7" xfId="18605" xr:uid="{00000000-0005-0000-0000-0000088F0000}"/>
    <cellStyle name="Normal 6 6 2 2 3 7 2" xfId="36805" xr:uid="{00000000-0005-0000-0000-0000098F0000}"/>
    <cellStyle name="Normal 6 6 2 2 3 8" xfId="26209" xr:uid="{00000000-0005-0000-0000-00000A8F0000}"/>
    <cellStyle name="Normal 6 6 2 2 4" xfId="18606" xr:uid="{00000000-0005-0000-0000-00000B8F0000}"/>
    <cellStyle name="Normal 6 6 2 2 4 2" xfId="18607" xr:uid="{00000000-0005-0000-0000-00000C8F0000}"/>
    <cellStyle name="Normal 6 6 2 2 4 2 2" xfId="18608" xr:uid="{00000000-0005-0000-0000-00000D8F0000}"/>
    <cellStyle name="Normal 6 6 2 2 4 2 2 2" xfId="18609" xr:uid="{00000000-0005-0000-0000-00000E8F0000}"/>
    <cellStyle name="Normal 6 6 2 2 4 2 2 2 2" xfId="42784" xr:uid="{00000000-0005-0000-0000-00000F8F0000}"/>
    <cellStyle name="Normal 6 6 2 2 4 2 2 3" xfId="32766" xr:uid="{00000000-0005-0000-0000-0000108F0000}"/>
    <cellStyle name="Normal 6 6 2 2 4 2 3" xfId="18610" xr:uid="{00000000-0005-0000-0000-0000118F0000}"/>
    <cellStyle name="Normal 6 6 2 2 4 2 3 2" xfId="18611" xr:uid="{00000000-0005-0000-0000-0000128F0000}"/>
    <cellStyle name="Normal 6 6 2 2 4 2 3 2 2" xfId="42785" xr:uid="{00000000-0005-0000-0000-0000138F0000}"/>
    <cellStyle name="Normal 6 6 2 2 4 2 3 3" xfId="32767" xr:uid="{00000000-0005-0000-0000-0000148F0000}"/>
    <cellStyle name="Normal 6 6 2 2 4 2 4" xfId="18612" xr:uid="{00000000-0005-0000-0000-0000158F0000}"/>
    <cellStyle name="Normal 6 6 2 2 4 2 4 2" xfId="36812" xr:uid="{00000000-0005-0000-0000-0000168F0000}"/>
    <cellStyle name="Normal 6 6 2 2 4 2 5" xfId="26216" xr:uid="{00000000-0005-0000-0000-0000178F0000}"/>
    <cellStyle name="Normal 6 6 2 2 4 3" xfId="18613" xr:uid="{00000000-0005-0000-0000-0000188F0000}"/>
    <cellStyle name="Normal 6 6 2 2 4 3 2" xfId="18614" xr:uid="{00000000-0005-0000-0000-0000198F0000}"/>
    <cellStyle name="Normal 6 6 2 2 4 3 2 2" xfId="18615" xr:uid="{00000000-0005-0000-0000-00001A8F0000}"/>
    <cellStyle name="Normal 6 6 2 2 4 3 2 2 2" xfId="42786" xr:uid="{00000000-0005-0000-0000-00001B8F0000}"/>
    <cellStyle name="Normal 6 6 2 2 4 3 2 3" xfId="32768" xr:uid="{00000000-0005-0000-0000-00001C8F0000}"/>
    <cellStyle name="Normal 6 6 2 2 4 3 3" xfId="18616" xr:uid="{00000000-0005-0000-0000-00001D8F0000}"/>
    <cellStyle name="Normal 6 6 2 2 4 3 3 2" xfId="18617" xr:uid="{00000000-0005-0000-0000-00001E8F0000}"/>
    <cellStyle name="Normal 6 6 2 2 4 3 3 2 2" xfId="42787" xr:uid="{00000000-0005-0000-0000-00001F8F0000}"/>
    <cellStyle name="Normal 6 6 2 2 4 3 3 3" xfId="32769" xr:uid="{00000000-0005-0000-0000-0000208F0000}"/>
    <cellStyle name="Normal 6 6 2 2 4 3 4" xfId="18618" xr:uid="{00000000-0005-0000-0000-0000218F0000}"/>
    <cellStyle name="Normal 6 6 2 2 4 3 4 2" xfId="36813" xr:uid="{00000000-0005-0000-0000-0000228F0000}"/>
    <cellStyle name="Normal 6 6 2 2 4 3 5" xfId="26217" xr:uid="{00000000-0005-0000-0000-0000238F0000}"/>
    <cellStyle name="Normal 6 6 2 2 4 4" xfId="18619" xr:uid="{00000000-0005-0000-0000-0000248F0000}"/>
    <cellStyle name="Normal 6 6 2 2 4 4 2" xfId="18620" xr:uid="{00000000-0005-0000-0000-0000258F0000}"/>
    <cellStyle name="Normal 6 6 2 2 4 4 2 2" xfId="42788" xr:uid="{00000000-0005-0000-0000-0000268F0000}"/>
    <cellStyle name="Normal 6 6 2 2 4 4 3" xfId="32770" xr:uid="{00000000-0005-0000-0000-0000278F0000}"/>
    <cellStyle name="Normal 6 6 2 2 4 5" xfId="18621" xr:uid="{00000000-0005-0000-0000-0000288F0000}"/>
    <cellStyle name="Normal 6 6 2 2 4 5 2" xfId="18622" xr:uid="{00000000-0005-0000-0000-0000298F0000}"/>
    <cellStyle name="Normal 6 6 2 2 4 5 2 2" xfId="42789" xr:uid="{00000000-0005-0000-0000-00002A8F0000}"/>
    <cellStyle name="Normal 6 6 2 2 4 5 3" xfId="32771" xr:uid="{00000000-0005-0000-0000-00002B8F0000}"/>
    <cellStyle name="Normal 6 6 2 2 4 6" xfId="18623" xr:uid="{00000000-0005-0000-0000-00002C8F0000}"/>
    <cellStyle name="Normal 6 6 2 2 4 6 2" xfId="36811" xr:uid="{00000000-0005-0000-0000-00002D8F0000}"/>
    <cellStyle name="Normal 6 6 2 2 4 7" xfId="26215" xr:uid="{00000000-0005-0000-0000-00002E8F0000}"/>
    <cellStyle name="Normal 6 6 2 2 5" xfId="18624" xr:uid="{00000000-0005-0000-0000-00002F8F0000}"/>
    <cellStyle name="Normal 6 6 2 2 5 2" xfId="18625" xr:uid="{00000000-0005-0000-0000-0000308F0000}"/>
    <cellStyle name="Normal 6 6 2 2 5 2 2" xfId="18626" xr:uid="{00000000-0005-0000-0000-0000318F0000}"/>
    <cellStyle name="Normal 6 6 2 2 5 2 2 2" xfId="42790" xr:uid="{00000000-0005-0000-0000-0000328F0000}"/>
    <cellStyle name="Normal 6 6 2 2 5 2 3" xfId="32772" xr:uid="{00000000-0005-0000-0000-0000338F0000}"/>
    <cellStyle name="Normal 6 6 2 2 5 3" xfId="18627" xr:uid="{00000000-0005-0000-0000-0000348F0000}"/>
    <cellStyle name="Normal 6 6 2 2 5 3 2" xfId="18628" xr:uid="{00000000-0005-0000-0000-0000358F0000}"/>
    <cellStyle name="Normal 6 6 2 2 5 3 2 2" xfId="42791" xr:uid="{00000000-0005-0000-0000-0000368F0000}"/>
    <cellStyle name="Normal 6 6 2 2 5 3 3" xfId="32773" xr:uid="{00000000-0005-0000-0000-0000378F0000}"/>
    <cellStyle name="Normal 6 6 2 2 5 4" xfId="18629" xr:uid="{00000000-0005-0000-0000-0000388F0000}"/>
    <cellStyle name="Normal 6 6 2 2 5 4 2" xfId="36814" xr:uid="{00000000-0005-0000-0000-0000398F0000}"/>
    <cellStyle name="Normal 6 6 2 2 5 5" xfId="26218" xr:uid="{00000000-0005-0000-0000-00003A8F0000}"/>
    <cellStyle name="Normal 6 6 2 2 6" xfId="18630" xr:uid="{00000000-0005-0000-0000-00003B8F0000}"/>
    <cellStyle name="Normal 6 6 2 2 6 2" xfId="18631" xr:uid="{00000000-0005-0000-0000-00003C8F0000}"/>
    <cellStyle name="Normal 6 6 2 2 6 2 2" xfId="18632" xr:uid="{00000000-0005-0000-0000-00003D8F0000}"/>
    <cellStyle name="Normal 6 6 2 2 6 2 2 2" xfId="42792" xr:uid="{00000000-0005-0000-0000-00003E8F0000}"/>
    <cellStyle name="Normal 6 6 2 2 6 2 3" xfId="32774" xr:uid="{00000000-0005-0000-0000-00003F8F0000}"/>
    <cellStyle name="Normal 6 6 2 2 6 3" xfId="18633" xr:uid="{00000000-0005-0000-0000-0000408F0000}"/>
    <cellStyle name="Normal 6 6 2 2 6 3 2" xfId="18634" xr:uid="{00000000-0005-0000-0000-0000418F0000}"/>
    <cellStyle name="Normal 6 6 2 2 6 3 2 2" xfId="42793" xr:uid="{00000000-0005-0000-0000-0000428F0000}"/>
    <cellStyle name="Normal 6 6 2 2 6 3 3" xfId="32775" xr:uid="{00000000-0005-0000-0000-0000438F0000}"/>
    <cellStyle name="Normal 6 6 2 2 6 4" xfId="18635" xr:uid="{00000000-0005-0000-0000-0000448F0000}"/>
    <cellStyle name="Normal 6 6 2 2 6 4 2" xfId="36815" xr:uid="{00000000-0005-0000-0000-0000458F0000}"/>
    <cellStyle name="Normal 6 6 2 2 6 5" xfId="26219" xr:uid="{00000000-0005-0000-0000-0000468F0000}"/>
    <cellStyle name="Normal 6 6 2 2 7" xfId="18636" xr:uid="{00000000-0005-0000-0000-0000478F0000}"/>
    <cellStyle name="Normal 6 6 2 2 7 2" xfId="18637" xr:uid="{00000000-0005-0000-0000-0000488F0000}"/>
    <cellStyle name="Normal 6 6 2 2 7 2 2" xfId="42794" xr:uid="{00000000-0005-0000-0000-0000498F0000}"/>
    <cellStyle name="Normal 6 6 2 2 7 3" xfId="32776" xr:uid="{00000000-0005-0000-0000-00004A8F0000}"/>
    <cellStyle name="Normal 6 6 2 2 8" xfId="18638" xr:uid="{00000000-0005-0000-0000-00004B8F0000}"/>
    <cellStyle name="Normal 6 6 2 2 8 2" xfId="18639" xr:uid="{00000000-0005-0000-0000-00004C8F0000}"/>
    <cellStyle name="Normal 6 6 2 2 8 2 2" xfId="42795" xr:uid="{00000000-0005-0000-0000-00004D8F0000}"/>
    <cellStyle name="Normal 6 6 2 2 8 3" xfId="32777" xr:uid="{00000000-0005-0000-0000-00004E8F0000}"/>
    <cellStyle name="Normal 6 6 2 2 9" xfId="18640" xr:uid="{00000000-0005-0000-0000-00004F8F0000}"/>
    <cellStyle name="Normal 6 6 2 2 9 2" xfId="36798" xr:uid="{00000000-0005-0000-0000-0000508F0000}"/>
    <cellStyle name="Normal 6 6 2 3" xfId="18641" xr:uid="{00000000-0005-0000-0000-0000518F0000}"/>
    <cellStyle name="Normal 6 6 2 3 2" xfId="18642" xr:uid="{00000000-0005-0000-0000-0000528F0000}"/>
    <cellStyle name="Normal 6 6 2 3 2 2" xfId="18643" xr:uid="{00000000-0005-0000-0000-0000538F0000}"/>
    <cellStyle name="Normal 6 6 2 3 2 2 2" xfId="18644" xr:uid="{00000000-0005-0000-0000-0000548F0000}"/>
    <cellStyle name="Normal 6 6 2 3 2 2 2 2" xfId="18645" xr:uid="{00000000-0005-0000-0000-0000558F0000}"/>
    <cellStyle name="Normal 6 6 2 3 2 2 2 2 2" xfId="42796" xr:uid="{00000000-0005-0000-0000-0000568F0000}"/>
    <cellStyle name="Normal 6 6 2 3 2 2 2 3" xfId="32778" xr:uid="{00000000-0005-0000-0000-0000578F0000}"/>
    <cellStyle name="Normal 6 6 2 3 2 2 3" xfId="18646" xr:uid="{00000000-0005-0000-0000-0000588F0000}"/>
    <cellStyle name="Normal 6 6 2 3 2 2 3 2" xfId="18647" xr:uid="{00000000-0005-0000-0000-0000598F0000}"/>
    <cellStyle name="Normal 6 6 2 3 2 2 3 2 2" xfId="42797" xr:uid="{00000000-0005-0000-0000-00005A8F0000}"/>
    <cellStyle name="Normal 6 6 2 3 2 2 3 3" xfId="32779" xr:uid="{00000000-0005-0000-0000-00005B8F0000}"/>
    <cellStyle name="Normal 6 6 2 3 2 2 4" xfId="18648" xr:uid="{00000000-0005-0000-0000-00005C8F0000}"/>
    <cellStyle name="Normal 6 6 2 3 2 2 4 2" xfId="36818" xr:uid="{00000000-0005-0000-0000-00005D8F0000}"/>
    <cellStyle name="Normal 6 6 2 3 2 2 5" xfId="26222" xr:uid="{00000000-0005-0000-0000-00005E8F0000}"/>
    <cellStyle name="Normal 6 6 2 3 2 3" xfId="18649" xr:uid="{00000000-0005-0000-0000-00005F8F0000}"/>
    <cellStyle name="Normal 6 6 2 3 2 3 2" xfId="18650" xr:uid="{00000000-0005-0000-0000-0000608F0000}"/>
    <cellStyle name="Normal 6 6 2 3 2 3 2 2" xfId="18651" xr:uid="{00000000-0005-0000-0000-0000618F0000}"/>
    <cellStyle name="Normal 6 6 2 3 2 3 2 2 2" xfId="42798" xr:uid="{00000000-0005-0000-0000-0000628F0000}"/>
    <cellStyle name="Normal 6 6 2 3 2 3 2 3" xfId="32780" xr:uid="{00000000-0005-0000-0000-0000638F0000}"/>
    <cellStyle name="Normal 6 6 2 3 2 3 3" xfId="18652" xr:uid="{00000000-0005-0000-0000-0000648F0000}"/>
    <cellStyle name="Normal 6 6 2 3 2 3 3 2" xfId="18653" xr:uid="{00000000-0005-0000-0000-0000658F0000}"/>
    <cellStyle name="Normal 6 6 2 3 2 3 3 2 2" xfId="42799" xr:uid="{00000000-0005-0000-0000-0000668F0000}"/>
    <cellStyle name="Normal 6 6 2 3 2 3 3 3" xfId="32781" xr:uid="{00000000-0005-0000-0000-0000678F0000}"/>
    <cellStyle name="Normal 6 6 2 3 2 3 4" xfId="18654" xr:uid="{00000000-0005-0000-0000-0000688F0000}"/>
    <cellStyle name="Normal 6 6 2 3 2 3 4 2" xfId="36819" xr:uid="{00000000-0005-0000-0000-0000698F0000}"/>
    <cellStyle name="Normal 6 6 2 3 2 3 5" xfId="26223" xr:uid="{00000000-0005-0000-0000-00006A8F0000}"/>
    <cellStyle name="Normal 6 6 2 3 2 4" xfId="18655" xr:uid="{00000000-0005-0000-0000-00006B8F0000}"/>
    <cellStyle name="Normal 6 6 2 3 2 4 2" xfId="18656" xr:uid="{00000000-0005-0000-0000-00006C8F0000}"/>
    <cellStyle name="Normal 6 6 2 3 2 4 2 2" xfId="42800" xr:uid="{00000000-0005-0000-0000-00006D8F0000}"/>
    <cellStyle name="Normal 6 6 2 3 2 4 3" xfId="32782" xr:uid="{00000000-0005-0000-0000-00006E8F0000}"/>
    <cellStyle name="Normal 6 6 2 3 2 5" xfId="18657" xr:uid="{00000000-0005-0000-0000-00006F8F0000}"/>
    <cellStyle name="Normal 6 6 2 3 2 5 2" xfId="18658" xr:uid="{00000000-0005-0000-0000-0000708F0000}"/>
    <cellStyle name="Normal 6 6 2 3 2 5 2 2" xfId="42801" xr:uid="{00000000-0005-0000-0000-0000718F0000}"/>
    <cellStyle name="Normal 6 6 2 3 2 5 3" xfId="32783" xr:uid="{00000000-0005-0000-0000-0000728F0000}"/>
    <cellStyle name="Normal 6 6 2 3 2 6" xfId="18659" xr:uid="{00000000-0005-0000-0000-0000738F0000}"/>
    <cellStyle name="Normal 6 6 2 3 2 6 2" xfId="36817" xr:uid="{00000000-0005-0000-0000-0000748F0000}"/>
    <cellStyle name="Normal 6 6 2 3 2 7" xfId="26221" xr:uid="{00000000-0005-0000-0000-0000758F0000}"/>
    <cellStyle name="Normal 6 6 2 3 3" xfId="18660" xr:uid="{00000000-0005-0000-0000-0000768F0000}"/>
    <cellStyle name="Normal 6 6 2 3 3 2" xfId="18661" xr:uid="{00000000-0005-0000-0000-0000778F0000}"/>
    <cellStyle name="Normal 6 6 2 3 3 2 2" xfId="18662" xr:uid="{00000000-0005-0000-0000-0000788F0000}"/>
    <cellStyle name="Normal 6 6 2 3 3 2 2 2" xfId="42802" xr:uid="{00000000-0005-0000-0000-0000798F0000}"/>
    <cellStyle name="Normal 6 6 2 3 3 2 3" xfId="32784" xr:uid="{00000000-0005-0000-0000-00007A8F0000}"/>
    <cellStyle name="Normal 6 6 2 3 3 3" xfId="18663" xr:uid="{00000000-0005-0000-0000-00007B8F0000}"/>
    <cellStyle name="Normal 6 6 2 3 3 3 2" xfId="18664" xr:uid="{00000000-0005-0000-0000-00007C8F0000}"/>
    <cellStyle name="Normal 6 6 2 3 3 3 2 2" xfId="42803" xr:uid="{00000000-0005-0000-0000-00007D8F0000}"/>
    <cellStyle name="Normal 6 6 2 3 3 3 3" xfId="32785" xr:uid="{00000000-0005-0000-0000-00007E8F0000}"/>
    <cellStyle name="Normal 6 6 2 3 3 4" xfId="18665" xr:uid="{00000000-0005-0000-0000-00007F8F0000}"/>
    <cellStyle name="Normal 6 6 2 3 3 4 2" xfId="36820" xr:uid="{00000000-0005-0000-0000-0000808F0000}"/>
    <cellStyle name="Normal 6 6 2 3 3 5" xfId="26224" xr:uid="{00000000-0005-0000-0000-0000818F0000}"/>
    <cellStyle name="Normal 6 6 2 3 4" xfId="18666" xr:uid="{00000000-0005-0000-0000-0000828F0000}"/>
    <cellStyle name="Normal 6 6 2 3 4 2" xfId="18667" xr:uid="{00000000-0005-0000-0000-0000838F0000}"/>
    <cellStyle name="Normal 6 6 2 3 4 2 2" xfId="18668" xr:uid="{00000000-0005-0000-0000-0000848F0000}"/>
    <cellStyle name="Normal 6 6 2 3 4 2 2 2" xfId="42804" xr:uid="{00000000-0005-0000-0000-0000858F0000}"/>
    <cellStyle name="Normal 6 6 2 3 4 2 3" xfId="32786" xr:uid="{00000000-0005-0000-0000-0000868F0000}"/>
    <cellStyle name="Normal 6 6 2 3 4 3" xfId="18669" xr:uid="{00000000-0005-0000-0000-0000878F0000}"/>
    <cellStyle name="Normal 6 6 2 3 4 3 2" xfId="18670" xr:uid="{00000000-0005-0000-0000-0000888F0000}"/>
    <cellStyle name="Normal 6 6 2 3 4 3 2 2" xfId="42805" xr:uid="{00000000-0005-0000-0000-0000898F0000}"/>
    <cellStyle name="Normal 6 6 2 3 4 3 3" xfId="32787" xr:uid="{00000000-0005-0000-0000-00008A8F0000}"/>
    <cellStyle name="Normal 6 6 2 3 4 4" xfId="18671" xr:uid="{00000000-0005-0000-0000-00008B8F0000}"/>
    <cellStyle name="Normal 6 6 2 3 4 4 2" xfId="36821" xr:uid="{00000000-0005-0000-0000-00008C8F0000}"/>
    <cellStyle name="Normal 6 6 2 3 4 5" xfId="26225" xr:uid="{00000000-0005-0000-0000-00008D8F0000}"/>
    <cellStyle name="Normal 6 6 2 3 5" xfId="18672" xr:uid="{00000000-0005-0000-0000-00008E8F0000}"/>
    <cellStyle name="Normal 6 6 2 3 5 2" xfId="18673" xr:uid="{00000000-0005-0000-0000-00008F8F0000}"/>
    <cellStyle name="Normal 6 6 2 3 5 2 2" xfId="42806" xr:uid="{00000000-0005-0000-0000-0000908F0000}"/>
    <cellStyle name="Normal 6 6 2 3 5 3" xfId="32788" xr:uid="{00000000-0005-0000-0000-0000918F0000}"/>
    <cellStyle name="Normal 6 6 2 3 6" xfId="18674" xr:uid="{00000000-0005-0000-0000-0000928F0000}"/>
    <cellStyle name="Normal 6 6 2 3 6 2" xfId="18675" xr:uid="{00000000-0005-0000-0000-0000938F0000}"/>
    <cellStyle name="Normal 6 6 2 3 6 2 2" xfId="42807" xr:uid="{00000000-0005-0000-0000-0000948F0000}"/>
    <cellStyle name="Normal 6 6 2 3 6 3" xfId="32789" xr:uid="{00000000-0005-0000-0000-0000958F0000}"/>
    <cellStyle name="Normal 6 6 2 3 7" xfId="18676" xr:uid="{00000000-0005-0000-0000-0000968F0000}"/>
    <cellStyle name="Normal 6 6 2 3 7 2" xfId="36816" xr:uid="{00000000-0005-0000-0000-0000978F0000}"/>
    <cellStyle name="Normal 6 6 2 3 8" xfId="26220" xr:uid="{00000000-0005-0000-0000-0000988F0000}"/>
    <cellStyle name="Normal 6 6 2 4" xfId="18677" xr:uid="{00000000-0005-0000-0000-0000998F0000}"/>
    <cellStyle name="Normal 6 6 2 4 2" xfId="18678" xr:uid="{00000000-0005-0000-0000-00009A8F0000}"/>
    <cellStyle name="Normal 6 6 2 4 2 2" xfId="18679" xr:uid="{00000000-0005-0000-0000-00009B8F0000}"/>
    <cellStyle name="Normal 6 6 2 4 2 2 2" xfId="18680" xr:uid="{00000000-0005-0000-0000-00009C8F0000}"/>
    <cellStyle name="Normal 6 6 2 4 2 2 2 2" xfId="18681" xr:uid="{00000000-0005-0000-0000-00009D8F0000}"/>
    <cellStyle name="Normal 6 6 2 4 2 2 2 2 2" xfId="42808" xr:uid="{00000000-0005-0000-0000-00009E8F0000}"/>
    <cellStyle name="Normal 6 6 2 4 2 2 2 3" xfId="32790" xr:uid="{00000000-0005-0000-0000-00009F8F0000}"/>
    <cellStyle name="Normal 6 6 2 4 2 2 3" xfId="18682" xr:uid="{00000000-0005-0000-0000-0000A08F0000}"/>
    <cellStyle name="Normal 6 6 2 4 2 2 3 2" xfId="18683" xr:uid="{00000000-0005-0000-0000-0000A18F0000}"/>
    <cellStyle name="Normal 6 6 2 4 2 2 3 2 2" xfId="42809" xr:uid="{00000000-0005-0000-0000-0000A28F0000}"/>
    <cellStyle name="Normal 6 6 2 4 2 2 3 3" xfId="32791" xr:uid="{00000000-0005-0000-0000-0000A38F0000}"/>
    <cellStyle name="Normal 6 6 2 4 2 2 4" xfId="18684" xr:uid="{00000000-0005-0000-0000-0000A48F0000}"/>
    <cellStyle name="Normal 6 6 2 4 2 2 4 2" xfId="36824" xr:uid="{00000000-0005-0000-0000-0000A58F0000}"/>
    <cellStyle name="Normal 6 6 2 4 2 2 5" xfId="26228" xr:uid="{00000000-0005-0000-0000-0000A68F0000}"/>
    <cellStyle name="Normal 6 6 2 4 2 3" xfId="18685" xr:uid="{00000000-0005-0000-0000-0000A78F0000}"/>
    <cellStyle name="Normal 6 6 2 4 2 3 2" xfId="18686" xr:uid="{00000000-0005-0000-0000-0000A88F0000}"/>
    <cellStyle name="Normal 6 6 2 4 2 3 2 2" xfId="18687" xr:uid="{00000000-0005-0000-0000-0000A98F0000}"/>
    <cellStyle name="Normal 6 6 2 4 2 3 2 2 2" xfId="42810" xr:uid="{00000000-0005-0000-0000-0000AA8F0000}"/>
    <cellStyle name="Normal 6 6 2 4 2 3 2 3" xfId="32792" xr:uid="{00000000-0005-0000-0000-0000AB8F0000}"/>
    <cellStyle name="Normal 6 6 2 4 2 3 3" xfId="18688" xr:uid="{00000000-0005-0000-0000-0000AC8F0000}"/>
    <cellStyle name="Normal 6 6 2 4 2 3 3 2" xfId="18689" xr:uid="{00000000-0005-0000-0000-0000AD8F0000}"/>
    <cellStyle name="Normal 6 6 2 4 2 3 3 2 2" xfId="42811" xr:uid="{00000000-0005-0000-0000-0000AE8F0000}"/>
    <cellStyle name="Normal 6 6 2 4 2 3 3 3" xfId="32793" xr:uid="{00000000-0005-0000-0000-0000AF8F0000}"/>
    <cellStyle name="Normal 6 6 2 4 2 3 4" xfId="18690" xr:uid="{00000000-0005-0000-0000-0000B08F0000}"/>
    <cellStyle name="Normal 6 6 2 4 2 3 4 2" xfId="36825" xr:uid="{00000000-0005-0000-0000-0000B18F0000}"/>
    <cellStyle name="Normal 6 6 2 4 2 3 5" xfId="26229" xr:uid="{00000000-0005-0000-0000-0000B28F0000}"/>
    <cellStyle name="Normal 6 6 2 4 2 4" xfId="18691" xr:uid="{00000000-0005-0000-0000-0000B38F0000}"/>
    <cellStyle name="Normal 6 6 2 4 2 4 2" xfId="18692" xr:uid="{00000000-0005-0000-0000-0000B48F0000}"/>
    <cellStyle name="Normal 6 6 2 4 2 4 2 2" xfId="42812" xr:uid="{00000000-0005-0000-0000-0000B58F0000}"/>
    <cellStyle name="Normal 6 6 2 4 2 4 3" xfId="32794" xr:uid="{00000000-0005-0000-0000-0000B68F0000}"/>
    <cellStyle name="Normal 6 6 2 4 2 5" xfId="18693" xr:uid="{00000000-0005-0000-0000-0000B78F0000}"/>
    <cellStyle name="Normal 6 6 2 4 2 5 2" xfId="18694" xr:uid="{00000000-0005-0000-0000-0000B88F0000}"/>
    <cellStyle name="Normal 6 6 2 4 2 5 2 2" xfId="42813" xr:uid="{00000000-0005-0000-0000-0000B98F0000}"/>
    <cellStyle name="Normal 6 6 2 4 2 5 3" xfId="32795" xr:uid="{00000000-0005-0000-0000-0000BA8F0000}"/>
    <cellStyle name="Normal 6 6 2 4 2 6" xfId="18695" xr:uid="{00000000-0005-0000-0000-0000BB8F0000}"/>
    <cellStyle name="Normal 6 6 2 4 2 6 2" xfId="36823" xr:uid="{00000000-0005-0000-0000-0000BC8F0000}"/>
    <cellStyle name="Normal 6 6 2 4 2 7" xfId="26227" xr:uid="{00000000-0005-0000-0000-0000BD8F0000}"/>
    <cellStyle name="Normal 6 6 2 4 3" xfId="18696" xr:uid="{00000000-0005-0000-0000-0000BE8F0000}"/>
    <cellStyle name="Normal 6 6 2 4 3 2" xfId="18697" xr:uid="{00000000-0005-0000-0000-0000BF8F0000}"/>
    <cellStyle name="Normal 6 6 2 4 3 2 2" xfId="18698" xr:uid="{00000000-0005-0000-0000-0000C08F0000}"/>
    <cellStyle name="Normal 6 6 2 4 3 2 2 2" xfId="42814" xr:uid="{00000000-0005-0000-0000-0000C18F0000}"/>
    <cellStyle name="Normal 6 6 2 4 3 2 3" xfId="32796" xr:uid="{00000000-0005-0000-0000-0000C28F0000}"/>
    <cellStyle name="Normal 6 6 2 4 3 3" xfId="18699" xr:uid="{00000000-0005-0000-0000-0000C38F0000}"/>
    <cellStyle name="Normal 6 6 2 4 3 3 2" xfId="18700" xr:uid="{00000000-0005-0000-0000-0000C48F0000}"/>
    <cellStyle name="Normal 6 6 2 4 3 3 2 2" xfId="42815" xr:uid="{00000000-0005-0000-0000-0000C58F0000}"/>
    <cellStyle name="Normal 6 6 2 4 3 3 3" xfId="32797" xr:uid="{00000000-0005-0000-0000-0000C68F0000}"/>
    <cellStyle name="Normal 6 6 2 4 3 4" xfId="18701" xr:uid="{00000000-0005-0000-0000-0000C78F0000}"/>
    <cellStyle name="Normal 6 6 2 4 3 4 2" xfId="36826" xr:uid="{00000000-0005-0000-0000-0000C88F0000}"/>
    <cellStyle name="Normal 6 6 2 4 3 5" xfId="26230" xr:uid="{00000000-0005-0000-0000-0000C98F0000}"/>
    <cellStyle name="Normal 6 6 2 4 4" xfId="18702" xr:uid="{00000000-0005-0000-0000-0000CA8F0000}"/>
    <cellStyle name="Normal 6 6 2 4 4 2" xfId="18703" xr:uid="{00000000-0005-0000-0000-0000CB8F0000}"/>
    <cellStyle name="Normal 6 6 2 4 4 2 2" xfId="18704" xr:uid="{00000000-0005-0000-0000-0000CC8F0000}"/>
    <cellStyle name="Normal 6 6 2 4 4 2 2 2" xfId="42816" xr:uid="{00000000-0005-0000-0000-0000CD8F0000}"/>
    <cellStyle name="Normal 6 6 2 4 4 2 3" xfId="32798" xr:uid="{00000000-0005-0000-0000-0000CE8F0000}"/>
    <cellStyle name="Normal 6 6 2 4 4 3" xfId="18705" xr:uid="{00000000-0005-0000-0000-0000CF8F0000}"/>
    <cellStyle name="Normal 6 6 2 4 4 3 2" xfId="18706" xr:uid="{00000000-0005-0000-0000-0000D08F0000}"/>
    <cellStyle name="Normal 6 6 2 4 4 3 2 2" xfId="42817" xr:uid="{00000000-0005-0000-0000-0000D18F0000}"/>
    <cellStyle name="Normal 6 6 2 4 4 3 3" xfId="32799" xr:uid="{00000000-0005-0000-0000-0000D28F0000}"/>
    <cellStyle name="Normal 6 6 2 4 4 4" xfId="18707" xr:uid="{00000000-0005-0000-0000-0000D38F0000}"/>
    <cellStyle name="Normal 6 6 2 4 4 4 2" xfId="36827" xr:uid="{00000000-0005-0000-0000-0000D48F0000}"/>
    <cellStyle name="Normal 6 6 2 4 4 5" xfId="26231" xr:uid="{00000000-0005-0000-0000-0000D58F0000}"/>
    <cellStyle name="Normal 6 6 2 4 5" xfId="18708" xr:uid="{00000000-0005-0000-0000-0000D68F0000}"/>
    <cellStyle name="Normal 6 6 2 4 5 2" xfId="18709" xr:uid="{00000000-0005-0000-0000-0000D78F0000}"/>
    <cellStyle name="Normal 6 6 2 4 5 2 2" xfId="42818" xr:uid="{00000000-0005-0000-0000-0000D88F0000}"/>
    <cellStyle name="Normal 6 6 2 4 5 3" xfId="32800" xr:uid="{00000000-0005-0000-0000-0000D98F0000}"/>
    <cellStyle name="Normal 6 6 2 4 6" xfId="18710" xr:uid="{00000000-0005-0000-0000-0000DA8F0000}"/>
    <cellStyle name="Normal 6 6 2 4 6 2" xfId="18711" xr:uid="{00000000-0005-0000-0000-0000DB8F0000}"/>
    <cellStyle name="Normal 6 6 2 4 6 2 2" xfId="42819" xr:uid="{00000000-0005-0000-0000-0000DC8F0000}"/>
    <cellStyle name="Normal 6 6 2 4 6 3" xfId="32801" xr:uid="{00000000-0005-0000-0000-0000DD8F0000}"/>
    <cellStyle name="Normal 6 6 2 4 7" xfId="18712" xr:uid="{00000000-0005-0000-0000-0000DE8F0000}"/>
    <cellStyle name="Normal 6 6 2 4 7 2" xfId="36822" xr:uid="{00000000-0005-0000-0000-0000DF8F0000}"/>
    <cellStyle name="Normal 6 6 2 4 8" xfId="26226" xr:uid="{00000000-0005-0000-0000-0000E08F0000}"/>
    <cellStyle name="Normal 6 6 2 5" xfId="18713" xr:uid="{00000000-0005-0000-0000-0000E18F0000}"/>
    <cellStyle name="Normal 6 6 2 5 2" xfId="18714" xr:uid="{00000000-0005-0000-0000-0000E28F0000}"/>
    <cellStyle name="Normal 6 6 2 5 2 2" xfId="18715" xr:uid="{00000000-0005-0000-0000-0000E38F0000}"/>
    <cellStyle name="Normal 6 6 2 5 2 2 2" xfId="18716" xr:uid="{00000000-0005-0000-0000-0000E48F0000}"/>
    <cellStyle name="Normal 6 6 2 5 2 2 2 2" xfId="18717" xr:uid="{00000000-0005-0000-0000-0000E58F0000}"/>
    <cellStyle name="Normal 6 6 2 5 2 2 2 2 2" xfId="42820" xr:uid="{00000000-0005-0000-0000-0000E68F0000}"/>
    <cellStyle name="Normal 6 6 2 5 2 2 2 3" xfId="32802" xr:uid="{00000000-0005-0000-0000-0000E78F0000}"/>
    <cellStyle name="Normal 6 6 2 5 2 2 3" xfId="18718" xr:uid="{00000000-0005-0000-0000-0000E88F0000}"/>
    <cellStyle name="Normal 6 6 2 5 2 2 3 2" xfId="18719" xr:uid="{00000000-0005-0000-0000-0000E98F0000}"/>
    <cellStyle name="Normal 6 6 2 5 2 2 3 2 2" xfId="42821" xr:uid="{00000000-0005-0000-0000-0000EA8F0000}"/>
    <cellStyle name="Normal 6 6 2 5 2 2 3 3" xfId="32803" xr:uid="{00000000-0005-0000-0000-0000EB8F0000}"/>
    <cellStyle name="Normal 6 6 2 5 2 2 4" xfId="18720" xr:uid="{00000000-0005-0000-0000-0000EC8F0000}"/>
    <cellStyle name="Normal 6 6 2 5 2 2 4 2" xfId="36830" xr:uid="{00000000-0005-0000-0000-0000ED8F0000}"/>
    <cellStyle name="Normal 6 6 2 5 2 2 5" xfId="26234" xr:uid="{00000000-0005-0000-0000-0000EE8F0000}"/>
    <cellStyle name="Normal 6 6 2 5 2 3" xfId="18721" xr:uid="{00000000-0005-0000-0000-0000EF8F0000}"/>
    <cellStyle name="Normal 6 6 2 5 2 3 2" xfId="18722" xr:uid="{00000000-0005-0000-0000-0000F08F0000}"/>
    <cellStyle name="Normal 6 6 2 5 2 3 2 2" xfId="18723" xr:uid="{00000000-0005-0000-0000-0000F18F0000}"/>
    <cellStyle name="Normal 6 6 2 5 2 3 2 2 2" xfId="42822" xr:uid="{00000000-0005-0000-0000-0000F28F0000}"/>
    <cellStyle name="Normal 6 6 2 5 2 3 2 3" xfId="32804" xr:uid="{00000000-0005-0000-0000-0000F38F0000}"/>
    <cellStyle name="Normal 6 6 2 5 2 3 3" xfId="18724" xr:uid="{00000000-0005-0000-0000-0000F48F0000}"/>
    <cellStyle name="Normal 6 6 2 5 2 3 3 2" xfId="18725" xr:uid="{00000000-0005-0000-0000-0000F58F0000}"/>
    <cellStyle name="Normal 6 6 2 5 2 3 3 2 2" xfId="42823" xr:uid="{00000000-0005-0000-0000-0000F68F0000}"/>
    <cellStyle name="Normal 6 6 2 5 2 3 3 3" xfId="32805" xr:uid="{00000000-0005-0000-0000-0000F78F0000}"/>
    <cellStyle name="Normal 6 6 2 5 2 3 4" xfId="18726" xr:uid="{00000000-0005-0000-0000-0000F88F0000}"/>
    <cellStyle name="Normal 6 6 2 5 2 3 4 2" xfId="36831" xr:uid="{00000000-0005-0000-0000-0000F98F0000}"/>
    <cellStyle name="Normal 6 6 2 5 2 3 5" xfId="26235" xr:uid="{00000000-0005-0000-0000-0000FA8F0000}"/>
    <cellStyle name="Normal 6 6 2 5 2 4" xfId="18727" xr:uid="{00000000-0005-0000-0000-0000FB8F0000}"/>
    <cellStyle name="Normal 6 6 2 5 2 4 2" xfId="18728" xr:uid="{00000000-0005-0000-0000-0000FC8F0000}"/>
    <cellStyle name="Normal 6 6 2 5 2 4 2 2" xfId="42824" xr:uid="{00000000-0005-0000-0000-0000FD8F0000}"/>
    <cellStyle name="Normal 6 6 2 5 2 4 3" xfId="32806" xr:uid="{00000000-0005-0000-0000-0000FE8F0000}"/>
    <cellStyle name="Normal 6 6 2 5 2 5" xfId="18729" xr:uid="{00000000-0005-0000-0000-0000FF8F0000}"/>
    <cellStyle name="Normal 6 6 2 5 2 5 2" xfId="18730" xr:uid="{00000000-0005-0000-0000-000000900000}"/>
    <cellStyle name="Normal 6 6 2 5 2 5 2 2" xfId="42825" xr:uid="{00000000-0005-0000-0000-000001900000}"/>
    <cellStyle name="Normal 6 6 2 5 2 5 3" xfId="32807" xr:uid="{00000000-0005-0000-0000-000002900000}"/>
    <cellStyle name="Normal 6 6 2 5 2 6" xfId="18731" xr:uid="{00000000-0005-0000-0000-000003900000}"/>
    <cellStyle name="Normal 6 6 2 5 2 6 2" xfId="36829" xr:uid="{00000000-0005-0000-0000-000004900000}"/>
    <cellStyle name="Normal 6 6 2 5 2 7" xfId="26233" xr:uid="{00000000-0005-0000-0000-000005900000}"/>
    <cellStyle name="Normal 6 6 2 5 3" xfId="18732" xr:uid="{00000000-0005-0000-0000-000006900000}"/>
    <cellStyle name="Normal 6 6 2 5 3 2" xfId="18733" xr:uid="{00000000-0005-0000-0000-000007900000}"/>
    <cellStyle name="Normal 6 6 2 5 3 2 2" xfId="18734" xr:uid="{00000000-0005-0000-0000-000008900000}"/>
    <cellStyle name="Normal 6 6 2 5 3 2 2 2" xfId="42826" xr:uid="{00000000-0005-0000-0000-000009900000}"/>
    <cellStyle name="Normal 6 6 2 5 3 2 3" xfId="32808" xr:uid="{00000000-0005-0000-0000-00000A900000}"/>
    <cellStyle name="Normal 6 6 2 5 3 3" xfId="18735" xr:uid="{00000000-0005-0000-0000-00000B900000}"/>
    <cellStyle name="Normal 6 6 2 5 3 3 2" xfId="18736" xr:uid="{00000000-0005-0000-0000-00000C900000}"/>
    <cellStyle name="Normal 6 6 2 5 3 3 2 2" xfId="42827" xr:uid="{00000000-0005-0000-0000-00000D900000}"/>
    <cellStyle name="Normal 6 6 2 5 3 3 3" xfId="32809" xr:uid="{00000000-0005-0000-0000-00000E900000}"/>
    <cellStyle name="Normal 6 6 2 5 3 4" xfId="18737" xr:uid="{00000000-0005-0000-0000-00000F900000}"/>
    <cellStyle name="Normal 6 6 2 5 3 4 2" xfId="36832" xr:uid="{00000000-0005-0000-0000-000010900000}"/>
    <cellStyle name="Normal 6 6 2 5 3 5" xfId="26236" xr:uid="{00000000-0005-0000-0000-000011900000}"/>
    <cellStyle name="Normal 6 6 2 5 4" xfId="18738" xr:uid="{00000000-0005-0000-0000-000012900000}"/>
    <cellStyle name="Normal 6 6 2 5 4 2" xfId="18739" xr:uid="{00000000-0005-0000-0000-000013900000}"/>
    <cellStyle name="Normal 6 6 2 5 4 2 2" xfId="18740" xr:uid="{00000000-0005-0000-0000-000014900000}"/>
    <cellStyle name="Normal 6 6 2 5 4 2 2 2" xfId="42828" xr:uid="{00000000-0005-0000-0000-000015900000}"/>
    <cellStyle name="Normal 6 6 2 5 4 2 3" xfId="32810" xr:uid="{00000000-0005-0000-0000-000016900000}"/>
    <cellStyle name="Normal 6 6 2 5 4 3" xfId="18741" xr:uid="{00000000-0005-0000-0000-000017900000}"/>
    <cellStyle name="Normal 6 6 2 5 4 3 2" xfId="18742" xr:uid="{00000000-0005-0000-0000-000018900000}"/>
    <cellStyle name="Normal 6 6 2 5 4 3 2 2" xfId="42829" xr:uid="{00000000-0005-0000-0000-000019900000}"/>
    <cellStyle name="Normal 6 6 2 5 4 3 3" xfId="32811" xr:uid="{00000000-0005-0000-0000-00001A900000}"/>
    <cellStyle name="Normal 6 6 2 5 4 4" xfId="18743" xr:uid="{00000000-0005-0000-0000-00001B900000}"/>
    <cellStyle name="Normal 6 6 2 5 4 4 2" xfId="36833" xr:uid="{00000000-0005-0000-0000-00001C900000}"/>
    <cellStyle name="Normal 6 6 2 5 4 5" xfId="26237" xr:uid="{00000000-0005-0000-0000-00001D900000}"/>
    <cellStyle name="Normal 6 6 2 5 5" xfId="18744" xr:uid="{00000000-0005-0000-0000-00001E900000}"/>
    <cellStyle name="Normal 6 6 2 5 5 2" xfId="18745" xr:uid="{00000000-0005-0000-0000-00001F900000}"/>
    <cellStyle name="Normal 6 6 2 5 5 2 2" xfId="42830" xr:uid="{00000000-0005-0000-0000-000020900000}"/>
    <cellStyle name="Normal 6 6 2 5 5 3" xfId="32812" xr:uid="{00000000-0005-0000-0000-000021900000}"/>
    <cellStyle name="Normal 6 6 2 5 6" xfId="18746" xr:uid="{00000000-0005-0000-0000-000022900000}"/>
    <cellStyle name="Normal 6 6 2 5 6 2" xfId="18747" xr:uid="{00000000-0005-0000-0000-000023900000}"/>
    <cellStyle name="Normal 6 6 2 5 6 2 2" xfId="42831" xr:uid="{00000000-0005-0000-0000-000024900000}"/>
    <cellStyle name="Normal 6 6 2 5 6 3" xfId="32813" xr:uid="{00000000-0005-0000-0000-000025900000}"/>
    <cellStyle name="Normal 6 6 2 5 7" xfId="18748" xr:uid="{00000000-0005-0000-0000-000026900000}"/>
    <cellStyle name="Normal 6 6 2 5 7 2" xfId="36828" xr:uid="{00000000-0005-0000-0000-000027900000}"/>
    <cellStyle name="Normal 6 6 2 5 8" xfId="26232" xr:uid="{00000000-0005-0000-0000-000028900000}"/>
    <cellStyle name="Normal 6 6 2 6" xfId="18749" xr:uid="{00000000-0005-0000-0000-000029900000}"/>
    <cellStyle name="Normal 6 6 2 6 2" xfId="18750" xr:uid="{00000000-0005-0000-0000-00002A900000}"/>
    <cellStyle name="Normal 6 6 2 6 2 2" xfId="18751" xr:uid="{00000000-0005-0000-0000-00002B900000}"/>
    <cellStyle name="Normal 6 6 2 6 2 2 2" xfId="18752" xr:uid="{00000000-0005-0000-0000-00002C900000}"/>
    <cellStyle name="Normal 6 6 2 6 2 2 2 2" xfId="42832" xr:uid="{00000000-0005-0000-0000-00002D900000}"/>
    <cellStyle name="Normal 6 6 2 6 2 2 3" xfId="32814" xr:uid="{00000000-0005-0000-0000-00002E900000}"/>
    <cellStyle name="Normal 6 6 2 6 2 3" xfId="18753" xr:uid="{00000000-0005-0000-0000-00002F900000}"/>
    <cellStyle name="Normal 6 6 2 6 2 3 2" xfId="18754" xr:uid="{00000000-0005-0000-0000-000030900000}"/>
    <cellStyle name="Normal 6 6 2 6 2 3 2 2" xfId="42833" xr:uid="{00000000-0005-0000-0000-000031900000}"/>
    <cellStyle name="Normal 6 6 2 6 2 3 3" xfId="32815" xr:uid="{00000000-0005-0000-0000-000032900000}"/>
    <cellStyle name="Normal 6 6 2 6 2 4" xfId="18755" xr:uid="{00000000-0005-0000-0000-000033900000}"/>
    <cellStyle name="Normal 6 6 2 6 2 4 2" xfId="36835" xr:uid="{00000000-0005-0000-0000-000034900000}"/>
    <cellStyle name="Normal 6 6 2 6 2 5" xfId="26239" xr:uid="{00000000-0005-0000-0000-000035900000}"/>
    <cellStyle name="Normal 6 6 2 6 3" xfId="18756" xr:uid="{00000000-0005-0000-0000-000036900000}"/>
    <cellStyle name="Normal 6 6 2 6 3 2" xfId="18757" xr:uid="{00000000-0005-0000-0000-000037900000}"/>
    <cellStyle name="Normal 6 6 2 6 3 2 2" xfId="18758" xr:uid="{00000000-0005-0000-0000-000038900000}"/>
    <cellStyle name="Normal 6 6 2 6 3 2 2 2" xfId="42834" xr:uid="{00000000-0005-0000-0000-000039900000}"/>
    <cellStyle name="Normal 6 6 2 6 3 2 3" xfId="32816" xr:uid="{00000000-0005-0000-0000-00003A900000}"/>
    <cellStyle name="Normal 6 6 2 6 3 3" xfId="18759" xr:uid="{00000000-0005-0000-0000-00003B900000}"/>
    <cellStyle name="Normal 6 6 2 6 3 3 2" xfId="18760" xr:uid="{00000000-0005-0000-0000-00003C900000}"/>
    <cellStyle name="Normal 6 6 2 6 3 3 2 2" xfId="42835" xr:uid="{00000000-0005-0000-0000-00003D900000}"/>
    <cellStyle name="Normal 6 6 2 6 3 3 3" xfId="32817" xr:uid="{00000000-0005-0000-0000-00003E900000}"/>
    <cellStyle name="Normal 6 6 2 6 3 4" xfId="18761" xr:uid="{00000000-0005-0000-0000-00003F900000}"/>
    <cellStyle name="Normal 6 6 2 6 3 4 2" xfId="36836" xr:uid="{00000000-0005-0000-0000-000040900000}"/>
    <cellStyle name="Normal 6 6 2 6 3 5" xfId="26240" xr:uid="{00000000-0005-0000-0000-000041900000}"/>
    <cellStyle name="Normal 6 6 2 6 4" xfId="18762" xr:uid="{00000000-0005-0000-0000-000042900000}"/>
    <cellStyle name="Normal 6 6 2 6 4 2" xfId="18763" xr:uid="{00000000-0005-0000-0000-000043900000}"/>
    <cellStyle name="Normal 6 6 2 6 4 2 2" xfId="42836" xr:uid="{00000000-0005-0000-0000-000044900000}"/>
    <cellStyle name="Normal 6 6 2 6 4 3" xfId="32818" xr:uid="{00000000-0005-0000-0000-000045900000}"/>
    <cellStyle name="Normal 6 6 2 6 5" xfId="18764" xr:uid="{00000000-0005-0000-0000-000046900000}"/>
    <cellStyle name="Normal 6 6 2 6 5 2" xfId="18765" xr:uid="{00000000-0005-0000-0000-000047900000}"/>
    <cellStyle name="Normal 6 6 2 6 5 2 2" xfId="42837" xr:uid="{00000000-0005-0000-0000-000048900000}"/>
    <cellStyle name="Normal 6 6 2 6 5 3" xfId="32819" xr:uid="{00000000-0005-0000-0000-000049900000}"/>
    <cellStyle name="Normal 6 6 2 6 6" xfId="18766" xr:uid="{00000000-0005-0000-0000-00004A900000}"/>
    <cellStyle name="Normal 6 6 2 6 6 2" xfId="36834" xr:uid="{00000000-0005-0000-0000-00004B900000}"/>
    <cellStyle name="Normal 6 6 2 6 7" xfId="26238" xr:uid="{00000000-0005-0000-0000-00004C900000}"/>
    <cellStyle name="Normal 6 6 2 7" xfId="18767" xr:uid="{00000000-0005-0000-0000-00004D900000}"/>
    <cellStyle name="Normal 6 6 2 7 2" xfId="18768" xr:uid="{00000000-0005-0000-0000-00004E900000}"/>
    <cellStyle name="Normal 6 6 2 7 2 2" xfId="18769" xr:uid="{00000000-0005-0000-0000-00004F900000}"/>
    <cellStyle name="Normal 6 6 2 7 2 2 2" xfId="42838" xr:uid="{00000000-0005-0000-0000-000050900000}"/>
    <cellStyle name="Normal 6 6 2 7 2 3" xfId="32820" xr:uid="{00000000-0005-0000-0000-000051900000}"/>
    <cellStyle name="Normal 6 6 2 7 3" xfId="18770" xr:uid="{00000000-0005-0000-0000-000052900000}"/>
    <cellStyle name="Normal 6 6 2 7 3 2" xfId="18771" xr:uid="{00000000-0005-0000-0000-000053900000}"/>
    <cellStyle name="Normal 6 6 2 7 3 2 2" xfId="42839" xr:uid="{00000000-0005-0000-0000-000054900000}"/>
    <cellStyle name="Normal 6 6 2 7 3 3" xfId="32821" xr:uid="{00000000-0005-0000-0000-000055900000}"/>
    <cellStyle name="Normal 6 6 2 7 4" xfId="18772" xr:uid="{00000000-0005-0000-0000-000056900000}"/>
    <cellStyle name="Normal 6 6 2 7 4 2" xfId="36837" xr:uid="{00000000-0005-0000-0000-000057900000}"/>
    <cellStyle name="Normal 6 6 2 7 5" xfId="26241" xr:uid="{00000000-0005-0000-0000-000058900000}"/>
    <cellStyle name="Normal 6 6 2 8" xfId="18773" xr:uid="{00000000-0005-0000-0000-000059900000}"/>
    <cellStyle name="Normal 6 6 2 8 2" xfId="18774" xr:uid="{00000000-0005-0000-0000-00005A900000}"/>
    <cellStyle name="Normal 6 6 2 8 2 2" xfId="18775" xr:uid="{00000000-0005-0000-0000-00005B900000}"/>
    <cellStyle name="Normal 6 6 2 8 2 2 2" xfId="42840" xr:uid="{00000000-0005-0000-0000-00005C900000}"/>
    <cellStyle name="Normal 6 6 2 8 2 3" xfId="32822" xr:uid="{00000000-0005-0000-0000-00005D900000}"/>
    <cellStyle name="Normal 6 6 2 8 3" xfId="18776" xr:uid="{00000000-0005-0000-0000-00005E900000}"/>
    <cellStyle name="Normal 6 6 2 8 3 2" xfId="18777" xr:uid="{00000000-0005-0000-0000-00005F900000}"/>
    <cellStyle name="Normal 6 6 2 8 3 2 2" xfId="42841" xr:uid="{00000000-0005-0000-0000-000060900000}"/>
    <cellStyle name="Normal 6 6 2 8 3 3" xfId="32823" xr:uid="{00000000-0005-0000-0000-000061900000}"/>
    <cellStyle name="Normal 6 6 2 8 4" xfId="18778" xr:uid="{00000000-0005-0000-0000-000062900000}"/>
    <cellStyle name="Normal 6 6 2 8 4 2" xfId="36838" xr:uid="{00000000-0005-0000-0000-000063900000}"/>
    <cellStyle name="Normal 6 6 2 8 5" xfId="26242" xr:uid="{00000000-0005-0000-0000-000064900000}"/>
    <cellStyle name="Normal 6 6 2 9" xfId="18779" xr:uid="{00000000-0005-0000-0000-000065900000}"/>
    <cellStyle name="Normal 6 6 2 9 2" xfId="18780" xr:uid="{00000000-0005-0000-0000-000066900000}"/>
    <cellStyle name="Normal 6 6 2 9 2 2" xfId="42842" xr:uid="{00000000-0005-0000-0000-000067900000}"/>
    <cellStyle name="Normal 6 6 2 9 3" xfId="32824" xr:uid="{00000000-0005-0000-0000-000068900000}"/>
    <cellStyle name="Normal 6 6 3" xfId="18781" xr:uid="{00000000-0005-0000-0000-000069900000}"/>
    <cellStyle name="Normal 6 6 3 10" xfId="26243" xr:uid="{00000000-0005-0000-0000-00006A900000}"/>
    <cellStyle name="Normal 6 6 3 2" xfId="18782" xr:uid="{00000000-0005-0000-0000-00006B900000}"/>
    <cellStyle name="Normal 6 6 3 2 2" xfId="18783" xr:uid="{00000000-0005-0000-0000-00006C900000}"/>
    <cellStyle name="Normal 6 6 3 2 2 2" xfId="18784" xr:uid="{00000000-0005-0000-0000-00006D900000}"/>
    <cellStyle name="Normal 6 6 3 2 2 2 2" xfId="18785" xr:uid="{00000000-0005-0000-0000-00006E900000}"/>
    <cellStyle name="Normal 6 6 3 2 2 2 2 2" xfId="18786" xr:uid="{00000000-0005-0000-0000-00006F900000}"/>
    <cellStyle name="Normal 6 6 3 2 2 2 2 2 2" xfId="42843" xr:uid="{00000000-0005-0000-0000-000070900000}"/>
    <cellStyle name="Normal 6 6 3 2 2 2 2 3" xfId="32825" xr:uid="{00000000-0005-0000-0000-000071900000}"/>
    <cellStyle name="Normal 6 6 3 2 2 2 3" xfId="18787" xr:uid="{00000000-0005-0000-0000-000072900000}"/>
    <cellStyle name="Normal 6 6 3 2 2 2 3 2" xfId="18788" xr:uid="{00000000-0005-0000-0000-000073900000}"/>
    <cellStyle name="Normal 6 6 3 2 2 2 3 2 2" xfId="42844" xr:uid="{00000000-0005-0000-0000-000074900000}"/>
    <cellStyle name="Normal 6 6 3 2 2 2 3 3" xfId="32826" xr:uid="{00000000-0005-0000-0000-000075900000}"/>
    <cellStyle name="Normal 6 6 3 2 2 2 4" xfId="18789" xr:uid="{00000000-0005-0000-0000-000076900000}"/>
    <cellStyle name="Normal 6 6 3 2 2 2 4 2" xfId="36842" xr:uid="{00000000-0005-0000-0000-000077900000}"/>
    <cellStyle name="Normal 6 6 3 2 2 2 5" xfId="26246" xr:uid="{00000000-0005-0000-0000-000078900000}"/>
    <cellStyle name="Normal 6 6 3 2 2 3" xfId="18790" xr:uid="{00000000-0005-0000-0000-000079900000}"/>
    <cellStyle name="Normal 6 6 3 2 2 3 2" xfId="18791" xr:uid="{00000000-0005-0000-0000-00007A900000}"/>
    <cellStyle name="Normal 6 6 3 2 2 3 2 2" xfId="18792" xr:uid="{00000000-0005-0000-0000-00007B900000}"/>
    <cellStyle name="Normal 6 6 3 2 2 3 2 2 2" xfId="42845" xr:uid="{00000000-0005-0000-0000-00007C900000}"/>
    <cellStyle name="Normal 6 6 3 2 2 3 2 3" xfId="32827" xr:uid="{00000000-0005-0000-0000-00007D900000}"/>
    <cellStyle name="Normal 6 6 3 2 2 3 3" xfId="18793" xr:uid="{00000000-0005-0000-0000-00007E900000}"/>
    <cellStyle name="Normal 6 6 3 2 2 3 3 2" xfId="18794" xr:uid="{00000000-0005-0000-0000-00007F900000}"/>
    <cellStyle name="Normal 6 6 3 2 2 3 3 2 2" xfId="42846" xr:uid="{00000000-0005-0000-0000-000080900000}"/>
    <cellStyle name="Normal 6 6 3 2 2 3 3 3" xfId="32828" xr:uid="{00000000-0005-0000-0000-000081900000}"/>
    <cellStyle name="Normal 6 6 3 2 2 3 4" xfId="18795" xr:uid="{00000000-0005-0000-0000-000082900000}"/>
    <cellStyle name="Normal 6 6 3 2 2 3 4 2" xfId="36843" xr:uid="{00000000-0005-0000-0000-000083900000}"/>
    <cellStyle name="Normal 6 6 3 2 2 3 5" xfId="26247" xr:uid="{00000000-0005-0000-0000-000084900000}"/>
    <cellStyle name="Normal 6 6 3 2 2 4" xfId="18796" xr:uid="{00000000-0005-0000-0000-000085900000}"/>
    <cellStyle name="Normal 6 6 3 2 2 4 2" xfId="18797" xr:uid="{00000000-0005-0000-0000-000086900000}"/>
    <cellStyle name="Normal 6 6 3 2 2 4 2 2" xfId="42847" xr:uid="{00000000-0005-0000-0000-000087900000}"/>
    <cellStyle name="Normal 6 6 3 2 2 4 3" xfId="32829" xr:uid="{00000000-0005-0000-0000-000088900000}"/>
    <cellStyle name="Normal 6 6 3 2 2 5" xfId="18798" xr:uid="{00000000-0005-0000-0000-000089900000}"/>
    <cellStyle name="Normal 6 6 3 2 2 5 2" xfId="18799" xr:uid="{00000000-0005-0000-0000-00008A900000}"/>
    <cellStyle name="Normal 6 6 3 2 2 5 2 2" xfId="42848" xr:uid="{00000000-0005-0000-0000-00008B900000}"/>
    <cellStyle name="Normal 6 6 3 2 2 5 3" xfId="32830" xr:uid="{00000000-0005-0000-0000-00008C900000}"/>
    <cellStyle name="Normal 6 6 3 2 2 6" xfId="18800" xr:uid="{00000000-0005-0000-0000-00008D900000}"/>
    <cellStyle name="Normal 6 6 3 2 2 6 2" xfId="36841" xr:uid="{00000000-0005-0000-0000-00008E900000}"/>
    <cellStyle name="Normal 6 6 3 2 2 7" xfId="26245" xr:uid="{00000000-0005-0000-0000-00008F900000}"/>
    <cellStyle name="Normal 6 6 3 2 3" xfId="18801" xr:uid="{00000000-0005-0000-0000-000090900000}"/>
    <cellStyle name="Normal 6 6 3 2 3 2" xfId="18802" xr:uid="{00000000-0005-0000-0000-000091900000}"/>
    <cellStyle name="Normal 6 6 3 2 3 2 2" xfId="18803" xr:uid="{00000000-0005-0000-0000-000092900000}"/>
    <cellStyle name="Normal 6 6 3 2 3 2 2 2" xfId="42849" xr:uid="{00000000-0005-0000-0000-000093900000}"/>
    <cellStyle name="Normal 6 6 3 2 3 2 3" xfId="32831" xr:uid="{00000000-0005-0000-0000-000094900000}"/>
    <cellStyle name="Normal 6 6 3 2 3 3" xfId="18804" xr:uid="{00000000-0005-0000-0000-000095900000}"/>
    <cellStyle name="Normal 6 6 3 2 3 3 2" xfId="18805" xr:uid="{00000000-0005-0000-0000-000096900000}"/>
    <cellStyle name="Normal 6 6 3 2 3 3 2 2" xfId="42850" xr:uid="{00000000-0005-0000-0000-000097900000}"/>
    <cellStyle name="Normal 6 6 3 2 3 3 3" xfId="32832" xr:uid="{00000000-0005-0000-0000-000098900000}"/>
    <cellStyle name="Normal 6 6 3 2 3 4" xfId="18806" xr:uid="{00000000-0005-0000-0000-000099900000}"/>
    <cellStyle name="Normal 6 6 3 2 3 4 2" xfId="36844" xr:uid="{00000000-0005-0000-0000-00009A900000}"/>
    <cellStyle name="Normal 6 6 3 2 3 5" xfId="26248" xr:uid="{00000000-0005-0000-0000-00009B900000}"/>
    <cellStyle name="Normal 6 6 3 2 4" xfId="18807" xr:uid="{00000000-0005-0000-0000-00009C900000}"/>
    <cellStyle name="Normal 6 6 3 2 4 2" xfId="18808" xr:uid="{00000000-0005-0000-0000-00009D900000}"/>
    <cellStyle name="Normal 6 6 3 2 4 2 2" xfId="18809" xr:uid="{00000000-0005-0000-0000-00009E900000}"/>
    <cellStyle name="Normal 6 6 3 2 4 2 2 2" xfId="42851" xr:uid="{00000000-0005-0000-0000-00009F900000}"/>
    <cellStyle name="Normal 6 6 3 2 4 2 3" xfId="32833" xr:uid="{00000000-0005-0000-0000-0000A0900000}"/>
    <cellStyle name="Normal 6 6 3 2 4 3" xfId="18810" xr:uid="{00000000-0005-0000-0000-0000A1900000}"/>
    <cellStyle name="Normal 6 6 3 2 4 3 2" xfId="18811" xr:uid="{00000000-0005-0000-0000-0000A2900000}"/>
    <cellStyle name="Normal 6 6 3 2 4 3 2 2" xfId="42852" xr:uid="{00000000-0005-0000-0000-0000A3900000}"/>
    <cellStyle name="Normal 6 6 3 2 4 3 3" xfId="32834" xr:uid="{00000000-0005-0000-0000-0000A4900000}"/>
    <cellStyle name="Normal 6 6 3 2 4 4" xfId="18812" xr:uid="{00000000-0005-0000-0000-0000A5900000}"/>
    <cellStyle name="Normal 6 6 3 2 4 4 2" xfId="36845" xr:uid="{00000000-0005-0000-0000-0000A6900000}"/>
    <cellStyle name="Normal 6 6 3 2 4 5" xfId="26249" xr:uid="{00000000-0005-0000-0000-0000A7900000}"/>
    <cellStyle name="Normal 6 6 3 2 5" xfId="18813" xr:uid="{00000000-0005-0000-0000-0000A8900000}"/>
    <cellStyle name="Normal 6 6 3 2 5 2" xfId="18814" xr:uid="{00000000-0005-0000-0000-0000A9900000}"/>
    <cellStyle name="Normal 6 6 3 2 5 2 2" xfId="42853" xr:uid="{00000000-0005-0000-0000-0000AA900000}"/>
    <cellStyle name="Normal 6 6 3 2 5 3" xfId="32835" xr:uid="{00000000-0005-0000-0000-0000AB900000}"/>
    <cellStyle name="Normal 6 6 3 2 6" xfId="18815" xr:uid="{00000000-0005-0000-0000-0000AC900000}"/>
    <cellStyle name="Normal 6 6 3 2 6 2" xfId="18816" xr:uid="{00000000-0005-0000-0000-0000AD900000}"/>
    <cellStyle name="Normal 6 6 3 2 6 2 2" xfId="42854" xr:uid="{00000000-0005-0000-0000-0000AE900000}"/>
    <cellStyle name="Normal 6 6 3 2 6 3" xfId="32836" xr:uid="{00000000-0005-0000-0000-0000AF900000}"/>
    <cellStyle name="Normal 6 6 3 2 7" xfId="18817" xr:uid="{00000000-0005-0000-0000-0000B0900000}"/>
    <cellStyle name="Normal 6 6 3 2 7 2" xfId="36840" xr:uid="{00000000-0005-0000-0000-0000B1900000}"/>
    <cellStyle name="Normal 6 6 3 2 8" xfId="26244" xr:uid="{00000000-0005-0000-0000-0000B2900000}"/>
    <cellStyle name="Normal 6 6 3 3" xfId="18818" xr:uid="{00000000-0005-0000-0000-0000B3900000}"/>
    <cellStyle name="Normal 6 6 3 3 2" xfId="18819" xr:uid="{00000000-0005-0000-0000-0000B4900000}"/>
    <cellStyle name="Normal 6 6 3 3 2 2" xfId="18820" xr:uid="{00000000-0005-0000-0000-0000B5900000}"/>
    <cellStyle name="Normal 6 6 3 3 2 2 2" xfId="18821" xr:uid="{00000000-0005-0000-0000-0000B6900000}"/>
    <cellStyle name="Normal 6 6 3 3 2 2 2 2" xfId="18822" xr:uid="{00000000-0005-0000-0000-0000B7900000}"/>
    <cellStyle name="Normal 6 6 3 3 2 2 2 2 2" xfId="42855" xr:uid="{00000000-0005-0000-0000-0000B8900000}"/>
    <cellStyle name="Normal 6 6 3 3 2 2 2 3" xfId="32837" xr:uid="{00000000-0005-0000-0000-0000B9900000}"/>
    <cellStyle name="Normal 6 6 3 3 2 2 3" xfId="18823" xr:uid="{00000000-0005-0000-0000-0000BA900000}"/>
    <cellStyle name="Normal 6 6 3 3 2 2 3 2" xfId="18824" xr:uid="{00000000-0005-0000-0000-0000BB900000}"/>
    <cellStyle name="Normal 6 6 3 3 2 2 3 2 2" xfId="42856" xr:uid="{00000000-0005-0000-0000-0000BC900000}"/>
    <cellStyle name="Normal 6 6 3 3 2 2 3 3" xfId="32838" xr:uid="{00000000-0005-0000-0000-0000BD900000}"/>
    <cellStyle name="Normal 6 6 3 3 2 2 4" xfId="18825" xr:uid="{00000000-0005-0000-0000-0000BE900000}"/>
    <cellStyle name="Normal 6 6 3 3 2 2 4 2" xfId="36848" xr:uid="{00000000-0005-0000-0000-0000BF900000}"/>
    <cellStyle name="Normal 6 6 3 3 2 2 5" xfId="26252" xr:uid="{00000000-0005-0000-0000-0000C0900000}"/>
    <cellStyle name="Normal 6 6 3 3 2 3" xfId="18826" xr:uid="{00000000-0005-0000-0000-0000C1900000}"/>
    <cellStyle name="Normal 6 6 3 3 2 3 2" xfId="18827" xr:uid="{00000000-0005-0000-0000-0000C2900000}"/>
    <cellStyle name="Normal 6 6 3 3 2 3 2 2" xfId="18828" xr:uid="{00000000-0005-0000-0000-0000C3900000}"/>
    <cellStyle name="Normal 6 6 3 3 2 3 2 2 2" xfId="42857" xr:uid="{00000000-0005-0000-0000-0000C4900000}"/>
    <cellStyle name="Normal 6 6 3 3 2 3 2 3" xfId="32839" xr:uid="{00000000-0005-0000-0000-0000C5900000}"/>
    <cellStyle name="Normal 6 6 3 3 2 3 3" xfId="18829" xr:uid="{00000000-0005-0000-0000-0000C6900000}"/>
    <cellStyle name="Normal 6 6 3 3 2 3 3 2" xfId="18830" xr:uid="{00000000-0005-0000-0000-0000C7900000}"/>
    <cellStyle name="Normal 6 6 3 3 2 3 3 2 2" xfId="42858" xr:uid="{00000000-0005-0000-0000-0000C8900000}"/>
    <cellStyle name="Normal 6 6 3 3 2 3 3 3" xfId="32840" xr:uid="{00000000-0005-0000-0000-0000C9900000}"/>
    <cellStyle name="Normal 6 6 3 3 2 3 4" xfId="18831" xr:uid="{00000000-0005-0000-0000-0000CA900000}"/>
    <cellStyle name="Normal 6 6 3 3 2 3 4 2" xfId="36849" xr:uid="{00000000-0005-0000-0000-0000CB900000}"/>
    <cellStyle name="Normal 6 6 3 3 2 3 5" xfId="26253" xr:uid="{00000000-0005-0000-0000-0000CC900000}"/>
    <cellStyle name="Normal 6 6 3 3 2 4" xfId="18832" xr:uid="{00000000-0005-0000-0000-0000CD900000}"/>
    <cellStyle name="Normal 6 6 3 3 2 4 2" xfId="18833" xr:uid="{00000000-0005-0000-0000-0000CE900000}"/>
    <cellStyle name="Normal 6 6 3 3 2 4 2 2" xfId="42859" xr:uid="{00000000-0005-0000-0000-0000CF900000}"/>
    <cellStyle name="Normal 6 6 3 3 2 4 3" xfId="32841" xr:uid="{00000000-0005-0000-0000-0000D0900000}"/>
    <cellStyle name="Normal 6 6 3 3 2 5" xfId="18834" xr:uid="{00000000-0005-0000-0000-0000D1900000}"/>
    <cellStyle name="Normal 6 6 3 3 2 5 2" xfId="18835" xr:uid="{00000000-0005-0000-0000-0000D2900000}"/>
    <cellStyle name="Normal 6 6 3 3 2 5 2 2" xfId="42860" xr:uid="{00000000-0005-0000-0000-0000D3900000}"/>
    <cellStyle name="Normal 6 6 3 3 2 5 3" xfId="32842" xr:uid="{00000000-0005-0000-0000-0000D4900000}"/>
    <cellStyle name="Normal 6 6 3 3 2 6" xfId="18836" xr:uid="{00000000-0005-0000-0000-0000D5900000}"/>
    <cellStyle name="Normal 6 6 3 3 2 6 2" xfId="36847" xr:uid="{00000000-0005-0000-0000-0000D6900000}"/>
    <cellStyle name="Normal 6 6 3 3 2 7" xfId="26251" xr:uid="{00000000-0005-0000-0000-0000D7900000}"/>
    <cellStyle name="Normal 6 6 3 3 3" xfId="18837" xr:uid="{00000000-0005-0000-0000-0000D8900000}"/>
    <cellStyle name="Normal 6 6 3 3 3 2" xfId="18838" xr:uid="{00000000-0005-0000-0000-0000D9900000}"/>
    <cellStyle name="Normal 6 6 3 3 3 2 2" xfId="18839" xr:uid="{00000000-0005-0000-0000-0000DA900000}"/>
    <cellStyle name="Normal 6 6 3 3 3 2 2 2" xfId="42861" xr:uid="{00000000-0005-0000-0000-0000DB900000}"/>
    <cellStyle name="Normal 6 6 3 3 3 2 3" xfId="32843" xr:uid="{00000000-0005-0000-0000-0000DC900000}"/>
    <cellStyle name="Normal 6 6 3 3 3 3" xfId="18840" xr:uid="{00000000-0005-0000-0000-0000DD900000}"/>
    <cellStyle name="Normal 6 6 3 3 3 3 2" xfId="18841" xr:uid="{00000000-0005-0000-0000-0000DE900000}"/>
    <cellStyle name="Normal 6 6 3 3 3 3 2 2" xfId="42862" xr:uid="{00000000-0005-0000-0000-0000DF900000}"/>
    <cellStyle name="Normal 6 6 3 3 3 3 3" xfId="32844" xr:uid="{00000000-0005-0000-0000-0000E0900000}"/>
    <cellStyle name="Normal 6 6 3 3 3 4" xfId="18842" xr:uid="{00000000-0005-0000-0000-0000E1900000}"/>
    <cellStyle name="Normal 6 6 3 3 3 4 2" xfId="36850" xr:uid="{00000000-0005-0000-0000-0000E2900000}"/>
    <cellStyle name="Normal 6 6 3 3 3 5" xfId="26254" xr:uid="{00000000-0005-0000-0000-0000E3900000}"/>
    <cellStyle name="Normal 6 6 3 3 4" xfId="18843" xr:uid="{00000000-0005-0000-0000-0000E4900000}"/>
    <cellStyle name="Normal 6 6 3 3 4 2" xfId="18844" xr:uid="{00000000-0005-0000-0000-0000E5900000}"/>
    <cellStyle name="Normal 6 6 3 3 4 2 2" xfId="18845" xr:uid="{00000000-0005-0000-0000-0000E6900000}"/>
    <cellStyle name="Normal 6 6 3 3 4 2 2 2" xfId="42863" xr:uid="{00000000-0005-0000-0000-0000E7900000}"/>
    <cellStyle name="Normal 6 6 3 3 4 2 3" xfId="32845" xr:uid="{00000000-0005-0000-0000-0000E8900000}"/>
    <cellStyle name="Normal 6 6 3 3 4 3" xfId="18846" xr:uid="{00000000-0005-0000-0000-0000E9900000}"/>
    <cellStyle name="Normal 6 6 3 3 4 3 2" xfId="18847" xr:uid="{00000000-0005-0000-0000-0000EA900000}"/>
    <cellStyle name="Normal 6 6 3 3 4 3 2 2" xfId="42864" xr:uid="{00000000-0005-0000-0000-0000EB900000}"/>
    <cellStyle name="Normal 6 6 3 3 4 3 3" xfId="32846" xr:uid="{00000000-0005-0000-0000-0000EC900000}"/>
    <cellStyle name="Normal 6 6 3 3 4 4" xfId="18848" xr:uid="{00000000-0005-0000-0000-0000ED900000}"/>
    <cellStyle name="Normal 6 6 3 3 4 4 2" xfId="36851" xr:uid="{00000000-0005-0000-0000-0000EE900000}"/>
    <cellStyle name="Normal 6 6 3 3 4 5" xfId="26255" xr:uid="{00000000-0005-0000-0000-0000EF900000}"/>
    <cellStyle name="Normal 6 6 3 3 5" xfId="18849" xr:uid="{00000000-0005-0000-0000-0000F0900000}"/>
    <cellStyle name="Normal 6 6 3 3 5 2" xfId="18850" xr:uid="{00000000-0005-0000-0000-0000F1900000}"/>
    <cellStyle name="Normal 6 6 3 3 5 2 2" xfId="42865" xr:uid="{00000000-0005-0000-0000-0000F2900000}"/>
    <cellStyle name="Normal 6 6 3 3 5 3" xfId="32847" xr:uid="{00000000-0005-0000-0000-0000F3900000}"/>
    <cellStyle name="Normal 6 6 3 3 6" xfId="18851" xr:uid="{00000000-0005-0000-0000-0000F4900000}"/>
    <cellStyle name="Normal 6 6 3 3 6 2" xfId="18852" xr:uid="{00000000-0005-0000-0000-0000F5900000}"/>
    <cellStyle name="Normal 6 6 3 3 6 2 2" xfId="42866" xr:uid="{00000000-0005-0000-0000-0000F6900000}"/>
    <cellStyle name="Normal 6 6 3 3 6 3" xfId="32848" xr:uid="{00000000-0005-0000-0000-0000F7900000}"/>
    <cellStyle name="Normal 6 6 3 3 7" xfId="18853" xr:uid="{00000000-0005-0000-0000-0000F8900000}"/>
    <cellStyle name="Normal 6 6 3 3 7 2" xfId="36846" xr:uid="{00000000-0005-0000-0000-0000F9900000}"/>
    <cellStyle name="Normal 6 6 3 3 8" xfId="26250" xr:uid="{00000000-0005-0000-0000-0000FA900000}"/>
    <cellStyle name="Normal 6 6 3 4" xfId="18854" xr:uid="{00000000-0005-0000-0000-0000FB900000}"/>
    <cellStyle name="Normal 6 6 3 4 2" xfId="18855" xr:uid="{00000000-0005-0000-0000-0000FC900000}"/>
    <cellStyle name="Normal 6 6 3 4 2 2" xfId="18856" xr:uid="{00000000-0005-0000-0000-0000FD900000}"/>
    <cellStyle name="Normal 6 6 3 4 2 2 2" xfId="18857" xr:uid="{00000000-0005-0000-0000-0000FE900000}"/>
    <cellStyle name="Normal 6 6 3 4 2 2 2 2" xfId="42867" xr:uid="{00000000-0005-0000-0000-0000FF900000}"/>
    <cellStyle name="Normal 6 6 3 4 2 2 3" xfId="32849" xr:uid="{00000000-0005-0000-0000-000000910000}"/>
    <cellStyle name="Normal 6 6 3 4 2 3" xfId="18858" xr:uid="{00000000-0005-0000-0000-000001910000}"/>
    <cellStyle name="Normal 6 6 3 4 2 3 2" xfId="18859" xr:uid="{00000000-0005-0000-0000-000002910000}"/>
    <cellStyle name="Normal 6 6 3 4 2 3 2 2" xfId="42868" xr:uid="{00000000-0005-0000-0000-000003910000}"/>
    <cellStyle name="Normal 6 6 3 4 2 3 3" xfId="32850" xr:uid="{00000000-0005-0000-0000-000004910000}"/>
    <cellStyle name="Normal 6 6 3 4 2 4" xfId="18860" xr:uid="{00000000-0005-0000-0000-000005910000}"/>
    <cellStyle name="Normal 6 6 3 4 2 4 2" xfId="36853" xr:uid="{00000000-0005-0000-0000-000006910000}"/>
    <cellStyle name="Normal 6 6 3 4 2 5" xfId="26257" xr:uid="{00000000-0005-0000-0000-000007910000}"/>
    <cellStyle name="Normal 6 6 3 4 3" xfId="18861" xr:uid="{00000000-0005-0000-0000-000008910000}"/>
    <cellStyle name="Normal 6 6 3 4 3 2" xfId="18862" xr:uid="{00000000-0005-0000-0000-000009910000}"/>
    <cellStyle name="Normal 6 6 3 4 3 2 2" xfId="18863" xr:uid="{00000000-0005-0000-0000-00000A910000}"/>
    <cellStyle name="Normal 6 6 3 4 3 2 2 2" xfId="42869" xr:uid="{00000000-0005-0000-0000-00000B910000}"/>
    <cellStyle name="Normal 6 6 3 4 3 2 3" xfId="32851" xr:uid="{00000000-0005-0000-0000-00000C910000}"/>
    <cellStyle name="Normal 6 6 3 4 3 3" xfId="18864" xr:uid="{00000000-0005-0000-0000-00000D910000}"/>
    <cellStyle name="Normal 6 6 3 4 3 3 2" xfId="18865" xr:uid="{00000000-0005-0000-0000-00000E910000}"/>
    <cellStyle name="Normal 6 6 3 4 3 3 2 2" xfId="42870" xr:uid="{00000000-0005-0000-0000-00000F910000}"/>
    <cellStyle name="Normal 6 6 3 4 3 3 3" xfId="32852" xr:uid="{00000000-0005-0000-0000-000010910000}"/>
    <cellStyle name="Normal 6 6 3 4 3 4" xfId="18866" xr:uid="{00000000-0005-0000-0000-000011910000}"/>
    <cellStyle name="Normal 6 6 3 4 3 4 2" xfId="36854" xr:uid="{00000000-0005-0000-0000-000012910000}"/>
    <cellStyle name="Normal 6 6 3 4 3 5" xfId="26258" xr:uid="{00000000-0005-0000-0000-000013910000}"/>
    <cellStyle name="Normal 6 6 3 4 4" xfId="18867" xr:uid="{00000000-0005-0000-0000-000014910000}"/>
    <cellStyle name="Normal 6 6 3 4 4 2" xfId="18868" xr:uid="{00000000-0005-0000-0000-000015910000}"/>
    <cellStyle name="Normal 6 6 3 4 4 2 2" xfId="42871" xr:uid="{00000000-0005-0000-0000-000016910000}"/>
    <cellStyle name="Normal 6 6 3 4 4 3" xfId="32853" xr:uid="{00000000-0005-0000-0000-000017910000}"/>
    <cellStyle name="Normal 6 6 3 4 5" xfId="18869" xr:uid="{00000000-0005-0000-0000-000018910000}"/>
    <cellStyle name="Normal 6 6 3 4 5 2" xfId="18870" xr:uid="{00000000-0005-0000-0000-000019910000}"/>
    <cellStyle name="Normal 6 6 3 4 5 2 2" xfId="42872" xr:uid="{00000000-0005-0000-0000-00001A910000}"/>
    <cellStyle name="Normal 6 6 3 4 5 3" xfId="32854" xr:uid="{00000000-0005-0000-0000-00001B910000}"/>
    <cellStyle name="Normal 6 6 3 4 6" xfId="18871" xr:uid="{00000000-0005-0000-0000-00001C910000}"/>
    <cellStyle name="Normal 6 6 3 4 6 2" xfId="36852" xr:uid="{00000000-0005-0000-0000-00001D910000}"/>
    <cellStyle name="Normal 6 6 3 4 7" xfId="26256" xr:uid="{00000000-0005-0000-0000-00001E910000}"/>
    <cellStyle name="Normal 6 6 3 5" xfId="18872" xr:uid="{00000000-0005-0000-0000-00001F910000}"/>
    <cellStyle name="Normal 6 6 3 5 2" xfId="18873" xr:uid="{00000000-0005-0000-0000-000020910000}"/>
    <cellStyle name="Normal 6 6 3 5 2 2" xfId="18874" xr:uid="{00000000-0005-0000-0000-000021910000}"/>
    <cellStyle name="Normal 6 6 3 5 2 2 2" xfId="42873" xr:uid="{00000000-0005-0000-0000-000022910000}"/>
    <cellStyle name="Normal 6 6 3 5 2 3" xfId="32855" xr:uid="{00000000-0005-0000-0000-000023910000}"/>
    <cellStyle name="Normal 6 6 3 5 3" xfId="18875" xr:uid="{00000000-0005-0000-0000-000024910000}"/>
    <cellStyle name="Normal 6 6 3 5 3 2" xfId="18876" xr:uid="{00000000-0005-0000-0000-000025910000}"/>
    <cellStyle name="Normal 6 6 3 5 3 2 2" xfId="42874" xr:uid="{00000000-0005-0000-0000-000026910000}"/>
    <cellStyle name="Normal 6 6 3 5 3 3" xfId="32856" xr:uid="{00000000-0005-0000-0000-000027910000}"/>
    <cellStyle name="Normal 6 6 3 5 4" xfId="18877" xr:uid="{00000000-0005-0000-0000-000028910000}"/>
    <cellStyle name="Normal 6 6 3 5 4 2" xfId="36855" xr:uid="{00000000-0005-0000-0000-000029910000}"/>
    <cellStyle name="Normal 6 6 3 5 5" xfId="26259" xr:uid="{00000000-0005-0000-0000-00002A910000}"/>
    <cellStyle name="Normal 6 6 3 6" xfId="18878" xr:uid="{00000000-0005-0000-0000-00002B910000}"/>
    <cellStyle name="Normal 6 6 3 6 2" xfId="18879" xr:uid="{00000000-0005-0000-0000-00002C910000}"/>
    <cellStyle name="Normal 6 6 3 6 2 2" xfId="18880" xr:uid="{00000000-0005-0000-0000-00002D910000}"/>
    <cellStyle name="Normal 6 6 3 6 2 2 2" xfId="42875" xr:uid="{00000000-0005-0000-0000-00002E910000}"/>
    <cellStyle name="Normal 6 6 3 6 2 3" xfId="32857" xr:uid="{00000000-0005-0000-0000-00002F910000}"/>
    <cellStyle name="Normal 6 6 3 6 3" xfId="18881" xr:uid="{00000000-0005-0000-0000-000030910000}"/>
    <cellStyle name="Normal 6 6 3 6 3 2" xfId="18882" xr:uid="{00000000-0005-0000-0000-000031910000}"/>
    <cellStyle name="Normal 6 6 3 6 3 2 2" xfId="42876" xr:uid="{00000000-0005-0000-0000-000032910000}"/>
    <cellStyle name="Normal 6 6 3 6 3 3" xfId="32858" xr:uid="{00000000-0005-0000-0000-000033910000}"/>
    <cellStyle name="Normal 6 6 3 6 4" xfId="18883" xr:uid="{00000000-0005-0000-0000-000034910000}"/>
    <cellStyle name="Normal 6 6 3 6 4 2" xfId="36856" xr:uid="{00000000-0005-0000-0000-000035910000}"/>
    <cellStyle name="Normal 6 6 3 6 5" xfId="26260" xr:uid="{00000000-0005-0000-0000-000036910000}"/>
    <cellStyle name="Normal 6 6 3 7" xfId="18884" xr:uid="{00000000-0005-0000-0000-000037910000}"/>
    <cellStyle name="Normal 6 6 3 7 2" xfId="18885" xr:uid="{00000000-0005-0000-0000-000038910000}"/>
    <cellStyle name="Normal 6 6 3 7 2 2" xfId="42877" xr:uid="{00000000-0005-0000-0000-000039910000}"/>
    <cellStyle name="Normal 6 6 3 7 3" xfId="32859" xr:uid="{00000000-0005-0000-0000-00003A910000}"/>
    <cellStyle name="Normal 6 6 3 8" xfId="18886" xr:uid="{00000000-0005-0000-0000-00003B910000}"/>
    <cellStyle name="Normal 6 6 3 8 2" xfId="18887" xr:uid="{00000000-0005-0000-0000-00003C910000}"/>
    <cellStyle name="Normal 6 6 3 8 2 2" xfId="42878" xr:uid="{00000000-0005-0000-0000-00003D910000}"/>
    <cellStyle name="Normal 6 6 3 8 3" xfId="32860" xr:uid="{00000000-0005-0000-0000-00003E910000}"/>
    <cellStyle name="Normal 6 6 3 9" xfId="18888" xr:uid="{00000000-0005-0000-0000-00003F910000}"/>
    <cellStyle name="Normal 6 6 3 9 2" xfId="36839" xr:uid="{00000000-0005-0000-0000-000040910000}"/>
    <cellStyle name="Normal 6 6 4" xfId="18889" xr:uid="{00000000-0005-0000-0000-000041910000}"/>
    <cellStyle name="Normal 6 6 4 10" xfId="26261" xr:uid="{00000000-0005-0000-0000-000042910000}"/>
    <cellStyle name="Normal 6 6 4 2" xfId="18890" xr:uid="{00000000-0005-0000-0000-000043910000}"/>
    <cellStyle name="Normal 6 6 4 2 2" xfId="18891" xr:uid="{00000000-0005-0000-0000-000044910000}"/>
    <cellStyle name="Normal 6 6 4 2 2 2" xfId="18892" xr:uid="{00000000-0005-0000-0000-000045910000}"/>
    <cellStyle name="Normal 6 6 4 2 2 2 2" xfId="18893" xr:uid="{00000000-0005-0000-0000-000046910000}"/>
    <cellStyle name="Normal 6 6 4 2 2 2 2 2" xfId="18894" xr:uid="{00000000-0005-0000-0000-000047910000}"/>
    <cellStyle name="Normal 6 6 4 2 2 2 2 2 2" xfId="42879" xr:uid="{00000000-0005-0000-0000-000048910000}"/>
    <cellStyle name="Normal 6 6 4 2 2 2 2 3" xfId="32861" xr:uid="{00000000-0005-0000-0000-000049910000}"/>
    <cellStyle name="Normal 6 6 4 2 2 2 3" xfId="18895" xr:uid="{00000000-0005-0000-0000-00004A910000}"/>
    <cellStyle name="Normal 6 6 4 2 2 2 3 2" xfId="18896" xr:uid="{00000000-0005-0000-0000-00004B910000}"/>
    <cellStyle name="Normal 6 6 4 2 2 2 3 2 2" xfId="42880" xr:uid="{00000000-0005-0000-0000-00004C910000}"/>
    <cellStyle name="Normal 6 6 4 2 2 2 3 3" xfId="32862" xr:uid="{00000000-0005-0000-0000-00004D910000}"/>
    <cellStyle name="Normal 6 6 4 2 2 2 4" xfId="18897" xr:uid="{00000000-0005-0000-0000-00004E910000}"/>
    <cellStyle name="Normal 6 6 4 2 2 2 4 2" xfId="36860" xr:uid="{00000000-0005-0000-0000-00004F910000}"/>
    <cellStyle name="Normal 6 6 4 2 2 2 5" xfId="26264" xr:uid="{00000000-0005-0000-0000-000050910000}"/>
    <cellStyle name="Normal 6 6 4 2 2 3" xfId="18898" xr:uid="{00000000-0005-0000-0000-000051910000}"/>
    <cellStyle name="Normal 6 6 4 2 2 3 2" xfId="18899" xr:uid="{00000000-0005-0000-0000-000052910000}"/>
    <cellStyle name="Normal 6 6 4 2 2 3 2 2" xfId="18900" xr:uid="{00000000-0005-0000-0000-000053910000}"/>
    <cellStyle name="Normal 6 6 4 2 2 3 2 2 2" xfId="42881" xr:uid="{00000000-0005-0000-0000-000054910000}"/>
    <cellStyle name="Normal 6 6 4 2 2 3 2 3" xfId="32863" xr:uid="{00000000-0005-0000-0000-000055910000}"/>
    <cellStyle name="Normal 6 6 4 2 2 3 3" xfId="18901" xr:uid="{00000000-0005-0000-0000-000056910000}"/>
    <cellStyle name="Normal 6 6 4 2 2 3 3 2" xfId="18902" xr:uid="{00000000-0005-0000-0000-000057910000}"/>
    <cellStyle name="Normal 6 6 4 2 2 3 3 2 2" xfId="42882" xr:uid="{00000000-0005-0000-0000-000058910000}"/>
    <cellStyle name="Normal 6 6 4 2 2 3 3 3" xfId="32864" xr:uid="{00000000-0005-0000-0000-000059910000}"/>
    <cellStyle name="Normal 6 6 4 2 2 3 4" xfId="18903" xr:uid="{00000000-0005-0000-0000-00005A910000}"/>
    <cellStyle name="Normal 6 6 4 2 2 3 4 2" xfId="36861" xr:uid="{00000000-0005-0000-0000-00005B910000}"/>
    <cellStyle name="Normal 6 6 4 2 2 3 5" xfId="26265" xr:uid="{00000000-0005-0000-0000-00005C910000}"/>
    <cellStyle name="Normal 6 6 4 2 2 4" xfId="18904" xr:uid="{00000000-0005-0000-0000-00005D910000}"/>
    <cellStyle name="Normal 6 6 4 2 2 4 2" xfId="18905" xr:uid="{00000000-0005-0000-0000-00005E910000}"/>
    <cellStyle name="Normal 6 6 4 2 2 4 2 2" xfId="42883" xr:uid="{00000000-0005-0000-0000-00005F910000}"/>
    <cellStyle name="Normal 6 6 4 2 2 4 3" xfId="32865" xr:uid="{00000000-0005-0000-0000-000060910000}"/>
    <cellStyle name="Normal 6 6 4 2 2 5" xfId="18906" xr:uid="{00000000-0005-0000-0000-000061910000}"/>
    <cellStyle name="Normal 6 6 4 2 2 5 2" xfId="18907" xr:uid="{00000000-0005-0000-0000-000062910000}"/>
    <cellStyle name="Normal 6 6 4 2 2 5 2 2" xfId="42884" xr:uid="{00000000-0005-0000-0000-000063910000}"/>
    <cellStyle name="Normal 6 6 4 2 2 5 3" xfId="32866" xr:uid="{00000000-0005-0000-0000-000064910000}"/>
    <cellStyle name="Normal 6 6 4 2 2 6" xfId="18908" xr:uid="{00000000-0005-0000-0000-000065910000}"/>
    <cellStyle name="Normal 6 6 4 2 2 6 2" xfId="36859" xr:uid="{00000000-0005-0000-0000-000066910000}"/>
    <cellStyle name="Normal 6 6 4 2 2 7" xfId="26263" xr:uid="{00000000-0005-0000-0000-000067910000}"/>
    <cellStyle name="Normal 6 6 4 2 3" xfId="18909" xr:uid="{00000000-0005-0000-0000-000068910000}"/>
    <cellStyle name="Normal 6 6 4 2 3 2" xfId="18910" xr:uid="{00000000-0005-0000-0000-000069910000}"/>
    <cellStyle name="Normal 6 6 4 2 3 2 2" xfId="18911" xr:uid="{00000000-0005-0000-0000-00006A910000}"/>
    <cellStyle name="Normal 6 6 4 2 3 2 2 2" xfId="42885" xr:uid="{00000000-0005-0000-0000-00006B910000}"/>
    <cellStyle name="Normal 6 6 4 2 3 2 3" xfId="32867" xr:uid="{00000000-0005-0000-0000-00006C910000}"/>
    <cellStyle name="Normal 6 6 4 2 3 3" xfId="18912" xr:uid="{00000000-0005-0000-0000-00006D910000}"/>
    <cellStyle name="Normal 6 6 4 2 3 3 2" xfId="18913" xr:uid="{00000000-0005-0000-0000-00006E910000}"/>
    <cellStyle name="Normal 6 6 4 2 3 3 2 2" xfId="42886" xr:uid="{00000000-0005-0000-0000-00006F910000}"/>
    <cellStyle name="Normal 6 6 4 2 3 3 3" xfId="32868" xr:uid="{00000000-0005-0000-0000-000070910000}"/>
    <cellStyle name="Normal 6 6 4 2 3 4" xfId="18914" xr:uid="{00000000-0005-0000-0000-000071910000}"/>
    <cellStyle name="Normal 6 6 4 2 3 4 2" xfId="36862" xr:uid="{00000000-0005-0000-0000-000072910000}"/>
    <cellStyle name="Normal 6 6 4 2 3 5" xfId="26266" xr:uid="{00000000-0005-0000-0000-000073910000}"/>
    <cellStyle name="Normal 6 6 4 2 4" xfId="18915" xr:uid="{00000000-0005-0000-0000-000074910000}"/>
    <cellStyle name="Normal 6 6 4 2 4 2" xfId="18916" xr:uid="{00000000-0005-0000-0000-000075910000}"/>
    <cellStyle name="Normal 6 6 4 2 4 2 2" xfId="18917" xr:uid="{00000000-0005-0000-0000-000076910000}"/>
    <cellStyle name="Normal 6 6 4 2 4 2 2 2" xfId="42887" xr:uid="{00000000-0005-0000-0000-000077910000}"/>
    <cellStyle name="Normal 6 6 4 2 4 2 3" xfId="32869" xr:uid="{00000000-0005-0000-0000-000078910000}"/>
    <cellStyle name="Normal 6 6 4 2 4 3" xfId="18918" xr:uid="{00000000-0005-0000-0000-000079910000}"/>
    <cellStyle name="Normal 6 6 4 2 4 3 2" xfId="18919" xr:uid="{00000000-0005-0000-0000-00007A910000}"/>
    <cellStyle name="Normal 6 6 4 2 4 3 2 2" xfId="42888" xr:uid="{00000000-0005-0000-0000-00007B910000}"/>
    <cellStyle name="Normal 6 6 4 2 4 3 3" xfId="32870" xr:uid="{00000000-0005-0000-0000-00007C910000}"/>
    <cellStyle name="Normal 6 6 4 2 4 4" xfId="18920" xr:uid="{00000000-0005-0000-0000-00007D910000}"/>
    <cellStyle name="Normal 6 6 4 2 4 4 2" xfId="36863" xr:uid="{00000000-0005-0000-0000-00007E910000}"/>
    <cellStyle name="Normal 6 6 4 2 4 5" xfId="26267" xr:uid="{00000000-0005-0000-0000-00007F910000}"/>
    <cellStyle name="Normal 6 6 4 2 5" xfId="18921" xr:uid="{00000000-0005-0000-0000-000080910000}"/>
    <cellStyle name="Normal 6 6 4 2 5 2" xfId="18922" xr:uid="{00000000-0005-0000-0000-000081910000}"/>
    <cellStyle name="Normal 6 6 4 2 5 2 2" xfId="42889" xr:uid="{00000000-0005-0000-0000-000082910000}"/>
    <cellStyle name="Normal 6 6 4 2 5 3" xfId="32871" xr:uid="{00000000-0005-0000-0000-000083910000}"/>
    <cellStyle name="Normal 6 6 4 2 6" xfId="18923" xr:uid="{00000000-0005-0000-0000-000084910000}"/>
    <cellStyle name="Normal 6 6 4 2 6 2" xfId="18924" xr:uid="{00000000-0005-0000-0000-000085910000}"/>
    <cellStyle name="Normal 6 6 4 2 6 2 2" xfId="42890" xr:uid="{00000000-0005-0000-0000-000086910000}"/>
    <cellStyle name="Normal 6 6 4 2 6 3" xfId="32872" xr:uid="{00000000-0005-0000-0000-000087910000}"/>
    <cellStyle name="Normal 6 6 4 2 7" xfId="18925" xr:uid="{00000000-0005-0000-0000-000088910000}"/>
    <cellStyle name="Normal 6 6 4 2 7 2" xfId="36858" xr:uid="{00000000-0005-0000-0000-000089910000}"/>
    <cellStyle name="Normal 6 6 4 2 8" xfId="26262" xr:uid="{00000000-0005-0000-0000-00008A910000}"/>
    <cellStyle name="Normal 6 6 4 3" xfId="18926" xr:uid="{00000000-0005-0000-0000-00008B910000}"/>
    <cellStyle name="Normal 6 6 4 3 2" xfId="18927" xr:uid="{00000000-0005-0000-0000-00008C910000}"/>
    <cellStyle name="Normal 6 6 4 3 2 2" xfId="18928" xr:uid="{00000000-0005-0000-0000-00008D910000}"/>
    <cellStyle name="Normal 6 6 4 3 2 2 2" xfId="18929" xr:uid="{00000000-0005-0000-0000-00008E910000}"/>
    <cellStyle name="Normal 6 6 4 3 2 2 2 2" xfId="18930" xr:uid="{00000000-0005-0000-0000-00008F910000}"/>
    <cellStyle name="Normal 6 6 4 3 2 2 2 2 2" xfId="42891" xr:uid="{00000000-0005-0000-0000-000090910000}"/>
    <cellStyle name="Normal 6 6 4 3 2 2 2 3" xfId="32873" xr:uid="{00000000-0005-0000-0000-000091910000}"/>
    <cellStyle name="Normal 6 6 4 3 2 2 3" xfId="18931" xr:uid="{00000000-0005-0000-0000-000092910000}"/>
    <cellStyle name="Normal 6 6 4 3 2 2 3 2" xfId="18932" xr:uid="{00000000-0005-0000-0000-000093910000}"/>
    <cellStyle name="Normal 6 6 4 3 2 2 3 2 2" xfId="42892" xr:uid="{00000000-0005-0000-0000-000094910000}"/>
    <cellStyle name="Normal 6 6 4 3 2 2 3 3" xfId="32874" xr:uid="{00000000-0005-0000-0000-000095910000}"/>
    <cellStyle name="Normal 6 6 4 3 2 2 4" xfId="18933" xr:uid="{00000000-0005-0000-0000-000096910000}"/>
    <cellStyle name="Normal 6 6 4 3 2 2 4 2" xfId="36866" xr:uid="{00000000-0005-0000-0000-000097910000}"/>
    <cellStyle name="Normal 6 6 4 3 2 2 5" xfId="26270" xr:uid="{00000000-0005-0000-0000-000098910000}"/>
    <cellStyle name="Normal 6 6 4 3 2 3" xfId="18934" xr:uid="{00000000-0005-0000-0000-000099910000}"/>
    <cellStyle name="Normal 6 6 4 3 2 3 2" xfId="18935" xr:uid="{00000000-0005-0000-0000-00009A910000}"/>
    <cellStyle name="Normal 6 6 4 3 2 3 2 2" xfId="18936" xr:uid="{00000000-0005-0000-0000-00009B910000}"/>
    <cellStyle name="Normal 6 6 4 3 2 3 2 2 2" xfId="42893" xr:uid="{00000000-0005-0000-0000-00009C910000}"/>
    <cellStyle name="Normal 6 6 4 3 2 3 2 3" xfId="32875" xr:uid="{00000000-0005-0000-0000-00009D910000}"/>
    <cellStyle name="Normal 6 6 4 3 2 3 3" xfId="18937" xr:uid="{00000000-0005-0000-0000-00009E910000}"/>
    <cellStyle name="Normal 6 6 4 3 2 3 3 2" xfId="18938" xr:uid="{00000000-0005-0000-0000-00009F910000}"/>
    <cellStyle name="Normal 6 6 4 3 2 3 3 2 2" xfId="42894" xr:uid="{00000000-0005-0000-0000-0000A0910000}"/>
    <cellStyle name="Normal 6 6 4 3 2 3 3 3" xfId="32876" xr:uid="{00000000-0005-0000-0000-0000A1910000}"/>
    <cellStyle name="Normal 6 6 4 3 2 3 4" xfId="18939" xr:uid="{00000000-0005-0000-0000-0000A2910000}"/>
    <cellStyle name="Normal 6 6 4 3 2 3 4 2" xfId="36867" xr:uid="{00000000-0005-0000-0000-0000A3910000}"/>
    <cellStyle name="Normal 6 6 4 3 2 3 5" xfId="26271" xr:uid="{00000000-0005-0000-0000-0000A4910000}"/>
    <cellStyle name="Normal 6 6 4 3 2 4" xfId="18940" xr:uid="{00000000-0005-0000-0000-0000A5910000}"/>
    <cellStyle name="Normal 6 6 4 3 2 4 2" xfId="18941" xr:uid="{00000000-0005-0000-0000-0000A6910000}"/>
    <cellStyle name="Normal 6 6 4 3 2 4 2 2" xfId="42895" xr:uid="{00000000-0005-0000-0000-0000A7910000}"/>
    <cellStyle name="Normal 6 6 4 3 2 4 3" xfId="32877" xr:uid="{00000000-0005-0000-0000-0000A8910000}"/>
    <cellStyle name="Normal 6 6 4 3 2 5" xfId="18942" xr:uid="{00000000-0005-0000-0000-0000A9910000}"/>
    <cellStyle name="Normal 6 6 4 3 2 5 2" xfId="18943" xr:uid="{00000000-0005-0000-0000-0000AA910000}"/>
    <cellStyle name="Normal 6 6 4 3 2 5 2 2" xfId="42896" xr:uid="{00000000-0005-0000-0000-0000AB910000}"/>
    <cellStyle name="Normal 6 6 4 3 2 5 3" xfId="32878" xr:uid="{00000000-0005-0000-0000-0000AC910000}"/>
    <cellStyle name="Normal 6 6 4 3 2 6" xfId="18944" xr:uid="{00000000-0005-0000-0000-0000AD910000}"/>
    <cellStyle name="Normal 6 6 4 3 2 6 2" xfId="36865" xr:uid="{00000000-0005-0000-0000-0000AE910000}"/>
    <cellStyle name="Normal 6 6 4 3 2 7" xfId="26269" xr:uid="{00000000-0005-0000-0000-0000AF910000}"/>
    <cellStyle name="Normal 6 6 4 3 3" xfId="18945" xr:uid="{00000000-0005-0000-0000-0000B0910000}"/>
    <cellStyle name="Normal 6 6 4 3 3 2" xfId="18946" xr:uid="{00000000-0005-0000-0000-0000B1910000}"/>
    <cellStyle name="Normal 6 6 4 3 3 2 2" xfId="18947" xr:uid="{00000000-0005-0000-0000-0000B2910000}"/>
    <cellStyle name="Normal 6 6 4 3 3 2 2 2" xfId="42897" xr:uid="{00000000-0005-0000-0000-0000B3910000}"/>
    <cellStyle name="Normal 6 6 4 3 3 2 3" xfId="32879" xr:uid="{00000000-0005-0000-0000-0000B4910000}"/>
    <cellStyle name="Normal 6 6 4 3 3 3" xfId="18948" xr:uid="{00000000-0005-0000-0000-0000B5910000}"/>
    <cellStyle name="Normal 6 6 4 3 3 3 2" xfId="18949" xr:uid="{00000000-0005-0000-0000-0000B6910000}"/>
    <cellStyle name="Normal 6 6 4 3 3 3 2 2" xfId="42898" xr:uid="{00000000-0005-0000-0000-0000B7910000}"/>
    <cellStyle name="Normal 6 6 4 3 3 3 3" xfId="32880" xr:uid="{00000000-0005-0000-0000-0000B8910000}"/>
    <cellStyle name="Normal 6 6 4 3 3 4" xfId="18950" xr:uid="{00000000-0005-0000-0000-0000B9910000}"/>
    <cellStyle name="Normal 6 6 4 3 3 4 2" xfId="36868" xr:uid="{00000000-0005-0000-0000-0000BA910000}"/>
    <cellStyle name="Normal 6 6 4 3 3 5" xfId="26272" xr:uid="{00000000-0005-0000-0000-0000BB910000}"/>
    <cellStyle name="Normal 6 6 4 3 4" xfId="18951" xr:uid="{00000000-0005-0000-0000-0000BC910000}"/>
    <cellStyle name="Normal 6 6 4 3 4 2" xfId="18952" xr:uid="{00000000-0005-0000-0000-0000BD910000}"/>
    <cellStyle name="Normal 6 6 4 3 4 2 2" xfId="18953" xr:uid="{00000000-0005-0000-0000-0000BE910000}"/>
    <cellStyle name="Normal 6 6 4 3 4 2 2 2" xfId="42899" xr:uid="{00000000-0005-0000-0000-0000BF910000}"/>
    <cellStyle name="Normal 6 6 4 3 4 2 3" xfId="32881" xr:uid="{00000000-0005-0000-0000-0000C0910000}"/>
    <cellStyle name="Normal 6 6 4 3 4 3" xfId="18954" xr:uid="{00000000-0005-0000-0000-0000C1910000}"/>
    <cellStyle name="Normal 6 6 4 3 4 3 2" xfId="18955" xr:uid="{00000000-0005-0000-0000-0000C2910000}"/>
    <cellStyle name="Normal 6 6 4 3 4 3 2 2" xfId="42900" xr:uid="{00000000-0005-0000-0000-0000C3910000}"/>
    <cellStyle name="Normal 6 6 4 3 4 3 3" xfId="32882" xr:uid="{00000000-0005-0000-0000-0000C4910000}"/>
    <cellStyle name="Normal 6 6 4 3 4 4" xfId="18956" xr:uid="{00000000-0005-0000-0000-0000C5910000}"/>
    <cellStyle name="Normal 6 6 4 3 4 4 2" xfId="36869" xr:uid="{00000000-0005-0000-0000-0000C6910000}"/>
    <cellStyle name="Normal 6 6 4 3 4 5" xfId="26273" xr:uid="{00000000-0005-0000-0000-0000C7910000}"/>
    <cellStyle name="Normal 6 6 4 3 5" xfId="18957" xr:uid="{00000000-0005-0000-0000-0000C8910000}"/>
    <cellStyle name="Normal 6 6 4 3 5 2" xfId="18958" xr:uid="{00000000-0005-0000-0000-0000C9910000}"/>
    <cellStyle name="Normal 6 6 4 3 5 2 2" xfId="42901" xr:uid="{00000000-0005-0000-0000-0000CA910000}"/>
    <cellStyle name="Normal 6 6 4 3 5 3" xfId="32883" xr:uid="{00000000-0005-0000-0000-0000CB910000}"/>
    <cellStyle name="Normal 6 6 4 3 6" xfId="18959" xr:uid="{00000000-0005-0000-0000-0000CC910000}"/>
    <cellStyle name="Normal 6 6 4 3 6 2" xfId="18960" xr:uid="{00000000-0005-0000-0000-0000CD910000}"/>
    <cellStyle name="Normal 6 6 4 3 6 2 2" xfId="42902" xr:uid="{00000000-0005-0000-0000-0000CE910000}"/>
    <cellStyle name="Normal 6 6 4 3 6 3" xfId="32884" xr:uid="{00000000-0005-0000-0000-0000CF910000}"/>
    <cellStyle name="Normal 6 6 4 3 7" xfId="18961" xr:uid="{00000000-0005-0000-0000-0000D0910000}"/>
    <cellStyle name="Normal 6 6 4 3 7 2" xfId="36864" xr:uid="{00000000-0005-0000-0000-0000D1910000}"/>
    <cellStyle name="Normal 6 6 4 3 8" xfId="26268" xr:uid="{00000000-0005-0000-0000-0000D2910000}"/>
    <cellStyle name="Normal 6 6 4 4" xfId="18962" xr:uid="{00000000-0005-0000-0000-0000D3910000}"/>
    <cellStyle name="Normal 6 6 4 4 2" xfId="18963" xr:uid="{00000000-0005-0000-0000-0000D4910000}"/>
    <cellStyle name="Normal 6 6 4 4 2 2" xfId="18964" xr:uid="{00000000-0005-0000-0000-0000D5910000}"/>
    <cellStyle name="Normal 6 6 4 4 2 2 2" xfId="18965" xr:uid="{00000000-0005-0000-0000-0000D6910000}"/>
    <cellStyle name="Normal 6 6 4 4 2 2 2 2" xfId="42903" xr:uid="{00000000-0005-0000-0000-0000D7910000}"/>
    <cellStyle name="Normal 6 6 4 4 2 2 3" xfId="32885" xr:uid="{00000000-0005-0000-0000-0000D8910000}"/>
    <cellStyle name="Normal 6 6 4 4 2 3" xfId="18966" xr:uid="{00000000-0005-0000-0000-0000D9910000}"/>
    <cellStyle name="Normal 6 6 4 4 2 3 2" xfId="18967" xr:uid="{00000000-0005-0000-0000-0000DA910000}"/>
    <cellStyle name="Normal 6 6 4 4 2 3 2 2" xfId="42904" xr:uid="{00000000-0005-0000-0000-0000DB910000}"/>
    <cellStyle name="Normal 6 6 4 4 2 3 3" xfId="32886" xr:uid="{00000000-0005-0000-0000-0000DC910000}"/>
    <cellStyle name="Normal 6 6 4 4 2 4" xfId="18968" xr:uid="{00000000-0005-0000-0000-0000DD910000}"/>
    <cellStyle name="Normal 6 6 4 4 2 4 2" xfId="36871" xr:uid="{00000000-0005-0000-0000-0000DE910000}"/>
    <cellStyle name="Normal 6 6 4 4 2 5" xfId="26275" xr:uid="{00000000-0005-0000-0000-0000DF910000}"/>
    <cellStyle name="Normal 6 6 4 4 3" xfId="18969" xr:uid="{00000000-0005-0000-0000-0000E0910000}"/>
    <cellStyle name="Normal 6 6 4 4 3 2" xfId="18970" xr:uid="{00000000-0005-0000-0000-0000E1910000}"/>
    <cellStyle name="Normal 6 6 4 4 3 2 2" xfId="18971" xr:uid="{00000000-0005-0000-0000-0000E2910000}"/>
    <cellStyle name="Normal 6 6 4 4 3 2 2 2" xfId="42905" xr:uid="{00000000-0005-0000-0000-0000E3910000}"/>
    <cellStyle name="Normal 6 6 4 4 3 2 3" xfId="32887" xr:uid="{00000000-0005-0000-0000-0000E4910000}"/>
    <cellStyle name="Normal 6 6 4 4 3 3" xfId="18972" xr:uid="{00000000-0005-0000-0000-0000E5910000}"/>
    <cellStyle name="Normal 6 6 4 4 3 3 2" xfId="18973" xr:uid="{00000000-0005-0000-0000-0000E6910000}"/>
    <cellStyle name="Normal 6 6 4 4 3 3 2 2" xfId="42906" xr:uid="{00000000-0005-0000-0000-0000E7910000}"/>
    <cellStyle name="Normal 6 6 4 4 3 3 3" xfId="32888" xr:uid="{00000000-0005-0000-0000-0000E8910000}"/>
    <cellStyle name="Normal 6 6 4 4 3 4" xfId="18974" xr:uid="{00000000-0005-0000-0000-0000E9910000}"/>
    <cellStyle name="Normal 6 6 4 4 3 4 2" xfId="36872" xr:uid="{00000000-0005-0000-0000-0000EA910000}"/>
    <cellStyle name="Normal 6 6 4 4 3 5" xfId="26276" xr:uid="{00000000-0005-0000-0000-0000EB910000}"/>
    <cellStyle name="Normal 6 6 4 4 4" xfId="18975" xr:uid="{00000000-0005-0000-0000-0000EC910000}"/>
    <cellStyle name="Normal 6 6 4 4 4 2" xfId="18976" xr:uid="{00000000-0005-0000-0000-0000ED910000}"/>
    <cellStyle name="Normal 6 6 4 4 4 2 2" xfId="42907" xr:uid="{00000000-0005-0000-0000-0000EE910000}"/>
    <cellStyle name="Normal 6 6 4 4 4 3" xfId="32889" xr:uid="{00000000-0005-0000-0000-0000EF910000}"/>
    <cellStyle name="Normal 6 6 4 4 5" xfId="18977" xr:uid="{00000000-0005-0000-0000-0000F0910000}"/>
    <cellStyle name="Normal 6 6 4 4 5 2" xfId="18978" xr:uid="{00000000-0005-0000-0000-0000F1910000}"/>
    <cellStyle name="Normal 6 6 4 4 5 2 2" xfId="42908" xr:uid="{00000000-0005-0000-0000-0000F2910000}"/>
    <cellStyle name="Normal 6 6 4 4 5 3" xfId="32890" xr:uid="{00000000-0005-0000-0000-0000F3910000}"/>
    <cellStyle name="Normal 6 6 4 4 6" xfId="18979" xr:uid="{00000000-0005-0000-0000-0000F4910000}"/>
    <cellStyle name="Normal 6 6 4 4 6 2" xfId="36870" xr:uid="{00000000-0005-0000-0000-0000F5910000}"/>
    <cellStyle name="Normal 6 6 4 4 7" xfId="26274" xr:uid="{00000000-0005-0000-0000-0000F6910000}"/>
    <cellStyle name="Normal 6 6 4 5" xfId="18980" xr:uid="{00000000-0005-0000-0000-0000F7910000}"/>
    <cellStyle name="Normal 6 6 4 5 2" xfId="18981" xr:uid="{00000000-0005-0000-0000-0000F8910000}"/>
    <cellStyle name="Normal 6 6 4 5 2 2" xfId="18982" xr:uid="{00000000-0005-0000-0000-0000F9910000}"/>
    <cellStyle name="Normal 6 6 4 5 2 2 2" xfId="42909" xr:uid="{00000000-0005-0000-0000-0000FA910000}"/>
    <cellStyle name="Normal 6 6 4 5 2 3" xfId="32891" xr:uid="{00000000-0005-0000-0000-0000FB910000}"/>
    <cellStyle name="Normal 6 6 4 5 3" xfId="18983" xr:uid="{00000000-0005-0000-0000-0000FC910000}"/>
    <cellStyle name="Normal 6 6 4 5 3 2" xfId="18984" xr:uid="{00000000-0005-0000-0000-0000FD910000}"/>
    <cellStyle name="Normal 6 6 4 5 3 2 2" xfId="42910" xr:uid="{00000000-0005-0000-0000-0000FE910000}"/>
    <cellStyle name="Normal 6 6 4 5 3 3" xfId="32892" xr:uid="{00000000-0005-0000-0000-0000FF910000}"/>
    <cellStyle name="Normal 6 6 4 5 4" xfId="18985" xr:uid="{00000000-0005-0000-0000-000000920000}"/>
    <cellStyle name="Normal 6 6 4 5 4 2" xfId="36873" xr:uid="{00000000-0005-0000-0000-000001920000}"/>
    <cellStyle name="Normal 6 6 4 5 5" xfId="26277" xr:uid="{00000000-0005-0000-0000-000002920000}"/>
    <cellStyle name="Normal 6 6 4 6" xfId="18986" xr:uid="{00000000-0005-0000-0000-000003920000}"/>
    <cellStyle name="Normal 6 6 4 6 2" xfId="18987" xr:uid="{00000000-0005-0000-0000-000004920000}"/>
    <cellStyle name="Normal 6 6 4 6 2 2" xfId="18988" xr:uid="{00000000-0005-0000-0000-000005920000}"/>
    <cellStyle name="Normal 6 6 4 6 2 2 2" xfId="42911" xr:uid="{00000000-0005-0000-0000-000006920000}"/>
    <cellStyle name="Normal 6 6 4 6 2 3" xfId="32893" xr:uid="{00000000-0005-0000-0000-000007920000}"/>
    <cellStyle name="Normal 6 6 4 6 3" xfId="18989" xr:uid="{00000000-0005-0000-0000-000008920000}"/>
    <cellStyle name="Normal 6 6 4 6 3 2" xfId="18990" xr:uid="{00000000-0005-0000-0000-000009920000}"/>
    <cellStyle name="Normal 6 6 4 6 3 2 2" xfId="42912" xr:uid="{00000000-0005-0000-0000-00000A920000}"/>
    <cellStyle name="Normal 6 6 4 6 3 3" xfId="32894" xr:uid="{00000000-0005-0000-0000-00000B920000}"/>
    <cellStyle name="Normal 6 6 4 6 4" xfId="18991" xr:uid="{00000000-0005-0000-0000-00000C920000}"/>
    <cellStyle name="Normal 6 6 4 6 4 2" xfId="36874" xr:uid="{00000000-0005-0000-0000-00000D920000}"/>
    <cellStyle name="Normal 6 6 4 6 5" xfId="26278" xr:uid="{00000000-0005-0000-0000-00000E920000}"/>
    <cellStyle name="Normal 6 6 4 7" xfId="18992" xr:uid="{00000000-0005-0000-0000-00000F920000}"/>
    <cellStyle name="Normal 6 6 4 7 2" xfId="18993" xr:uid="{00000000-0005-0000-0000-000010920000}"/>
    <cellStyle name="Normal 6 6 4 7 2 2" xfId="42913" xr:uid="{00000000-0005-0000-0000-000011920000}"/>
    <cellStyle name="Normal 6 6 4 7 3" xfId="32895" xr:uid="{00000000-0005-0000-0000-000012920000}"/>
    <cellStyle name="Normal 6 6 4 8" xfId="18994" xr:uid="{00000000-0005-0000-0000-000013920000}"/>
    <cellStyle name="Normal 6 6 4 8 2" xfId="18995" xr:uid="{00000000-0005-0000-0000-000014920000}"/>
    <cellStyle name="Normal 6 6 4 8 2 2" xfId="42914" xr:uid="{00000000-0005-0000-0000-000015920000}"/>
    <cellStyle name="Normal 6 6 4 8 3" xfId="32896" xr:uid="{00000000-0005-0000-0000-000016920000}"/>
    <cellStyle name="Normal 6 6 4 9" xfId="18996" xr:uid="{00000000-0005-0000-0000-000017920000}"/>
    <cellStyle name="Normal 6 6 4 9 2" xfId="36857" xr:uid="{00000000-0005-0000-0000-000018920000}"/>
    <cellStyle name="Normal 6 6 5" xfId="18997" xr:uid="{00000000-0005-0000-0000-000019920000}"/>
    <cellStyle name="Normal 6 6 5 2" xfId="18998" xr:uid="{00000000-0005-0000-0000-00001A920000}"/>
    <cellStyle name="Normal 6 6 5 2 2" xfId="18999" xr:uid="{00000000-0005-0000-0000-00001B920000}"/>
    <cellStyle name="Normal 6 6 5 2 2 2" xfId="19000" xr:uid="{00000000-0005-0000-0000-00001C920000}"/>
    <cellStyle name="Normal 6 6 5 2 2 2 2" xfId="19001" xr:uid="{00000000-0005-0000-0000-00001D920000}"/>
    <cellStyle name="Normal 6 6 5 2 2 2 2 2" xfId="42915" xr:uid="{00000000-0005-0000-0000-00001E920000}"/>
    <cellStyle name="Normal 6 6 5 2 2 2 3" xfId="32897" xr:uid="{00000000-0005-0000-0000-00001F920000}"/>
    <cellStyle name="Normal 6 6 5 2 2 3" xfId="19002" xr:uid="{00000000-0005-0000-0000-000020920000}"/>
    <cellStyle name="Normal 6 6 5 2 2 3 2" xfId="19003" xr:uid="{00000000-0005-0000-0000-000021920000}"/>
    <cellStyle name="Normal 6 6 5 2 2 3 2 2" xfId="42916" xr:uid="{00000000-0005-0000-0000-000022920000}"/>
    <cellStyle name="Normal 6 6 5 2 2 3 3" xfId="32898" xr:uid="{00000000-0005-0000-0000-000023920000}"/>
    <cellStyle name="Normal 6 6 5 2 2 4" xfId="19004" xr:uid="{00000000-0005-0000-0000-000024920000}"/>
    <cellStyle name="Normal 6 6 5 2 2 4 2" xfId="36877" xr:uid="{00000000-0005-0000-0000-000025920000}"/>
    <cellStyle name="Normal 6 6 5 2 2 5" xfId="26281" xr:uid="{00000000-0005-0000-0000-000026920000}"/>
    <cellStyle name="Normal 6 6 5 2 3" xfId="19005" xr:uid="{00000000-0005-0000-0000-000027920000}"/>
    <cellStyle name="Normal 6 6 5 2 3 2" xfId="19006" xr:uid="{00000000-0005-0000-0000-000028920000}"/>
    <cellStyle name="Normal 6 6 5 2 3 2 2" xfId="19007" xr:uid="{00000000-0005-0000-0000-000029920000}"/>
    <cellStyle name="Normal 6 6 5 2 3 2 2 2" xfId="42917" xr:uid="{00000000-0005-0000-0000-00002A920000}"/>
    <cellStyle name="Normal 6 6 5 2 3 2 3" xfId="32899" xr:uid="{00000000-0005-0000-0000-00002B920000}"/>
    <cellStyle name="Normal 6 6 5 2 3 3" xfId="19008" xr:uid="{00000000-0005-0000-0000-00002C920000}"/>
    <cellStyle name="Normal 6 6 5 2 3 3 2" xfId="19009" xr:uid="{00000000-0005-0000-0000-00002D920000}"/>
    <cellStyle name="Normal 6 6 5 2 3 3 2 2" xfId="42918" xr:uid="{00000000-0005-0000-0000-00002E920000}"/>
    <cellStyle name="Normal 6 6 5 2 3 3 3" xfId="32900" xr:uid="{00000000-0005-0000-0000-00002F920000}"/>
    <cellStyle name="Normal 6 6 5 2 3 4" xfId="19010" xr:uid="{00000000-0005-0000-0000-000030920000}"/>
    <cellStyle name="Normal 6 6 5 2 3 4 2" xfId="36878" xr:uid="{00000000-0005-0000-0000-000031920000}"/>
    <cellStyle name="Normal 6 6 5 2 3 5" xfId="26282" xr:uid="{00000000-0005-0000-0000-000032920000}"/>
    <cellStyle name="Normal 6 6 5 2 4" xfId="19011" xr:uid="{00000000-0005-0000-0000-000033920000}"/>
    <cellStyle name="Normal 6 6 5 2 4 2" xfId="19012" xr:uid="{00000000-0005-0000-0000-000034920000}"/>
    <cellStyle name="Normal 6 6 5 2 4 2 2" xfId="42919" xr:uid="{00000000-0005-0000-0000-000035920000}"/>
    <cellStyle name="Normal 6 6 5 2 4 3" xfId="32901" xr:uid="{00000000-0005-0000-0000-000036920000}"/>
    <cellStyle name="Normal 6 6 5 2 5" xfId="19013" xr:uid="{00000000-0005-0000-0000-000037920000}"/>
    <cellStyle name="Normal 6 6 5 2 5 2" xfId="19014" xr:uid="{00000000-0005-0000-0000-000038920000}"/>
    <cellStyle name="Normal 6 6 5 2 5 2 2" xfId="42920" xr:uid="{00000000-0005-0000-0000-000039920000}"/>
    <cellStyle name="Normal 6 6 5 2 5 3" xfId="32902" xr:uid="{00000000-0005-0000-0000-00003A920000}"/>
    <cellStyle name="Normal 6 6 5 2 6" xfId="19015" xr:uid="{00000000-0005-0000-0000-00003B920000}"/>
    <cellStyle name="Normal 6 6 5 2 6 2" xfId="36876" xr:uid="{00000000-0005-0000-0000-00003C920000}"/>
    <cellStyle name="Normal 6 6 5 2 7" xfId="26280" xr:uid="{00000000-0005-0000-0000-00003D920000}"/>
    <cellStyle name="Normal 6 6 5 3" xfId="19016" xr:uid="{00000000-0005-0000-0000-00003E920000}"/>
    <cellStyle name="Normal 6 6 5 3 2" xfId="19017" xr:uid="{00000000-0005-0000-0000-00003F920000}"/>
    <cellStyle name="Normal 6 6 5 3 2 2" xfId="19018" xr:uid="{00000000-0005-0000-0000-000040920000}"/>
    <cellStyle name="Normal 6 6 5 3 2 2 2" xfId="42921" xr:uid="{00000000-0005-0000-0000-000041920000}"/>
    <cellStyle name="Normal 6 6 5 3 2 3" xfId="32903" xr:uid="{00000000-0005-0000-0000-000042920000}"/>
    <cellStyle name="Normal 6 6 5 3 3" xfId="19019" xr:uid="{00000000-0005-0000-0000-000043920000}"/>
    <cellStyle name="Normal 6 6 5 3 3 2" xfId="19020" xr:uid="{00000000-0005-0000-0000-000044920000}"/>
    <cellStyle name="Normal 6 6 5 3 3 2 2" xfId="42922" xr:uid="{00000000-0005-0000-0000-000045920000}"/>
    <cellStyle name="Normal 6 6 5 3 3 3" xfId="32904" xr:uid="{00000000-0005-0000-0000-000046920000}"/>
    <cellStyle name="Normal 6 6 5 3 4" xfId="19021" xr:uid="{00000000-0005-0000-0000-000047920000}"/>
    <cellStyle name="Normal 6 6 5 3 4 2" xfId="36879" xr:uid="{00000000-0005-0000-0000-000048920000}"/>
    <cellStyle name="Normal 6 6 5 3 5" xfId="26283" xr:uid="{00000000-0005-0000-0000-000049920000}"/>
    <cellStyle name="Normal 6 6 5 4" xfId="19022" xr:uid="{00000000-0005-0000-0000-00004A920000}"/>
    <cellStyle name="Normal 6 6 5 4 2" xfId="19023" xr:uid="{00000000-0005-0000-0000-00004B920000}"/>
    <cellStyle name="Normal 6 6 5 4 2 2" xfId="19024" xr:uid="{00000000-0005-0000-0000-00004C920000}"/>
    <cellStyle name="Normal 6 6 5 4 2 2 2" xfId="42923" xr:uid="{00000000-0005-0000-0000-00004D920000}"/>
    <cellStyle name="Normal 6 6 5 4 2 3" xfId="32905" xr:uid="{00000000-0005-0000-0000-00004E920000}"/>
    <cellStyle name="Normal 6 6 5 4 3" xfId="19025" xr:uid="{00000000-0005-0000-0000-00004F920000}"/>
    <cellStyle name="Normal 6 6 5 4 3 2" xfId="19026" xr:uid="{00000000-0005-0000-0000-000050920000}"/>
    <cellStyle name="Normal 6 6 5 4 3 2 2" xfId="42924" xr:uid="{00000000-0005-0000-0000-000051920000}"/>
    <cellStyle name="Normal 6 6 5 4 3 3" xfId="32906" xr:uid="{00000000-0005-0000-0000-000052920000}"/>
    <cellStyle name="Normal 6 6 5 4 4" xfId="19027" xr:uid="{00000000-0005-0000-0000-000053920000}"/>
    <cellStyle name="Normal 6 6 5 4 4 2" xfId="36880" xr:uid="{00000000-0005-0000-0000-000054920000}"/>
    <cellStyle name="Normal 6 6 5 4 5" xfId="26284" xr:uid="{00000000-0005-0000-0000-000055920000}"/>
    <cellStyle name="Normal 6 6 5 5" xfId="19028" xr:uid="{00000000-0005-0000-0000-000056920000}"/>
    <cellStyle name="Normal 6 6 5 5 2" xfId="19029" xr:uid="{00000000-0005-0000-0000-000057920000}"/>
    <cellStyle name="Normal 6 6 5 5 2 2" xfId="42925" xr:uid="{00000000-0005-0000-0000-000058920000}"/>
    <cellStyle name="Normal 6 6 5 5 3" xfId="32907" xr:uid="{00000000-0005-0000-0000-000059920000}"/>
    <cellStyle name="Normal 6 6 5 6" xfId="19030" xr:uid="{00000000-0005-0000-0000-00005A920000}"/>
    <cellStyle name="Normal 6 6 5 6 2" xfId="19031" xr:uid="{00000000-0005-0000-0000-00005B920000}"/>
    <cellStyle name="Normal 6 6 5 6 2 2" xfId="42926" xr:uid="{00000000-0005-0000-0000-00005C920000}"/>
    <cellStyle name="Normal 6 6 5 6 3" xfId="32908" xr:uid="{00000000-0005-0000-0000-00005D920000}"/>
    <cellStyle name="Normal 6 6 5 7" xfId="19032" xr:uid="{00000000-0005-0000-0000-00005E920000}"/>
    <cellStyle name="Normal 6 6 5 7 2" xfId="36875" xr:uid="{00000000-0005-0000-0000-00005F920000}"/>
    <cellStyle name="Normal 6 6 5 8" xfId="26279" xr:uid="{00000000-0005-0000-0000-000060920000}"/>
    <cellStyle name="Normal 6 6 6" xfId="19033" xr:uid="{00000000-0005-0000-0000-000061920000}"/>
    <cellStyle name="Normal 6 6 6 2" xfId="19034" xr:uid="{00000000-0005-0000-0000-000062920000}"/>
    <cellStyle name="Normal 6 6 6 2 2" xfId="19035" xr:uid="{00000000-0005-0000-0000-000063920000}"/>
    <cellStyle name="Normal 6 6 6 2 2 2" xfId="19036" xr:uid="{00000000-0005-0000-0000-000064920000}"/>
    <cellStyle name="Normal 6 6 6 2 2 2 2" xfId="19037" xr:uid="{00000000-0005-0000-0000-000065920000}"/>
    <cellStyle name="Normal 6 6 6 2 2 2 2 2" xfId="42927" xr:uid="{00000000-0005-0000-0000-000066920000}"/>
    <cellStyle name="Normal 6 6 6 2 2 2 3" xfId="32909" xr:uid="{00000000-0005-0000-0000-000067920000}"/>
    <cellStyle name="Normal 6 6 6 2 2 3" xfId="19038" xr:uid="{00000000-0005-0000-0000-000068920000}"/>
    <cellStyle name="Normal 6 6 6 2 2 3 2" xfId="19039" xr:uid="{00000000-0005-0000-0000-000069920000}"/>
    <cellStyle name="Normal 6 6 6 2 2 3 2 2" xfId="42928" xr:uid="{00000000-0005-0000-0000-00006A920000}"/>
    <cellStyle name="Normal 6 6 6 2 2 3 3" xfId="32910" xr:uid="{00000000-0005-0000-0000-00006B920000}"/>
    <cellStyle name="Normal 6 6 6 2 2 4" xfId="19040" xr:uid="{00000000-0005-0000-0000-00006C920000}"/>
    <cellStyle name="Normal 6 6 6 2 2 4 2" xfId="36883" xr:uid="{00000000-0005-0000-0000-00006D920000}"/>
    <cellStyle name="Normal 6 6 6 2 2 5" xfId="26287" xr:uid="{00000000-0005-0000-0000-00006E920000}"/>
    <cellStyle name="Normal 6 6 6 2 3" xfId="19041" xr:uid="{00000000-0005-0000-0000-00006F920000}"/>
    <cellStyle name="Normal 6 6 6 2 3 2" xfId="19042" xr:uid="{00000000-0005-0000-0000-000070920000}"/>
    <cellStyle name="Normal 6 6 6 2 3 2 2" xfId="19043" xr:uid="{00000000-0005-0000-0000-000071920000}"/>
    <cellStyle name="Normal 6 6 6 2 3 2 2 2" xfId="42929" xr:uid="{00000000-0005-0000-0000-000072920000}"/>
    <cellStyle name="Normal 6 6 6 2 3 2 3" xfId="32911" xr:uid="{00000000-0005-0000-0000-000073920000}"/>
    <cellStyle name="Normal 6 6 6 2 3 3" xfId="19044" xr:uid="{00000000-0005-0000-0000-000074920000}"/>
    <cellStyle name="Normal 6 6 6 2 3 3 2" xfId="19045" xr:uid="{00000000-0005-0000-0000-000075920000}"/>
    <cellStyle name="Normal 6 6 6 2 3 3 2 2" xfId="42930" xr:uid="{00000000-0005-0000-0000-000076920000}"/>
    <cellStyle name="Normal 6 6 6 2 3 3 3" xfId="32912" xr:uid="{00000000-0005-0000-0000-000077920000}"/>
    <cellStyle name="Normal 6 6 6 2 3 4" xfId="19046" xr:uid="{00000000-0005-0000-0000-000078920000}"/>
    <cellStyle name="Normal 6 6 6 2 3 4 2" xfId="36884" xr:uid="{00000000-0005-0000-0000-000079920000}"/>
    <cellStyle name="Normal 6 6 6 2 3 5" xfId="26288" xr:uid="{00000000-0005-0000-0000-00007A920000}"/>
    <cellStyle name="Normal 6 6 6 2 4" xfId="19047" xr:uid="{00000000-0005-0000-0000-00007B920000}"/>
    <cellStyle name="Normal 6 6 6 2 4 2" xfId="19048" xr:uid="{00000000-0005-0000-0000-00007C920000}"/>
    <cellStyle name="Normal 6 6 6 2 4 2 2" xfId="42931" xr:uid="{00000000-0005-0000-0000-00007D920000}"/>
    <cellStyle name="Normal 6 6 6 2 4 3" xfId="32913" xr:uid="{00000000-0005-0000-0000-00007E920000}"/>
    <cellStyle name="Normal 6 6 6 2 5" xfId="19049" xr:uid="{00000000-0005-0000-0000-00007F920000}"/>
    <cellStyle name="Normal 6 6 6 2 5 2" xfId="19050" xr:uid="{00000000-0005-0000-0000-000080920000}"/>
    <cellStyle name="Normal 6 6 6 2 5 2 2" xfId="42932" xr:uid="{00000000-0005-0000-0000-000081920000}"/>
    <cellStyle name="Normal 6 6 6 2 5 3" xfId="32914" xr:uid="{00000000-0005-0000-0000-000082920000}"/>
    <cellStyle name="Normal 6 6 6 2 6" xfId="19051" xr:uid="{00000000-0005-0000-0000-000083920000}"/>
    <cellStyle name="Normal 6 6 6 2 6 2" xfId="36882" xr:uid="{00000000-0005-0000-0000-000084920000}"/>
    <cellStyle name="Normal 6 6 6 2 7" xfId="26286" xr:uid="{00000000-0005-0000-0000-000085920000}"/>
    <cellStyle name="Normal 6 6 6 3" xfId="19052" xr:uid="{00000000-0005-0000-0000-000086920000}"/>
    <cellStyle name="Normal 6 6 6 3 2" xfId="19053" xr:uid="{00000000-0005-0000-0000-000087920000}"/>
    <cellStyle name="Normal 6 6 6 3 2 2" xfId="19054" xr:uid="{00000000-0005-0000-0000-000088920000}"/>
    <cellStyle name="Normal 6 6 6 3 2 2 2" xfId="42933" xr:uid="{00000000-0005-0000-0000-000089920000}"/>
    <cellStyle name="Normal 6 6 6 3 2 3" xfId="32915" xr:uid="{00000000-0005-0000-0000-00008A920000}"/>
    <cellStyle name="Normal 6 6 6 3 3" xfId="19055" xr:uid="{00000000-0005-0000-0000-00008B920000}"/>
    <cellStyle name="Normal 6 6 6 3 3 2" xfId="19056" xr:uid="{00000000-0005-0000-0000-00008C920000}"/>
    <cellStyle name="Normal 6 6 6 3 3 2 2" xfId="42934" xr:uid="{00000000-0005-0000-0000-00008D920000}"/>
    <cellStyle name="Normal 6 6 6 3 3 3" xfId="32916" xr:uid="{00000000-0005-0000-0000-00008E920000}"/>
    <cellStyle name="Normal 6 6 6 3 4" xfId="19057" xr:uid="{00000000-0005-0000-0000-00008F920000}"/>
    <cellStyle name="Normal 6 6 6 3 4 2" xfId="36885" xr:uid="{00000000-0005-0000-0000-000090920000}"/>
    <cellStyle name="Normal 6 6 6 3 5" xfId="26289" xr:uid="{00000000-0005-0000-0000-000091920000}"/>
    <cellStyle name="Normal 6 6 6 4" xfId="19058" xr:uid="{00000000-0005-0000-0000-000092920000}"/>
    <cellStyle name="Normal 6 6 6 4 2" xfId="19059" xr:uid="{00000000-0005-0000-0000-000093920000}"/>
    <cellStyle name="Normal 6 6 6 4 2 2" xfId="19060" xr:uid="{00000000-0005-0000-0000-000094920000}"/>
    <cellStyle name="Normal 6 6 6 4 2 2 2" xfId="42935" xr:uid="{00000000-0005-0000-0000-000095920000}"/>
    <cellStyle name="Normal 6 6 6 4 2 3" xfId="32917" xr:uid="{00000000-0005-0000-0000-000096920000}"/>
    <cellStyle name="Normal 6 6 6 4 3" xfId="19061" xr:uid="{00000000-0005-0000-0000-000097920000}"/>
    <cellStyle name="Normal 6 6 6 4 3 2" xfId="19062" xr:uid="{00000000-0005-0000-0000-000098920000}"/>
    <cellStyle name="Normal 6 6 6 4 3 2 2" xfId="42936" xr:uid="{00000000-0005-0000-0000-000099920000}"/>
    <cellStyle name="Normal 6 6 6 4 3 3" xfId="32918" xr:uid="{00000000-0005-0000-0000-00009A920000}"/>
    <cellStyle name="Normal 6 6 6 4 4" xfId="19063" xr:uid="{00000000-0005-0000-0000-00009B920000}"/>
    <cellStyle name="Normal 6 6 6 4 4 2" xfId="36886" xr:uid="{00000000-0005-0000-0000-00009C920000}"/>
    <cellStyle name="Normal 6 6 6 4 5" xfId="26290" xr:uid="{00000000-0005-0000-0000-00009D920000}"/>
    <cellStyle name="Normal 6 6 6 5" xfId="19064" xr:uid="{00000000-0005-0000-0000-00009E920000}"/>
    <cellStyle name="Normal 6 6 6 5 2" xfId="19065" xr:uid="{00000000-0005-0000-0000-00009F920000}"/>
    <cellStyle name="Normal 6 6 6 5 2 2" xfId="42937" xr:uid="{00000000-0005-0000-0000-0000A0920000}"/>
    <cellStyle name="Normal 6 6 6 5 3" xfId="32919" xr:uid="{00000000-0005-0000-0000-0000A1920000}"/>
    <cellStyle name="Normal 6 6 6 6" xfId="19066" xr:uid="{00000000-0005-0000-0000-0000A2920000}"/>
    <cellStyle name="Normal 6 6 6 6 2" xfId="19067" xr:uid="{00000000-0005-0000-0000-0000A3920000}"/>
    <cellStyle name="Normal 6 6 6 6 2 2" xfId="42938" xr:uid="{00000000-0005-0000-0000-0000A4920000}"/>
    <cellStyle name="Normal 6 6 6 6 3" xfId="32920" xr:uid="{00000000-0005-0000-0000-0000A5920000}"/>
    <cellStyle name="Normal 6 6 6 7" xfId="19068" xr:uid="{00000000-0005-0000-0000-0000A6920000}"/>
    <cellStyle name="Normal 6 6 6 7 2" xfId="36881" xr:uid="{00000000-0005-0000-0000-0000A7920000}"/>
    <cellStyle name="Normal 6 6 6 8" xfId="26285" xr:uid="{00000000-0005-0000-0000-0000A8920000}"/>
    <cellStyle name="Normal 6 6 7" xfId="19069" xr:uid="{00000000-0005-0000-0000-0000A9920000}"/>
    <cellStyle name="Normal 6 6 7 2" xfId="19070" xr:uid="{00000000-0005-0000-0000-0000AA920000}"/>
    <cellStyle name="Normal 6 6 7 2 2" xfId="19071" xr:uid="{00000000-0005-0000-0000-0000AB920000}"/>
    <cellStyle name="Normal 6 6 7 2 2 2" xfId="19072" xr:uid="{00000000-0005-0000-0000-0000AC920000}"/>
    <cellStyle name="Normal 6 6 7 2 2 2 2" xfId="42939" xr:uid="{00000000-0005-0000-0000-0000AD920000}"/>
    <cellStyle name="Normal 6 6 7 2 2 3" xfId="32921" xr:uid="{00000000-0005-0000-0000-0000AE920000}"/>
    <cellStyle name="Normal 6 6 7 2 3" xfId="19073" xr:uid="{00000000-0005-0000-0000-0000AF920000}"/>
    <cellStyle name="Normal 6 6 7 2 3 2" xfId="19074" xr:uid="{00000000-0005-0000-0000-0000B0920000}"/>
    <cellStyle name="Normal 6 6 7 2 3 2 2" xfId="42940" xr:uid="{00000000-0005-0000-0000-0000B1920000}"/>
    <cellStyle name="Normal 6 6 7 2 3 3" xfId="32922" xr:uid="{00000000-0005-0000-0000-0000B2920000}"/>
    <cellStyle name="Normal 6 6 7 2 4" xfId="19075" xr:uid="{00000000-0005-0000-0000-0000B3920000}"/>
    <cellStyle name="Normal 6 6 7 2 4 2" xfId="36888" xr:uid="{00000000-0005-0000-0000-0000B4920000}"/>
    <cellStyle name="Normal 6 6 7 2 5" xfId="26292" xr:uid="{00000000-0005-0000-0000-0000B5920000}"/>
    <cellStyle name="Normal 6 6 7 3" xfId="19076" xr:uid="{00000000-0005-0000-0000-0000B6920000}"/>
    <cellStyle name="Normal 6 6 7 3 2" xfId="19077" xr:uid="{00000000-0005-0000-0000-0000B7920000}"/>
    <cellStyle name="Normal 6 6 7 3 2 2" xfId="19078" xr:uid="{00000000-0005-0000-0000-0000B8920000}"/>
    <cellStyle name="Normal 6 6 7 3 2 2 2" xfId="42941" xr:uid="{00000000-0005-0000-0000-0000B9920000}"/>
    <cellStyle name="Normal 6 6 7 3 2 3" xfId="32923" xr:uid="{00000000-0005-0000-0000-0000BA920000}"/>
    <cellStyle name="Normal 6 6 7 3 3" xfId="19079" xr:uid="{00000000-0005-0000-0000-0000BB920000}"/>
    <cellStyle name="Normal 6 6 7 3 3 2" xfId="19080" xr:uid="{00000000-0005-0000-0000-0000BC920000}"/>
    <cellStyle name="Normal 6 6 7 3 3 2 2" xfId="42942" xr:uid="{00000000-0005-0000-0000-0000BD920000}"/>
    <cellStyle name="Normal 6 6 7 3 3 3" xfId="32924" xr:uid="{00000000-0005-0000-0000-0000BE920000}"/>
    <cellStyle name="Normal 6 6 7 3 4" xfId="19081" xr:uid="{00000000-0005-0000-0000-0000BF920000}"/>
    <cellStyle name="Normal 6 6 7 3 4 2" xfId="36889" xr:uid="{00000000-0005-0000-0000-0000C0920000}"/>
    <cellStyle name="Normal 6 6 7 3 5" xfId="26293" xr:uid="{00000000-0005-0000-0000-0000C1920000}"/>
    <cellStyle name="Normal 6 6 7 4" xfId="19082" xr:uid="{00000000-0005-0000-0000-0000C2920000}"/>
    <cellStyle name="Normal 6 6 7 4 2" xfId="19083" xr:uid="{00000000-0005-0000-0000-0000C3920000}"/>
    <cellStyle name="Normal 6 6 7 4 2 2" xfId="42943" xr:uid="{00000000-0005-0000-0000-0000C4920000}"/>
    <cellStyle name="Normal 6 6 7 4 3" xfId="32925" xr:uid="{00000000-0005-0000-0000-0000C5920000}"/>
    <cellStyle name="Normal 6 6 7 5" xfId="19084" xr:uid="{00000000-0005-0000-0000-0000C6920000}"/>
    <cellStyle name="Normal 6 6 7 5 2" xfId="19085" xr:uid="{00000000-0005-0000-0000-0000C7920000}"/>
    <cellStyle name="Normal 6 6 7 5 2 2" xfId="42944" xr:uid="{00000000-0005-0000-0000-0000C8920000}"/>
    <cellStyle name="Normal 6 6 7 5 3" xfId="32926" xr:uid="{00000000-0005-0000-0000-0000C9920000}"/>
    <cellStyle name="Normal 6 6 7 6" xfId="19086" xr:uid="{00000000-0005-0000-0000-0000CA920000}"/>
    <cellStyle name="Normal 6 6 7 6 2" xfId="36887" xr:uid="{00000000-0005-0000-0000-0000CB920000}"/>
    <cellStyle name="Normal 6 6 7 7" xfId="26291" xr:uid="{00000000-0005-0000-0000-0000CC920000}"/>
    <cellStyle name="Normal 6 6 8" xfId="19087" xr:uid="{00000000-0005-0000-0000-0000CD920000}"/>
    <cellStyle name="Normal 6 6 8 2" xfId="19088" xr:uid="{00000000-0005-0000-0000-0000CE920000}"/>
    <cellStyle name="Normal 6 6 8 2 2" xfId="19089" xr:uid="{00000000-0005-0000-0000-0000CF920000}"/>
    <cellStyle name="Normal 6 6 8 2 2 2" xfId="42945" xr:uid="{00000000-0005-0000-0000-0000D0920000}"/>
    <cellStyle name="Normal 6 6 8 2 3" xfId="32927" xr:uid="{00000000-0005-0000-0000-0000D1920000}"/>
    <cellStyle name="Normal 6 6 8 3" xfId="19090" xr:uid="{00000000-0005-0000-0000-0000D2920000}"/>
    <cellStyle name="Normal 6 6 8 3 2" xfId="19091" xr:uid="{00000000-0005-0000-0000-0000D3920000}"/>
    <cellStyle name="Normal 6 6 8 3 2 2" xfId="42946" xr:uid="{00000000-0005-0000-0000-0000D4920000}"/>
    <cellStyle name="Normal 6 6 8 3 3" xfId="32928" xr:uid="{00000000-0005-0000-0000-0000D5920000}"/>
    <cellStyle name="Normal 6 6 8 4" xfId="19092" xr:uid="{00000000-0005-0000-0000-0000D6920000}"/>
    <cellStyle name="Normal 6 6 8 4 2" xfId="36890" xr:uid="{00000000-0005-0000-0000-0000D7920000}"/>
    <cellStyle name="Normal 6 6 8 5" xfId="26294" xr:uid="{00000000-0005-0000-0000-0000D8920000}"/>
    <cellStyle name="Normal 6 6 9" xfId="19093" xr:uid="{00000000-0005-0000-0000-0000D9920000}"/>
    <cellStyle name="Normal 6 6 9 2" xfId="19094" xr:uid="{00000000-0005-0000-0000-0000DA920000}"/>
    <cellStyle name="Normal 6 6 9 2 2" xfId="19095" xr:uid="{00000000-0005-0000-0000-0000DB920000}"/>
    <cellStyle name="Normal 6 6 9 2 2 2" xfId="42947" xr:uid="{00000000-0005-0000-0000-0000DC920000}"/>
    <cellStyle name="Normal 6 6 9 2 3" xfId="32929" xr:uid="{00000000-0005-0000-0000-0000DD920000}"/>
    <cellStyle name="Normal 6 6 9 3" xfId="19096" xr:uid="{00000000-0005-0000-0000-0000DE920000}"/>
    <cellStyle name="Normal 6 6 9 3 2" xfId="19097" xr:uid="{00000000-0005-0000-0000-0000DF920000}"/>
    <cellStyle name="Normal 6 6 9 3 2 2" xfId="42948" xr:uid="{00000000-0005-0000-0000-0000E0920000}"/>
    <cellStyle name="Normal 6 6 9 3 3" xfId="32930" xr:uid="{00000000-0005-0000-0000-0000E1920000}"/>
    <cellStyle name="Normal 6 6 9 4" xfId="19098" xr:uid="{00000000-0005-0000-0000-0000E2920000}"/>
    <cellStyle name="Normal 6 6 9 4 2" xfId="36891" xr:uid="{00000000-0005-0000-0000-0000E3920000}"/>
    <cellStyle name="Normal 6 6 9 5" xfId="26295" xr:uid="{00000000-0005-0000-0000-0000E4920000}"/>
    <cellStyle name="Normal 6 7" xfId="19099" xr:uid="{00000000-0005-0000-0000-0000E5920000}"/>
    <cellStyle name="Normal 6 7 10" xfId="19100" xr:uid="{00000000-0005-0000-0000-0000E6920000}"/>
    <cellStyle name="Normal 6 7 10 2" xfId="19101" xr:uid="{00000000-0005-0000-0000-0000E7920000}"/>
    <cellStyle name="Normal 6 7 10 2 2" xfId="42949" xr:uid="{00000000-0005-0000-0000-0000E8920000}"/>
    <cellStyle name="Normal 6 7 10 3" xfId="32931" xr:uid="{00000000-0005-0000-0000-0000E9920000}"/>
    <cellStyle name="Normal 6 7 11" xfId="19102" xr:uid="{00000000-0005-0000-0000-0000EA920000}"/>
    <cellStyle name="Normal 6 7 11 2" xfId="19103" xr:uid="{00000000-0005-0000-0000-0000EB920000}"/>
    <cellStyle name="Normal 6 7 11 2 2" xfId="42950" xr:uid="{00000000-0005-0000-0000-0000EC920000}"/>
    <cellStyle name="Normal 6 7 11 3" xfId="32932" xr:uid="{00000000-0005-0000-0000-0000ED920000}"/>
    <cellStyle name="Normal 6 7 12" xfId="19104" xr:uid="{00000000-0005-0000-0000-0000EE920000}"/>
    <cellStyle name="Normal 6 7 12 2" xfId="36892" xr:uid="{00000000-0005-0000-0000-0000EF920000}"/>
    <cellStyle name="Normal 6 7 13" xfId="26296" xr:uid="{00000000-0005-0000-0000-0000F0920000}"/>
    <cellStyle name="Normal 6 7 2" xfId="19105" xr:uid="{00000000-0005-0000-0000-0000F1920000}"/>
    <cellStyle name="Normal 6 7 2 10" xfId="19106" xr:uid="{00000000-0005-0000-0000-0000F2920000}"/>
    <cellStyle name="Normal 6 7 2 10 2" xfId="19107" xr:uid="{00000000-0005-0000-0000-0000F3920000}"/>
    <cellStyle name="Normal 6 7 2 10 2 2" xfId="42951" xr:uid="{00000000-0005-0000-0000-0000F4920000}"/>
    <cellStyle name="Normal 6 7 2 10 3" xfId="32933" xr:uid="{00000000-0005-0000-0000-0000F5920000}"/>
    <cellStyle name="Normal 6 7 2 11" xfId="19108" xr:uid="{00000000-0005-0000-0000-0000F6920000}"/>
    <cellStyle name="Normal 6 7 2 11 2" xfId="36893" xr:uid="{00000000-0005-0000-0000-0000F7920000}"/>
    <cellStyle name="Normal 6 7 2 12" xfId="26297" xr:uid="{00000000-0005-0000-0000-0000F8920000}"/>
    <cellStyle name="Normal 6 7 2 2" xfId="19109" xr:uid="{00000000-0005-0000-0000-0000F9920000}"/>
    <cellStyle name="Normal 6 7 2 2 10" xfId="26298" xr:uid="{00000000-0005-0000-0000-0000FA920000}"/>
    <cellStyle name="Normal 6 7 2 2 2" xfId="19110" xr:uid="{00000000-0005-0000-0000-0000FB920000}"/>
    <cellStyle name="Normal 6 7 2 2 2 2" xfId="19111" xr:uid="{00000000-0005-0000-0000-0000FC920000}"/>
    <cellStyle name="Normal 6 7 2 2 2 2 2" xfId="19112" xr:uid="{00000000-0005-0000-0000-0000FD920000}"/>
    <cellStyle name="Normal 6 7 2 2 2 2 2 2" xfId="19113" xr:uid="{00000000-0005-0000-0000-0000FE920000}"/>
    <cellStyle name="Normal 6 7 2 2 2 2 2 2 2" xfId="19114" xr:uid="{00000000-0005-0000-0000-0000FF920000}"/>
    <cellStyle name="Normal 6 7 2 2 2 2 2 2 2 2" xfId="42952" xr:uid="{00000000-0005-0000-0000-000000930000}"/>
    <cellStyle name="Normal 6 7 2 2 2 2 2 2 3" xfId="32934" xr:uid="{00000000-0005-0000-0000-000001930000}"/>
    <cellStyle name="Normal 6 7 2 2 2 2 2 3" xfId="19115" xr:uid="{00000000-0005-0000-0000-000002930000}"/>
    <cellStyle name="Normal 6 7 2 2 2 2 2 3 2" xfId="19116" xr:uid="{00000000-0005-0000-0000-000003930000}"/>
    <cellStyle name="Normal 6 7 2 2 2 2 2 3 2 2" xfId="42953" xr:uid="{00000000-0005-0000-0000-000004930000}"/>
    <cellStyle name="Normal 6 7 2 2 2 2 2 3 3" xfId="32935" xr:uid="{00000000-0005-0000-0000-000005930000}"/>
    <cellStyle name="Normal 6 7 2 2 2 2 2 4" xfId="19117" xr:uid="{00000000-0005-0000-0000-000006930000}"/>
    <cellStyle name="Normal 6 7 2 2 2 2 2 4 2" xfId="36897" xr:uid="{00000000-0005-0000-0000-000007930000}"/>
    <cellStyle name="Normal 6 7 2 2 2 2 2 5" xfId="26301" xr:uid="{00000000-0005-0000-0000-000008930000}"/>
    <cellStyle name="Normal 6 7 2 2 2 2 3" xfId="19118" xr:uid="{00000000-0005-0000-0000-000009930000}"/>
    <cellStyle name="Normal 6 7 2 2 2 2 3 2" xfId="19119" xr:uid="{00000000-0005-0000-0000-00000A930000}"/>
    <cellStyle name="Normal 6 7 2 2 2 2 3 2 2" xfId="19120" xr:uid="{00000000-0005-0000-0000-00000B930000}"/>
    <cellStyle name="Normal 6 7 2 2 2 2 3 2 2 2" xfId="42954" xr:uid="{00000000-0005-0000-0000-00000C930000}"/>
    <cellStyle name="Normal 6 7 2 2 2 2 3 2 3" xfId="32936" xr:uid="{00000000-0005-0000-0000-00000D930000}"/>
    <cellStyle name="Normal 6 7 2 2 2 2 3 3" xfId="19121" xr:uid="{00000000-0005-0000-0000-00000E930000}"/>
    <cellStyle name="Normal 6 7 2 2 2 2 3 3 2" xfId="19122" xr:uid="{00000000-0005-0000-0000-00000F930000}"/>
    <cellStyle name="Normal 6 7 2 2 2 2 3 3 2 2" xfId="42955" xr:uid="{00000000-0005-0000-0000-000010930000}"/>
    <cellStyle name="Normal 6 7 2 2 2 2 3 3 3" xfId="32937" xr:uid="{00000000-0005-0000-0000-000011930000}"/>
    <cellStyle name="Normal 6 7 2 2 2 2 3 4" xfId="19123" xr:uid="{00000000-0005-0000-0000-000012930000}"/>
    <cellStyle name="Normal 6 7 2 2 2 2 3 4 2" xfId="36898" xr:uid="{00000000-0005-0000-0000-000013930000}"/>
    <cellStyle name="Normal 6 7 2 2 2 2 3 5" xfId="26302" xr:uid="{00000000-0005-0000-0000-000014930000}"/>
    <cellStyle name="Normal 6 7 2 2 2 2 4" xfId="19124" xr:uid="{00000000-0005-0000-0000-000015930000}"/>
    <cellStyle name="Normal 6 7 2 2 2 2 4 2" xfId="19125" xr:uid="{00000000-0005-0000-0000-000016930000}"/>
    <cellStyle name="Normal 6 7 2 2 2 2 4 2 2" xfId="42956" xr:uid="{00000000-0005-0000-0000-000017930000}"/>
    <cellStyle name="Normal 6 7 2 2 2 2 4 3" xfId="32938" xr:uid="{00000000-0005-0000-0000-000018930000}"/>
    <cellStyle name="Normal 6 7 2 2 2 2 5" xfId="19126" xr:uid="{00000000-0005-0000-0000-000019930000}"/>
    <cellStyle name="Normal 6 7 2 2 2 2 5 2" xfId="19127" xr:uid="{00000000-0005-0000-0000-00001A930000}"/>
    <cellStyle name="Normal 6 7 2 2 2 2 5 2 2" xfId="42957" xr:uid="{00000000-0005-0000-0000-00001B930000}"/>
    <cellStyle name="Normal 6 7 2 2 2 2 5 3" xfId="32939" xr:uid="{00000000-0005-0000-0000-00001C930000}"/>
    <cellStyle name="Normal 6 7 2 2 2 2 6" xfId="19128" xr:uid="{00000000-0005-0000-0000-00001D930000}"/>
    <cellStyle name="Normal 6 7 2 2 2 2 6 2" xfId="36896" xr:uid="{00000000-0005-0000-0000-00001E930000}"/>
    <cellStyle name="Normal 6 7 2 2 2 2 7" xfId="26300" xr:uid="{00000000-0005-0000-0000-00001F930000}"/>
    <cellStyle name="Normal 6 7 2 2 2 3" xfId="19129" xr:uid="{00000000-0005-0000-0000-000020930000}"/>
    <cellStyle name="Normal 6 7 2 2 2 3 2" xfId="19130" xr:uid="{00000000-0005-0000-0000-000021930000}"/>
    <cellStyle name="Normal 6 7 2 2 2 3 2 2" xfId="19131" xr:uid="{00000000-0005-0000-0000-000022930000}"/>
    <cellStyle name="Normal 6 7 2 2 2 3 2 2 2" xfId="42958" xr:uid="{00000000-0005-0000-0000-000023930000}"/>
    <cellStyle name="Normal 6 7 2 2 2 3 2 3" xfId="32940" xr:uid="{00000000-0005-0000-0000-000024930000}"/>
    <cellStyle name="Normal 6 7 2 2 2 3 3" xfId="19132" xr:uid="{00000000-0005-0000-0000-000025930000}"/>
    <cellStyle name="Normal 6 7 2 2 2 3 3 2" xfId="19133" xr:uid="{00000000-0005-0000-0000-000026930000}"/>
    <cellStyle name="Normal 6 7 2 2 2 3 3 2 2" xfId="42959" xr:uid="{00000000-0005-0000-0000-000027930000}"/>
    <cellStyle name="Normal 6 7 2 2 2 3 3 3" xfId="32941" xr:uid="{00000000-0005-0000-0000-000028930000}"/>
    <cellStyle name="Normal 6 7 2 2 2 3 4" xfId="19134" xr:uid="{00000000-0005-0000-0000-000029930000}"/>
    <cellStyle name="Normal 6 7 2 2 2 3 4 2" xfId="36899" xr:uid="{00000000-0005-0000-0000-00002A930000}"/>
    <cellStyle name="Normal 6 7 2 2 2 3 5" xfId="26303" xr:uid="{00000000-0005-0000-0000-00002B930000}"/>
    <cellStyle name="Normal 6 7 2 2 2 4" xfId="19135" xr:uid="{00000000-0005-0000-0000-00002C930000}"/>
    <cellStyle name="Normal 6 7 2 2 2 4 2" xfId="19136" xr:uid="{00000000-0005-0000-0000-00002D930000}"/>
    <cellStyle name="Normal 6 7 2 2 2 4 2 2" xfId="19137" xr:uid="{00000000-0005-0000-0000-00002E930000}"/>
    <cellStyle name="Normal 6 7 2 2 2 4 2 2 2" xfId="42960" xr:uid="{00000000-0005-0000-0000-00002F930000}"/>
    <cellStyle name="Normal 6 7 2 2 2 4 2 3" xfId="32942" xr:uid="{00000000-0005-0000-0000-000030930000}"/>
    <cellStyle name="Normal 6 7 2 2 2 4 3" xfId="19138" xr:uid="{00000000-0005-0000-0000-000031930000}"/>
    <cellStyle name="Normal 6 7 2 2 2 4 3 2" xfId="19139" xr:uid="{00000000-0005-0000-0000-000032930000}"/>
    <cellStyle name="Normal 6 7 2 2 2 4 3 2 2" xfId="42961" xr:uid="{00000000-0005-0000-0000-000033930000}"/>
    <cellStyle name="Normal 6 7 2 2 2 4 3 3" xfId="32943" xr:uid="{00000000-0005-0000-0000-000034930000}"/>
    <cellStyle name="Normal 6 7 2 2 2 4 4" xfId="19140" xr:uid="{00000000-0005-0000-0000-000035930000}"/>
    <cellStyle name="Normal 6 7 2 2 2 4 4 2" xfId="36900" xr:uid="{00000000-0005-0000-0000-000036930000}"/>
    <cellStyle name="Normal 6 7 2 2 2 4 5" xfId="26304" xr:uid="{00000000-0005-0000-0000-000037930000}"/>
    <cellStyle name="Normal 6 7 2 2 2 5" xfId="19141" xr:uid="{00000000-0005-0000-0000-000038930000}"/>
    <cellStyle name="Normal 6 7 2 2 2 5 2" xfId="19142" xr:uid="{00000000-0005-0000-0000-000039930000}"/>
    <cellStyle name="Normal 6 7 2 2 2 5 2 2" xfId="42962" xr:uid="{00000000-0005-0000-0000-00003A930000}"/>
    <cellStyle name="Normal 6 7 2 2 2 5 3" xfId="32944" xr:uid="{00000000-0005-0000-0000-00003B930000}"/>
    <cellStyle name="Normal 6 7 2 2 2 6" xfId="19143" xr:uid="{00000000-0005-0000-0000-00003C930000}"/>
    <cellStyle name="Normal 6 7 2 2 2 6 2" xfId="19144" xr:uid="{00000000-0005-0000-0000-00003D930000}"/>
    <cellStyle name="Normal 6 7 2 2 2 6 2 2" xfId="42963" xr:uid="{00000000-0005-0000-0000-00003E930000}"/>
    <cellStyle name="Normal 6 7 2 2 2 6 3" xfId="32945" xr:uid="{00000000-0005-0000-0000-00003F930000}"/>
    <cellStyle name="Normal 6 7 2 2 2 7" xfId="19145" xr:uid="{00000000-0005-0000-0000-000040930000}"/>
    <cellStyle name="Normal 6 7 2 2 2 7 2" xfId="36895" xr:uid="{00000000-0005-0000-0000-000041930000}"/>
    <cellStyle name="Normal 6 7 2 2 2 8" xfId="26299" xr:uid="{00000000-0005-0000-0000-000042930000}"/>
    <cellStyle name="Normal 6 7 2 2 3" xfId="19146" xr:uid="{00000000-0005-0000-0000-000043930000}"/>
    <cellStyle name="Normal 6 7 2 2 3 2" xfId="19147" xr:uid="{00000000-0005-0000-0000-000044930000}"/>
    <cellStyle name="Normal 6 7 2 2 3 2 2" xfId="19148" xr:uid="{00000000-0005-0000-0000-000045930000}"/>
    <cellStyle name="Normal 6 7 2 2 3 2 2 2" xfId="19149" xr:uid="{00000000-0005-0000-0000-000046930000}"/>
    <cellStyle name="Normal 6 7 2 2 3 2 2 2 2" xfId="19150" xr:uid="{00000000-0005-0000-0000-000047930000}"/>
    <cellStyle name="Normal 6 7 2 2 3 2 2 2 2 2" xfId="42964" xr:uid="{00000000-0005-0000-0000-000048930000}"/>
    <cellStyle name="Normal 6 7 2 2 3 2 2 2 3" xfId="32946" xr:uid="{00000000-0005-0000-0000-000049930000}"/>
    <cellStyle name="Normal 6 7 2 2 3 2 2 3" xfId="19151" xr:uid="{00000000-0005-0000-0000-00004A930000}"/>
    <cellStyle name="Normal 6 7 2 2 3 2 2 3 2" xfId="19152" xr:uid="{00000000-0005-0000-0000-00004B930000}"/>
    <cellStyle name="Normal 6 7 2 2 3 2 2 3 2 2" xfId="42965" xr:uid="{00000000-0005-0000-0000-00004C930000}"/>
    <cellStyle name="Normal 6 7 2 2 3 2 2 3 3" xfId="32947" xr:uid="{00000000-0005-0000-0000-00004D930000}"/>
    <cellStyle name="Normal 6 7 2 2 3 2 2 4" xfId="19153" xr:uid="{00000000-0005-0000-0000-00004E930000}"/>
    <cellStyle name="Normal 6 7 2 2 3 2 2 4 2" xfId="36903" xr:uid="{00000000-0005-0000-0000-00004F930000}"/>
    <cellStyle name="Normal 6 7 2 2 3 2 2 5" xfId="26307" xr:uid="{00000000-0005-0000-0000-000050930000}"/>
    <cellStyle name="Normal 6 7 2 2 3 2 3" xfId="19154" xr:uid="{00000000-0005-0000-0000-000051930000}"/>
    <cellStyle name="Normal 6 7 2 2 3 2 3 2" xfId="19155" xr:uid="{00000000-0005-0000-0000-000052930000}"/>
    <cellStyle name="Normal 6 7 2 2 3 2 3 2 2" xfId="19156" xr:uid="{00000000-0005-0000-0000-000053930000}"/>
    <cellStyle name="Normal 6 7 2 2 3 2 3 2 2 2" xfId="42966" xr:uid="{00000000-0005-0000-0000-000054930000}"/>
    <cellStyle name="Normal 6 7 2 2 3 2 3 2 3" xfId="32948" xr:uid="{00000000-0005-0000-0000-000055930000}"/>
    <cellStyle name="Normal 6 7 2 2 3 2 3 3" xfId="19157" xr:uid="{00000000-0005-0000-0000-000056930000}"/>
    <cellStyle name="Normal 6 7 2 2 3 2 3 3 2" xfId="19158" xr:uid="{00000000-0005-0000-0000-000057930000}"/>
    <cellStyle name="Normal 6 7 2 2 3 2 3 3 2 2" xfId="42967" xr:uid="{00000000-0005-0000-0000-000058930000}"/>
    <cellStyle name="Normal 6 7 2 2 3 2 3 3 3" xfId="32949" xr:uid="{00000000-0005-0000-0000-000059930000}"/>
    <cellStyle name="Normal 6 7 2 2 3 2 3 4" xfId="19159" xr:uid="{00000000-0005-0000-0000-00005A930000}"/>
    <cellStyle name="Normal 6 7 2 2 3 2 3 4 2" xfId="36904" xr:uid="{00000000-0005-0000-0000-00005B930000}"/>
    <cellStyle name="Normal 6 7 2 2 3 2 3 5" xfId="26308" xr:uid="{00000000-0005-0000-0000-00005C930000}"/>
    <cellStyle name="Normal 6 7 2 2 3 2 4" xfId="19160" xr:uid="{00000000-0005-0000-0000-00005D930000}"/>
    <cellStyle name="Normal 6 7 2 2 3 2 4 2" xfId="19161" xr:uid="{00000000-0005-0000-0000-00005E930000}"/>
    <cellStyle name="Normal 6 7 2 2 3 2 4 2 2" xfId="42968" xr:uid="{00000000-0005-0000-0000-00005F930000}"/>
    <cellStyle name="Normal 6 7 2 2 3 2 4 3" xfId="32950" xr:uid="{00000000-0005-0000-0000-000060930000}"/>
    <cellStyle name="Normal 6 7 2 2 3 2 5" xfId="19162" xr:uid="{00000000-0005-0000-0000-000061930000}"/>
    <cellStyle name="Normal 6 7 2 2 3 2 5 2" xfId="19163" xr:uid="{00000000-0005-0000-0000-000062930000}"/>
    <cellStyle name="Normal 6 7 2 2 3 2 5 2 2" xfId="42969" xr:uid="{00000000-0005-0000-0000-000063930000}"/>
    <cellStyle name="Normal 6 7 2 2 3 2 5 3" xfId="32951" xr:uid="{00000000-0005-0000-0000-000064930000}"/>
    <cellStyle name="Normal 6 7 2 2 3 2 6" xfId="19164" xr:uid="{00000000-0005-0000-0000-000065930000}"/>
    <cellStyle name="Normal 6 7 2 2 3 2 6 2" xfId="36902" xr:uid="{00000000-0005-0000-0000-000066930000}"/>
    <cellStyle name="Normal 6 7 2 2 3 2 7" xfId="26306" xr:uid="{00000000-0005-0000-0000-000067930000}"/>
    <cellStyle name="Normal 6 7 2 2 3 3" xfId="19165" xr:uid="{00000000-0005-0000-0000-000068930000}"/>
    <cellStyle name="Normal 6 7 2 2 3 3 2" xfId="19166" xr:uid="{00000000-0005-0000-0000-000069930000}"/>
    <cellStyle name="Normal 6 7 2 2 3 3 2 2" xfId="19167" xr:uid="{00000000-0005-0000-0000-00006A930000}"/>
    <cellStyle name="Normal 6 7 2 2 3 3 2 2 2" xfId="42970" xr:uid="{00000000-0005-0000-0000-00006B930000}"/>
    <cellStyle name="Normal 6 7 2 2 3 3 2 3" xfId="32952" xr:uid="{00000000-0005-0000-0000-00006C930000}"/>
    <cellStyle name="Normal 6 7 2 2 3 3 3" xfId="19168" xr:uid="{00000000-0005-0000-0000-00006D930000}"/>
    <cellStyle name="Normal 6 7 2 2 3 3 3 2" xfId="19169" xr:uid="{00000000-0005-0000-0000-00006E930000}"/>
    <cellStyle name="Normal 6 7 2 2 3 3 3 2 2" xfId="42971" xr:uid="{00000000-0005-0000-0000-00006F930000}"/>
    <cellStyle name="Normal 6 7 2 2 3 3 3 3" xfId="32953" xr:uid="{00000000-0005-0000-0000-000070930000}"/>
    <cellStyle name="Normal 6 7 2 2 3 3 4" xfId="19170" xr:uid="{00000000-0005-0000-0000-000071930000}"/>
    <cellStyle name="Normal 6 7 2 2 3 3 4 2" xfId="36905" xr:uid="{00000000-0005-0000-0000-000072930000}"/>
    <cellStyle name="Normal 6 7 2 2 3 3 5" xfId="26309" xr:uid="{00000000-0005-0000-0000-000073930000}"/>
    <cellStyle name="Normal 6 7 2 2 3 4" xfId="19171" xr:uid="{00000000-0005-0000-0000-000074930000}"/>
    <cellStyle name="Normal 6 7 2 2 3 4 2" xfId="19172" xr:uid="{00000000-0005-0000-0000-000075930000}"/>
    <cellStyle name="Normal 6 7 2 2 3 4 2 2" xfId="19173" xr:uid="{00000000-0005-0000-0000-000076930000}"/>
    <cellStyle name="Normal 6 7 2 2 3 4 2 2 2" xfId="42972" xr:uid="{00000000-0005-0000-0000-000077930000}"/>
    <cellStyle name="Normal 6 7 2 2 3 4 2 3" xfId="32954" xr:uid="{00000000-0005-0000-0000-000078930000}"/>
    <cellStyle name="Normal 6 7 2 2 3 4 3" xfId="19174" xr:uid="{00000000-0005-0000-0000-000079930000}"/>
    <cellStyle name="Normal 6 7 2 2 3 4 3 2" xfId="19175" xr:uid="{00000000-0005-0000-0000-00007A930000}"/>
    <cellStyle name="Normal 6 7 2 2 3 4 3 2 2" xfId="42973" xr:uid="{00000000-0005-0000-0000-00007B930000}"/>
    <cellStyle name="Normal 6 7 2 2 3 4 3 3" xfId="32955" xr:uid="{00000000-0005-0000-0000-00007C930000}"/>
    <cellStyle name="Normal 6 7 2 2 3 4 4" xfId="19176" xr:uid="{00000000-0005-0000-0000-00007D930000}"/>
    <cellStyle name="Normal 6 7 2 2 3 4 4 2" xfId="36906" xr:uid="{00000000-0005-0000-0000-00007E930000}"/>
    <cellStyle name="Normal 6 7 2 2 3 4 5" xfId="26310" xr:uid="{00000000-0005-0000-0000-00007F930000}"/>
    <cellStyle name="Normal 6 7 2 2 3 5" xfId="19177" xr:uid="{00000000-0005-0000-0000-000080930000}"/>
    <cellStyle name="Normal 6 7 2 2 3 5 2" xfId="19178" xr:uid="{00000000-0005-0000-0000-000081930000}"/>
    <cellStyle name="Normal 6 7 2 2 3 5 2 2" xfId="42974" xr:uid="{00000000-0005-0000-0000-000082930000}"/>
    <cellStyle name="Normal 6 7 2 2 3 5 3" xfId="32956" xr:uid="{00000000-0005-0000-0000-000083930000}"/>
    <cellStyle name="Normal 6 7 2 2 3 6" xfId="19179" xr:uid="{00000000-0005-0000-0000-000084930000}"/>
    <cellStyle name="Normal 6 7 2 2 3 6 2" xfId="19180" xr:uid="{00000000-0005-0000-0000-000085930000}"/>
    <cellStyle name="Normal 6 7 2 2 3 6 2 2" xfId="42975" xr:uid="{00000000-0005-0000-0000-000086930000}"/>
    <cellStyle name="Normal 6 7 2 2 3 6 3" xfId="32957" xr:uid="{00000000-0005-0000-0000-000087930000}"/>
    <cellStyle name="Normal 6 7 2 2 3 7" xfId="19181" xr:uid="{00000000-0005-0000-0000-000088930000}"/>
    <cellStyle name="Normal 6 7 2 2 3 7 2" xfId="36901" xr:uid="{00000000-0005-0000-0000-000089930000}"/>
    <cellStyle name="Normal 6 7 2 2 3 8" xfId="26305" xr:uid="{00000000-0005-0000-0000-00008A930000}"/>
    <cellStyle name="Normal 6 7 2 2 4" xfId="19182" xr:uid="{00000000-0005-0000-0000-00008B930000}"/>
    <cellStyle name="Normal 6 7 2 2 4 2" xfId="19183" xr:uid="{00000000-0005-0000-0000-00008C930000}"/>
    <cellStyle name="Normal 6 7 2 2 4 2 2" xfId="19184" xr:uid="{00000000-0005-0000-0000-00008D930000}"/>
    <cellStyle name="Normal 6 7 2 2 4 2 2 2" xfId="19185" xr:uid="{00000000-0005-0000-0000-00008E930000}"/>
    <cellStyle name="Normal 6 7 2 2 4 2 2 2 2" xfId="42976" xr:uid="{00000000-0005-0000-0000-00008F930000}"/>
    <cellStyle name="Normal 6 7 2 2 4 2 2 3" xfId="32958" xr:uid="{00000000-0005-0000-0000-000090930000}"/>
    <cellStyle name="Normal 6 7 2 2 4 2 3" xfId="19186" xr:uid="{00000000-0005-0000-0000-000091930000}"/>
    <cellStyle name="Normal 6 7 2 2 4 2 3 2" xfId="19187" xr:uid="{00000000-0005-0000-0000-000092930000}"/>
    <cellStyle name="Normal 6 7 2 2 4 2 3 2 2" xfId="42977" xr:uid="{00000000-0005-0000-0000-000093930000}"/>
    <cellStyle name="Normal 6 7 2 2 4 2 3 3" xfId="32959" xr:uid="{00000000-0005-0000-0000-000094930000}"/>
    <cellStyle name="Normal 6 7 2 2 4 2 4" xfId="19188" xr:uid="{00000000-0005-0000-0000-000095930000}"/>
    <cellStyle name="Normal 6 7 2 2 4 2 4 2" xfId="36908" xr:uid="{00000000-0005-0000-0000-000096930000}"/>
    <cellStyle name="Normal 6 7 2 2 4 2 5" xfId="26312" xr:uid="{00000000-0005-0000-0000-000097930000}"/>
    <cellStyle name="Normal 6 7 2 2 4 3" xfId="19189" xr:uid="{00000000-0005-0000-0000-000098930000}"/>
    <cellStyle name="Normal 6 7 2 2 4 3 2" xfId="19190" xr:uid="{00000000-0005-0000-0000-000099930000}"/>
    <cellStyle name="Normal 6 7 2 2 4 3 2 2" xfId="19191" xr:uid="{00000000-0005-0000-0000-00009A930000}"/>
    <cellStyle name="Normal 6 7 2 2 4 3 2 2 2" xfId="42978" xr:uid="{00000000-0005-0000-0000-00009B930000}"/>
    <cellStyle name="Normal 6 7 2 2 4 3 2 3" xfId="32960" xr:uid="{00000000-0005-0000-0000-00009C930000}"/>
    <cellStyle name="Normal 6 7 2 2 4 3 3" xfId="19192" xr:uid="{00000000-0005-0000-0000-00009D930000}"/>
    <cellStyle name="Normal 6 7 2 2 4 3 3 2" xfId="19193" xr:uid="{00000000-0005-0000-0000-00009E930000}"/>
    <cellStyle name="Normal 6 7 2 2 4 3 3 2 2" xfId="42979" xr:uid="{00000000-0005-0000-0000-00009F930000}"/>
    <cellStyle name="Normal 6 7 2 2 4 3 3 3" xfId="32961" xr:uid="{00000000-0005-0000-0000-0000A0930000}"/>
    <cellStyle name="Normal 6 7 2 2 4 3 4" xfId="19194" xr:uid="{00000000-0005-0000-0000-0000A1930000}"/>
    <cellStyle name="Normal 6 7 2 2 4 3 4 2" xfId="36909" xr:uid="{00000000-0005-0000-0000-0000A2930000}"/>
    <cellStyle name="Normal 6 7 2 2 4 3 5" xfId="26313" xr:uid="{00000000-0005-0000-0000-0000A3930000}"/>
    <cellStyle name="Normal 6 7 2 2 4 4" xfId="19195" xr:uid="{00000000-0005-0000-0000-0000A4930000}"/>
    <cellStyle name="Normal 6 7 2 2 4 4 2" xfId="19196" xr:uid="{00000000-0005-0000-0000-0000A5930000}"/>
    <cellStyle name="Normal 6 7 2 2 4 4 2 2" xfId="42980" xr:uid="{00000000-0005-0000-0000-0000A6930000}"/>
    <cellStyle name="Normal 6 7 2 2 4 4 3" xfId="32962" xr:uid="{00000000-0005-0000-0000-0000A7930000}"/>
    <cellStyle name="Normal 6 7 2 2 4 5" xfId="19197" xr:uid="{00000000-0005-0000-0000-0000A8930000}"/>
    <cellStyle name="Normal 6 7 2 2 4 5 2" xfId="19198" xr:uid="{00000000-0005-0000-0000-0000A9930000}"/>
    <cellStyle name="Normal 6 7 2 2 4 5 2 2" xfId="42981" xr:uid="{00000000-0005-0000-0000-0000AA930000}"/>
    <cellStyle name="Normal 6 7 2 2 4 5 3" xfId="32963" xr:uid="{00000000-0005-0000-0000-0000AB930000}"/>
    <cellStyle name="Normal 6 7 2 2 4 6" xfId="19199" xr:uid="{00000000-0005-0000-0000-0000AC930000}"/>
    <cellStyle name="Normal 6 7 2 2 4 6 2" xfId="36907" xr:uid="{00000000-0005-0000-0000-0000AD930000}"/>
    <cellStyle name="Normal 6 7 2 2 4 7" xfId="26311" xr:uid="{00000000-0005-0000-0000-0000AE930000}"/>
    <cellStyle name="Normal 6 7 2 2 5" xfId="19200" xr:uid="{00000000-0005-0000-0000-0000AF930000}"/>
    <cellStyle name="Normal 6 7 2 2 5 2" xfId="19201" xr:uid="{00000000-0005-0000-0000-0000B0930000}"/>
    <cellStyle name="Normal 6 7 2 2 5 2 2" xfId="19202" xr:uid="{00000000-0005-0000-0000-0000B1930000}"/>
    <cellStyle name="Normal 6 7 2 2 5 2 2 2" xfId="42982" xr:uid="{00000000-0005-0000-0000-0000B2930000}"/>
    <cellStyle name="Normal 6 7 2 2 5 2 3" xfId="32964" xr:uid="{00000000-0005-0000-0000-0000B3930000}"/>
    <cellStyle name="Normal 6 7 2 2 5 3" xfId="19203" xr:uid="{00000000-0005-0000-0000-0000B4930000}"/>
    <cellStyle name="Normal 6 7 2 2 5 3 2" xfId="19204" xr:uid="{00000000-0005-0000-0000-0000B5930000}"/>
    <cellStyle name="Normal 6 7 2 2 5 3 2 2" xfId="42983" xr:uid="{00000000-0005-0000-0000-0000B6930000}"/>
    <cellStyle name="Normal 6 7 2 2 5 3 3" xfId="32965" xr:uid="{00000000-0005-0000-0000-0000B7930000}"/>
    <cellStyle name="Normal 6 7 2 2 5 4" xfId="19205" xr:uid="{00000000-0005-0000-0000-0000B8930000}"/>
    <cellStyle name="Normal 6 7 2 2 5 4 2" xfId="36910" xr:uid="{00000000-0005-0000-0000-0000B9930000}"/>
    <cellStyle name="Normal 6 7 2 2 5 5" xfId="26314" xr:uid="{00000000-0005-0000-0000-0000BA930000}"/>
    <cellStyle name="Normal 6 7 2 2 6" xfId="19206" xr:uid="{00000000-0005-0000-0000-0000BB930000}"/>
    <cellStyle name="Normal 6 7 2 2 6 2" xfId="19207" xr:uid="{00000000-0005-0000-0000-0000BC930000}"/>
    <cellStyle name="Normal 6 7 2 2 6 2 2" xfId="19208" xr:uid="{00000000-0005-0000-0000-0000BD930000}"/>
    <cellStyle name="Normal 6 7 2 2 6 2 2 2" xfId="42984" xr:uid="{00000000-0005-0000-0000-0000BE930000}"/>
    <cellStyle name="Normal 6 7 2 2 6 2 3" xfId="32966" xr:uid="{00000000-0005-0000-0000-0000BF930000}"/>
    <cellStyle name="Normal 6 7 2 2 6 3" xfId="19209" xr:uid="{00000000-0005-0000-0000-0000C0930000}"/>
    <cellStyle name="Normal 6 7 2 2 6 3 2" xfId="19210" xr:uid="{00000000-0005-0000-0000-0000C1930000}"/>
    <cellStyle name="Normal 6 7 2 2 6 3 2 2" xfId="42985" xr:uid="{00000000-0005-0000-0000-0000C2930000}"/>
    <cellStyle name="Normal 6 7 2 2 6 3 3" xfId="32967" xr:uid="{00000000-0005-0000-0000-0000C3930000}"/>
    <cellStyle name="Normal 6 7 2 2 6 4" xfId="19211" xr:uid="{00000000-0005-0000-0000-0000C4930000}"/>
    <cellStyle name="Normal 6 7 2 2 6 4 2" xfId="36911" xr:uid="{00000000-0005-0000-0000-0000C5930000}"/>
    <cellStyle name="Normal 6 7 2 2 6 5" xfId="26315" xr:uid="{00000000-0005-0000-0000-0000C6930000}"/>
    <cellStyle name="Normal 6 7 2 2 7" xfId="19212" xr:uid="{00000000-0005-0000-0000-0000C7930000}"/>
    <cellStyle name="Normal 6 7 2 2 7 2" xfId="19213" xr:uid="{00000000-0005-0000-0000-0000C8930000}"/>
    <cellStyle name="Normal 6 7 2 2 7 2 2" xfId="42986" xr:uid="{00000000-0005-0000-0000-0000C9930000}"/>
    <cellStyle name="Normal 6 7 2 2 7 3" xfId="32968" xr:uid="{00000000-0005-0000-0000-0000CA930000}"/>
    <cellStyle name="Normal 6 7 2 2 8" xfId="19214" xr:uid="{00000000-0005-0000-0000-0000CB930000}"/>
    <cellStyle name="Normal 6 7 2 2 8 2" xfId="19215" xr:uid="{00000000-0005-0000-0000-0000CC930000}"/>
    <cellStyle name="Normal 6 7 2 2 8 2 2" xfId="42987" xr:uid="{00000000-0005-0000-0000-0000CD930000}"/>
    <cellStyle name="Normal 6 7 2 2 8 3" xfId="32969" xr:uid="{00000000-0005-0000-0000-0000CE930000}"/>
    <cellStyle name="Normal 6 7 2 2 9" xfId="19216" xr:uid="{00000000-0005-0000-0000-0000CF930000}"/>
    <cellStyle name="Normal 6 7 2 2 9 2" xfId="36894" xr:uid="{00000000-0005-0000-0000-0000D0930000}"/>
    <cellStyle name="Normal 6 7 2 3" xfId="19217" xr:uid="{00000000-0005-0000-0000-0000D1930000}"/>
    <cellStyle name="Normal 6 7 2 3 2" xfId="19218" xr:uid="{00000000-0005-0000-0000-0000D2930000}"/>
    <cellStyle name="Normal 6 7 2 3 2 2" xfId="19219" xr:uid="{00000000-0005-0000-0000-0000D3930000}"/>
    <cellStyle name="Normal 6 7 2 3 2 2 2" xfId="19220" xr:uid="{00000000-0005-0000-0000-0000D4930000}"/>
    <cellStyle name="Normal 6 7 2 3 2 2 2 2" xfId="19221" xr:uid="{00000000-0005-0000-0000-0000D5930000}"/>
    <cellStyle name="Normal 6 7 2 3 2 2 2 2 2" xfId="42988" xr:uid="{00000000-0005-0000-0000-0000D6930000}"/>
    <cellStyle name="Normal 6 7 2 3 2 2 2 3" xfId="32970" xr:uid="{00000000-0005-0000-0000-0000D7930000}"/>
    <cellStyle name="Normal 6 7 2 3 2 2 3" xfId="19222" xr:uid="{00000000-0005-0000-0000-0000D8930000}"/>
    <cellStyle name="Normal 6 7 2 3 2 2 3 2" xfId="19223" xr:uid="{00000000-0005-0000-0000-0000D9930000}"/>
    <cellStyle name="Normal 6 7 2 3 2 2 3 2 2" xfId="42989" xr:uid="{00000000-0005-0000-0000-0000DA930000}"/>
    <cellStyle name="Normal 6 7 2 3 2 2 3 3" xfId="32971" xr:uid="{00000000-0005-0000-0000-0000DB930000}"/>
    <cellStyle name="Normal 6 7 2 3 2 2 4" xfId="19224" xr:uid="{00000000-0005-0000-0000-0000DC930000}"/>
    <cellStyle name="Normal 6 7 2 3 2 2 4 2" xfId="36914" xr:uid="{00000000-0005-0000-0000-0000DD930000}"/>
    <cellStyle name="Normal 6 7 2 3 2 2 5" xfId="26318" xr:uid="{00000000-0005-0000-0000-0000DE930000}"/>
    <cellStyle name="Normal 6 7 2 3 2 3" xfId="19225" xr:uid="{00000000-0005-0000-0000-0000DF930000}"/>
    <cellStyle name="Normal 6 7 2 3 2 3 2" xfId="19226" xr:uid="{00000000-0005-0000-0000-0000E0930000}"/>
    <cellStyle name="Normal 6 7 2 3 2 3 2 2" xfId="19227" xr:uid="{00000000-0005-0000-0000-0000E1930000}"/>
    <cellStyle name="Normal 6 7 2 3 2 3 2 2 2" xfId="42990" xr:uid="{00000000-0005-0000-0000-0000E2930000}"/>
    <cellStyle name="Normal 6 7 2 3 2 3 2 3" xfId="32972" xr:uid="{00000000-0005-0000-0000-0000E3930000}"/>
    <cellStyle name="Normal 6 7 2 3 2 3 3" xfId="19228" xr:uid="{00000000-0005-0000-0000-0000E4930000}"/>
    <cellStyle name="Normal 6 7 2 3 2 3 3 2" xfId="19229" xr:uid="{00000000-0005-0000-0000-0000E5930000}"/>
    <cellStyle name="Normal 6 7 2 3 2 3 3 2 2" xfId="42991" xr:uid="{00000000-0005-0000-0000-0000E6930000}"/>
    <cellStyle name="Normal 6 7 2 3 2 3 3 3" xfId="32973" xr:uid="{00000000-0005-0000-0000-0000E7930000}"/>
    <cellStyle name="Normal 6 7 2 3 2 3 4" xfId="19230" xr:uid="{00000000-0005-0000-0000-0000E8930000}"/>
    <cellStyle name="Normal 6 7 2 3 2 3 4 2" xfId="36915" xr:uid="{00000000-0005-0000-0000-0000E9930000}"/>
    <cellStyle name="Normal 6 7 2 3 2 3 5" xfId="26319" xr:uid="{00000000-0005-0000-0000-0000EA930000}"/>
    <cellStyle name="Normal 6 7 2 3 2 4" xfId="19231" xr:uid="{00000000-0005-0000-0000-0000EB930000}"/>
    <cellStyle name="Normal 6 7 2 3 2 4 2" xfId="19232" xr:uid="{00000000-0005-0000-0000-0000EC930000}"/>
    <cellStyle name="Normal 6 7 2 3 2 4 2 2" xfId="42992" xr:uid="{00000000-0005-0000-0000-0000ED930000}"/>
    <cellStyle name="Normal 6 7 2 3 2 4 3" xfId="32974" xr:uid="{00000000-0005-0000-0000-0000EE930000}"/>
    <cellStyle name="Normal 6 7 2 3 2 5" xfId="19233" xr:uid="{00000000-0005-0000-0000-0000EF930000}"/>
    <cellStyle name="Normal 6 7 2 3 2 5 2" xfId="19234" xr:uid="{00000000-0005-0000-0000-0000F0930000}"/>
    <cellStyle name="Normal 6 7 2 3 2 5 2 2" xfId="42993" xr:uid="{00000000-0005-0000-0000-0000F1930000}"/>
    <cellStyle name="Normal 6 7 2 3 2 5 3" xfId="32975" xr:uid="{00000000-0005-0000-0000-0000F2930000}"/>
    <cellStyle name="Normal 6 7 2 3 2 6" xfId="19235" xr:uid="{00000000-0005-0000-0000-0000F3930000}"/>
    <cellStyle name="Normal 6 7 2 3 2 6 2" xfId="36913" xr:uid="{00000000-0005-0000-0000-0000F4930000}"/>
    <cellStyle name="Normal 6 7 2 3 2 7" xfId="26317" xr:uid="{00000000-0005-0000-0000-0000F5930000}"/>
    <cellStyle name="Normal 6 7 2 3 3" xfId="19236" xr:uid="{00000000-0005-0000-0000-0000F6930000}"/>
    <cellStyle name="Normal 6 7 2 3 3 2" xfId="19237" xr:uid="{00000000-0005-0000-0000-0000F7930000}"/>
    <cellStyle name="Normal 6 7 2 3 3 2 2" xfId="19238" xr:uid="{00000000-0005-0000-0000-0000F8930000}"/>
    <cellStyle name="Normal 6 7 2 3 3 2 2 2" xfId="42994" xr:uid="{00000000-0005-0000-0000-0000F9930000}"/>
    <cellStyle name="Normal 6 7 2 3 3 2 3" xfId="32976" xr:uid="{00000000-0005-0000-0000-0000FA930000}"/>
    <cellStyle name="Normal 6 7 2 3 3 3" xfId="19239" xr:uid="{00000000-0005-0000-0000-0000FB930000}"/>
    <cellStyle name="Normal 6 7 2 3 3 3 2" xfId="19240" xr:uid="{00000000-0005-0000-0000-0000FC930000}"/>
    <cellStyle name="Normal 6 7 2 3 3 3 2 2" xfId="42995" xr:uid="{00000000-0005-0000-0000-0000FD930000}"/>
    <cellStyle name="Normal 6 7 2 3 3 3 3" xfId="32977" xr:uid="{00000000-0005-0000-0000-0000FE930000}"/>
    <cellStyle name="Normal 6 7 2 3 3 4" xfId="19241" xr:uid="{00000000-0005-0000-0000-0000FF930000}"/>
    <cellStyle name="Normal 6 7 2 3 3 4 2" xfId="36916" xr:uid="{00000000-0005-0000-0000-000000940000}"/>
    <cellStyle name="Normal 6 7 2 3 3 5" xfId="26320" xr:uid="{00000000-0005-0000-0000-000001940000}"/>
    <cellStyle name="Normal 6 7 2 3 4" xfId="19242" xr:uid="{00000000-0005-0000-0000-000002940000}"/>
    <cellStyle name="Normal 6 7 2 3 4 2" xfId="19243" xr:uid="{00000000-0005-0000-0000-000003940000}"/>
    <cellStyle name="Normal 6 7 2 3 4 2 2" xfId="19244" xr:uid="{00000000-0005-0000-0000-000004940000}"/>
    <cellStyle name="Normal 6 7 2 3 4 2 2 2" xfId="42996" xr:uid="{00000000-0005-0000-0000-000005940000}"/>
    <cellStyle name="Normal 6 7 2 3 4 2 3" xfId="32978" xr:uid="{00000000-0005-0000-0000-000006940000}"/>
    <cellStyle name="Normal 6 7 2 3 4 3" xfId="19245" xr:uid="{00000000-0005-0000-0000-000007940000}"/>
    <cellStyle name="Normal 6 7 2 3 4 3 2" xfId="19246" xr:uid="{00000000-0005-0000-0000-000008940000}"/>
    <cellStyle name="Normal 6 7 2 3 4 3 2 2" xfId="42997" xr:uid="{00000000-0005-0000-0000-000009940000}"/>
    <cellStyle name="Normal 6 7 2 3 4 3 3" xfId="32979" xr:uid="{00000000-0005-0000-0000-00000A940000}"/>
    <cellStyle name="Normal 6 7 2 3 4 4" xfId="19247" xr:uid="{00000000-0005-0000-0000-00000B940000}"/>
    <cellStyle name="Normal 6 7 2 3 4 4 2" xfId="36917" xr:uid="{00000000-0005-0000-0000-00000C940000}"/>
    <cellStyle name="Normal 6 7 2 3 4 5" xfId="26321" xr:uid="{00000000-0005-0000-0000-00000D940000}"/>
    <cellStyle name="Normal 6 7 2 3 5" xfId="19248" xr:uid="{00000000-0005-0000-0000-00000E940000}"/>
    <cellStyle name="Normal 6 7 2 3 5 2" xfId="19249" xr:uid="{00000000-0005-0000-0000-00000F940000}"/>
    <cellStyle name="Normal 6 7 2 3 5 2 2" xfId="42998" xr:uid="{00000000-0005-0000-0000-000010940000}"/>
    <cellStyle name="Normal 6 7 2 3 5 3" xfId="32980" xr:uid="{00000000-0005-0000-0000-000011940000}"/>
    <cellStyle name="Normal 6 7 2 3 6" xfId="19250" xr:uid="{00000000-0005-0000-0000-000012940000}"/>
    <cellStyle name="Normal 6 7 2 3 6 2" xfId="19251" xr:uid="{00000000-0005-0000-0000-000013940000}"/>
    <cellStyle name="Normal 6 7 2 3 6 2 2" xfId="42999" xr:uid="{00000000-0005-0000-0000-000014940000}"/>
    <cellStyle name="Normal 6 7 2 3 6 3" xfId="32981" xr:uid="{00000000-0005-0000-0000-000015940000}"/>
    <cellStyle name="Normal 6 7 2 3 7" xfId="19252" xr:uid="{00000000-0005-0000-0000-000016940000}"/>
    <cellStyle name="Normal 6 7 2 3 7 2" xfId="36912" xr:uid="{00000000-0005-0000-0000-000017940000}"/>
    <cellStyle name="Normal 6 7 2 3 8" xfId="26316" xr:uid="{00000000-0005-0000-0000-000018940000}"/>
    <cellStyle name="Normal 6 7 2 4" xfId="19253" xr:uid="{00000000-0005-0000-0000-000019940000}"/>
    <cellStyle name="Normal 6 7 2 4 2" xfId="19254" xr:uid="{00000000-0005-0000-0000-00001A940000}"/>
    <cellStyle name="Normal 6 7 2 4 2 2" xfId="19255" xr:uid="{00000000-0005-0000-0000-00001B940000}"/>
    <cellStyle name="Normal 6 7 2 4 2 2 2" xfId="19256" xr:uid="{00000000-0005-0000-0000-00001C940000}"/>
    <cellStyle name="Normal 6 7 2 4 2 2 2 2" xfId="19257" xr:uid="{00000000-0005-0000-0000-00001D940000}"/>
    <cellStyle name="Normal 6 7 2 4 2 2 2 2 2" xfId="43000" xr:uid="{00000000-0005-0000-0000-00001E940000}"/>
    <cellStyle name="Normal 6 7 2 4 2 2 2 3" xfId="32982" xr:uid="{00000000-0005-0000-0000-00001F940000}"/>
    <cellStyle name="Normal 6 7 2 4 2 2 3" xfId="19258" xr:uid="{00000000-0005-0000-0000-000020940000}"/>
    <cellStyle name="Normal 6 7 2 4 2 2 3 2" xfId="19259" xr:uid="{00000000-0005-0000-0000-000021940000}"/>
    <cellStyle name="Normal 6 7 2 4 2 2 3 2 2" xfId="43001" xr:uid="{00000000-0005-0000-0000-000022940000}"/>
    <cellStyle name="Normal 6 7 2 4 2 2 3 3" xfId="32983" xr:uid="{00000000-0005-0000-0000-000023940000}"/>
    <cellStyle name="Normal 6 7 2 4 2 2 4" xfId="19260" xr:uid="{00000000-0005-0000-0000-000024940000}"/>
    <cellStyle name="Normal 6 7 2 4 2 2 4 2" xfId="36920" xr:uid="{00000000-0005-0000-0000-000025940000}"/>
    <cellStyle name="Normal 6 7 2 4 2 2 5" xfId="26324" xr:uid="{00000000-0005-0000-0000-000026940000}"/>
    <cellStyle name="Normal 6 7 2 4 2 3" xfId="19261" xr:uid="{00000000-0005-0000-0000-000027940000}"/>
    <cellStyle name="Normal 6 7 2 4 2 3 2" xfId="19262" xr:uid="{00000000-0005-0000-0000-000028940000}"/>
    <cellStyle name="Normal 6 7 2 4 2 3 2 2" xfId="19263" xr:uid="{00000000-0005-0000-0000-000029940000}"/>
    <cellStyle name="Normal 6 7 2 4 2 3 2 2 2" xfId="43002" xr:uid="{00000000-0005-0000-0000-00002A940000}"/>
    <cellStyle name="Normal 6 7 2 4 2 3 2 3" xfId="32984" xr:uid="{00000000-0005-0000-0000-00002B940000}"/>
    <cellStyle name="Normal 6 7 2 4 2 3 3" xfId="19264" xr:uid="{00000000-0005-0000-0000-00002C940000}"/>
    <cellStyle name="Normal 6 7 2 4 2 3 3 2" xfId="19265" xr:uid="{00000000-0005-0000-0000-00002D940000}"/>
    <cellStyle name="Normal 6 7 2 4 2 3 3 2 2" xfId="43003" xr:uid="{00000000-0005-0000-0000-00002E940000}"/>
    <cellStyle name="Normal 6 7 2 4 2 3 3 3" xfId="32985" xr:uid="{00000000-0005-0000-0000-00002F940000}"/>
    <cellStyle name="Normal 6 7 2 4 2 3 4" xfId="19266" xr:uid="{00000000-0005-0000-0000-000030940000}"/>
    <cellStyle name="Normal 6 7 2 4 2 3 4 2" xfId="36921" xr:uid="{00000000-0005-0000-0000-000031940000}"/>
    <cellStyle name="Normal 6 7 2 4 2 3 5" xfId="26325" xr:uid="{00000000-0005-0000-0000-000032940000}"/>
    <cellStyle name="Normal 6 7 2 4 2 4" xfId="19267" xr:uid="{00000000-0005-0000-0000-000033940000}"/>
    <cellStyle name="Normal 6 7 2 4 2 4 2" xfId="19268" xr:uid="{00000000-0005-0000-0000-000034940000}"/>
    <cellStyle name="Normal 6 7 2 4 2 4 2 2" xfId="43004" xr:uid="{00000000-0005-0000-0000-000035940000}"/>
    <cellStyle name="Normal 6 7 2 4 2 4 3" xfId="32986" xr:uid="{00000000-0005-0000-0000-000036940000}"/>
    <cellStyle name="Normal 6 7 2 4 2 5" xfId="19269" xr:uid="{00000000-0005-0000-0000-000037940000}"/>
    <cellStyle name="Normal 6 7 2 4 2 5 2" xfId="19270" xr:uid="{00000000-0005-0000-0000-000038940000}"/>
    <cellStyle name="Normal 6 7 2 4 2 5 2 2" xfId="43005" xr:uid="{00000000-0005-0000-0000-000039940000}"/>
    <cellStyle name="Normal 6 7 2 4 2 5 3" xfId="32987" xr:uid="{00000000-0005-0000-0000-00003A940000}"/>
    <cellStyle name="Normal 6 7 2 4 2 6" xfId="19271" xr:uid="{00000000-0005-0000-0000-00003B940000}"/>
    <cellStyle name="Normal 6 7 2 4 2 6 2" xfId="36919" xr:uid="{00000000-0005-0000-0000-00003C940000}"/>
    <cellStyle name="Normal 6 7 2 4 2 7" xfId="26323" xr:uid="{00000000-0005-0000-0000-00003D940000}"/>
    <cellStyle name="Normal 6 7 2 4 3" xfId="19272" xr:uid="{00000000-0005-0000-0000-00003E940000}"/>
    <cellStyle name="Normal 6 7 2 4 3 2" xfId="19273" xr:uid="{00000000-0005-0000-0000-00003F940000}"/>
    <cellStyle name="Normal 6 7 2 4 3 2 2" xfId="19274" xr:uid="{00000000-0005-0000-0000-000040940000}"/>
    <cellStyle name="Normal 6 7 2 4 3 2 2 2" xfId="43006" xr:uid="{00000000-0005-0000-0000-000041940000}"/>
    <cellStyle name="Normal 6 7 2 4 3 2 3" xfId="32988" xr:uid="{00000000-0005-0000-0000-000042940000}"/>
    <cellStyle name="Normal 6 7 2 4 3 3" xfId="19275" xr:uid="{00000000-0005-0000-0000-000043940000}"/>
    <cellStyle name="Normal 6 7 2 4 3 3 2" xfId="19276" xr:uid="{00000000-0005-0000-0000-000044940000}"/>
    <cellStyle name="Normal 6 7 2 4 3 3 2 2" xfId="43007" xr:uid="{00000000-0005-0000-0000-000045940000}"/>
    <cellStyle name="Normal 6 7 2 4 3 3 3" xfId="32989" xr:uid="{00000000-0005-0000-0000-000046940000}"/>
    <cellStyle name="Normal 6 7 2 4 3 4" xfId="19277" xr:uid="{00000000-0005-0000-0000-000047940000}"/>
    <cellStyle name="Normal 6 7 2 4 3 4 2" xfId="36922" xr:uid="{00000000-0005-0000-0000-000048940000}"/>
    <cellStyle name="Normal 6 7 2 4 3 5" xfId="26326" xr:uid="{00000000-0005-0000-0000-000049940000}"/>
    <cellStyle name="Normal 6 7 2 4 4" xfId="19278" xr:uid="{00000000-0005-0000-0000-00004A940000}"/>
    <cellStyle name="Normal 6 7 2 4 4 2" xfId="19279" xr:uid="{00000000-0005-0000-0000-00004B940000}"/>
    <cellStyle name="Normal 6 7 2 4 4 2 2" xfId="19280" xr:uid="{00000000-0005-0000-0000-00004C940000}"/>
    <cellStyle name="Normal 6 7 2 4 4 2 2 2" xfId="43008" xr:uid="{00000000-0005-0000-0000-00004D940000}"/>
    <cellStyle name="Normal 6 7 2 4 4 2 3" xfId="32990" xr:uid="{00000000-0005-0000-0000-00004E940000}"/>
    <cellStyle name="Normal 6 7 2 4 4 3" xfId="19281" xr:uid="{00000000-0005-0000-0000-00004F940000}"/>
    <cellStyle name="Normal 6 7 2 4 4 3 2" xfId="19282" xr:uid="{00000000-0005-0000-0000-000050940000}"/>
    <cellStyle name="Normal 6 7 2 4 4 3 2 2" xfId="43009" xr:uid="{00000000-0005-0000-0000-000051940000}"/>
    <cellStyle name="Normal 6 7 2 4 4 3 3" xfId="32991" xr:uid="{00000000-0005-0000-0000-000052940000}"/>
    <cellStyle name="Normal 6 7 2 4 4 4" xfId="19283" xr:uid="{00000000-0005-0000-0000-000053940000}"/>
    <cellStyle name="Normal 6 7 2 4 4 4 2" xfId="36923" xr:uid="{00000000-0005-0000-0000-000054940000}"/>
    <cellStyle name="Normal 6 7 2 4 4 5" xfId="26327" xr:uid="{00000000-0005-0000-0000-000055940000}"/>
    <cellStyle name="Normal 6 7 2 4 5" xfId="19284" xr:uid="{00000000-0005-0000-0000-000056940000}"/>
    <cellStyle name="Normal 6 7 2 4 5 2" xfId="19285" xr:uid="{00000000-0005-0000-0000-000057940000}"/>
    <cellStyle name="Normal 6 7 2 4 5 2 2" xfId="43010" xr:uid="{00000000-0005-0000-0000-000058940000}"/>
    <cellStyle name="Normal 6 7 2 4 5 3" xfId="32992" xr:uid="{00000000-0005-0000-0000-000059940000}"/>
    <cellStyle name="Normal 6 7 2 4 6" xfId="19286" xr:uid="{00000000-0005-0000-0000-00005A940000}"/>
    <cellStyle name="Normal 6 7 2 4 6 2" xfId="19287" xr:uid="{00000000-0005-0000-0000-00005B940000}"/>
    <cellStyle name="Normal 6 7 2 4 6 2 2" xfId="43011" xr:uid="{00000000-0005-0000-0000-00005C940000}"/>
    <cellStyle name="Normal 6 7 2 4 6 3" xfId="32993" xr:uid="{00000000-0005-0000-0000-00005D940000}"/>
    <cellStyle name="Normal 6 7 2 4 7" xfId="19288" xr:uid="{00000000-0005-0000-0000-00005E940000}"/>
    <cellStyle name="Normal 6 7 2 4 7 2" xfId="36918" xr:uid="{00000000-0005-0000-0000-00005F940000}"/>
    <cellStyle name="Normal 6 7 2 4 8" xfId="26322" xr:uid="{00000000-0005-0000-0000-000060940000}"/>
    <cellStyle name="Normal 6 7 2 5" xfId="19289" xr:uid="{00000000-0005-0000-0000-000061940000}"/>
    <cellStyle name="Normal 6 7 2 5 2" xfId="19290" xr:uid="{00000000-0005-0000-0000-000062940000}"/>
    <cellStyle name="Normal 6 7 2 5 2 2" xfId="19291" xr:uid="{00000000-0005-0000-0000-000063940000}"/>
    <cellStyle name="Normal 6 7 2 5 2 2 2" xfId="19292" xr:uid="{00000000-0005-0000-0000-000064940000}"/>
    <cellStyle name="Normal 6 7 2 5 2 2 2 2" xfId="19293" xr:uid="{00000000-0005-0000-0000-000065940000}"/>
    <cellStyle name="Normal 6 7 2 5 2 2 2 2 2" xfId="43012" xr:uid="{00000000-0005-0000-0000-000066940000}"/>
    <cellStyle name="Normal 6 7 2 5 2 2 2 3" xfId="32994" xr:uid="{00000000-0005-0000-0000-000067940000}"/>
    <cellStyle name="Normal 6 7 2 5 2 2 3" xfId="19294" xr:uid="{00000000-0005-0000-0000-000068940000}"/>
    <cellStyle name="Normal 6 7 2 5 2 2 3 2" xfId="19295" xr:uid="{00000000-0005-0000-0000-000069940000}"/>
    <cellStyle name="Normal 6 7 2 5 2 2 3 2 2" xfId="43013" xr:uid="{00000000-0005-0000-0000-00006A940000}"/>
    <cellStyle name="Normal 6 7 2 5 2 2 3 3" xfId="32995" xr:uid="{00000000-0005-0000-0000-00006B940000}"/>
    <cellStyle name="Normal 6 7 2 5 2 2 4" xfId="19296" xr:uid="{00000000-0005-0000-0000-00006C940000}"/>
    <cellStyle name="Normal 6 7 2 5 2 2 4 2" xfId="36926" xr:uid="{00000000-0005-0000-0000-00006D940000}"/>
    <cellStyle name="Normal 6 7 2 5 2 2 5" xfId="26330" xr:uid="{00000000-0005-0000-0000-00006E940000}"/>
    <cellStyle name="Normal 6 7 2 5 2 3" xfId="19297" xr:uid="{00000000-0005-0000-0000-00006F940000}"/>
    <cellStyle name="Normal 6 7 2 5 2 3 2" xfId="19298" xr:uid="{00000000-0005-0000-0000-000070940000}"/>
    <cellStyle name="Normal 6 7 2 5 2 3 2 2" xfId="19299" xr:uid="{00000000-0005-0000-0000-000071940000}"/>
    <cellStyle name="Normal 6 7 2 5 2 3 2 2 2" xfId="43014" xr:uid="{00000000-0005-0000-0000-000072940000}"/>
    <cellStyle name="Normal 6 7 2 5 2 3 2 3" xfId="32996" xr:uid="{00000000-0005-0000-0000-000073940000}"/>
    <cellStyle name="Normal 6 7 2 5 2 3 3" xfId="19300" xr:uid="{00000000-0005-0000-0000-000074940000}"/>
    <cellStyle name="Normal 6 7 2 5 2 3 3 2" xfId="19301" xr:uid="{00000000-0005-0000-0000-000075940000}"/>
    <cellStyle name="Normal 6 7 2 5 2 3 3 2 2" xfId="43015" xr:uid="{00000000-0005-0000-0000-000076940000}"/>
    <cellStyle name="Normal 6 7 2 5 2 3 3 3" xfId="32997" xr:uid="{00000000-0005-0000-0000-000077940000}"/>
    <cellStyle name="Normal 6 7 2 5 2 3 4" xfId="19302" xr:uid="{00000000-0005-0000-0000-000078940000}"/>
    <cellStyle name="Normal 6 7 2 5 2 3 4 2" xfId="36927" xr:uid="{00000000-0005-0000-0000-000079940000}"/>
    <cellStyle name="Normal 6 7 2 5 2 3 5" xfId="26331" xr:uid="{00000000-0005-0000-0000-00007A940000}"/>
    <cellStyle name="Normal 6 7 2 5 2 4" xfId="19303" xr:uid="{00000000-0005-0000-0000-00007B940000}"/>
    <cellStyle name="Normal 6 7 2 5 2 4 2" xfId="19304" xr:uid="{00000000-0005-0000-0000-00007C940000}"/>
    <cellStyle name="Normal 6 7 2 5 2 4 2 2" xfId="43016" xr:uid="{00000000-0005-0000-0000-00007D940000}"/>
    <cellStyle name="Normal 6 7 2 5 2 4 3" xfId="32998" xr:uid="{00000000-0005-0000-0000-00007E940000}"/>
    <cellStyle name="Normal 6 7 2 5 2 5" xfId="19305" xr:uid="{00000000-0005-0000-0000-00007F940000}"/>
    <cellStyle name="Normal 6 7 2 5 2 5 2" xfId="19306" xr:uid="{00000000-0005-0000-0000-000080940000}"/>
    <cellStyle name="Normal 6 7 2 5 2 5 2 2" xfId="43017" xr:uid="{00000000-0005-0000-0000-000081940000}"/>
    <cellStyle name="Normal 6 7 2 5 2 5 3" xfId="32999" xr:uid="{00000000-0005-0000-0000-000082940000}"/>
    <cellStyle name="Normal 6 7 2 5 2 6" xfId="19307" xr:uid="{00000000-0005-0000-0000-000083940000}"/>
    <cellStyle name="Normal 6 7 2 5 2 6 2" xfId="36925" xr:uid="{00000000-0005-0000-0000-000084940000}"/>
    <cellStyle name="Normal 6 7 2 5 2 7" xfId="26329" xr:uid="{00000000-0005-0000-0000-000085940000}"/>
    <cellStyle name="Normal 6 7 2 5 3" xfId="19308" xr:uid="{00000000-0005-0000-0000-000086940000}"/>
    <cellStyle name="Normal 6 7 2 5 3 2" xfId="19309" xr:uid="{00000000-0005-0000-0000-000087940000}"/>
    <cellStyle name="Normal 6 7 2 5 3 2 2" xfId="19310" xr:uid="{00000000-0005-0000-0000-000088940000}"/>
    <cellStyle name="Normal 6 7 2 5 3 2 2 2" xfId="43018" xr:uid="{00000000-0005-0000-0000-000089940000}"/>
    <cellStyle name="Normal 6 7 2 5 3 2 3" xfId="33000" xr:uid="{00000000-0005-0000-0000-00008A940000}"/>
    <cellStyle name="Normal 6 7 2 5 3 3" xfId="19311" xr:uid="{00000000-0005-0000-0000-00008B940000}"/>
    <cellStyle name="Normal 6 7 2 5 3 3 2" xfId="19312" xr:uid="{00000000-0005-0000-0000-00008C940000}"/>
    <cellStyle name="Normal 6 7 2 5 3 3 2 2" xfId="43019" xr:uid="{00000000-0005-0000-0000-00008D940000}"/>
    <cellStyle name="Normal 6 7 2 5 3 3 3" xfId="33001" xr:uid="{00000000-0005-0000-0000-00008E940000}"/>
    <cellStyle name="Normal 6 7 2 5 3 4" xfId="19313" xr:uid="{00000000-0005-0000-0000-00008F940000}"/>
    <cellStyle name="Normal 6 7 2 5 3 4 2" xfId="36928" xr:uid="{00000000-0005-0000-0000-000090940000}"/>
    <cellStyle name="Normal 6 7 2 5 3 5" xfId="26332" xr:uid="{00000000-0005-0000-0000-000091940000}"/>
    <cellStyle name="Normal 6 7 2 5 4" xfId="19314" xr:uid="{00000000-0005-0000-0000-000092940000}"/>
    <cellStyle name="Normal 6 7 2 5 4 2" xfId="19315" xr:uid="{00000000-0005-0000-0000-000093940000}"/>
    <cellStyle name="Normal 6 7 2 5 4 2 2" xfId="19316" xr:uid="{00000000-0005-0000-0000-000094940000}"/>
    <cellStyle name="Normal 6 7 2 5 4 2 2 2" xfId="43020" xr:uid="{00000000-0005-0000-0000-000095940000}"/>
    <cellStyle name="Normal 6 7 2 5 4 2 3" xfId="33002" xr:uid="{00000000-0005-0000-0000-000096940000}"/>
    <cellStyle name="Normal 6 7 2 5 4 3" xfId="19317" xr:uid="{00000000-0005-0000-0000-000097940000}"/>
    <cellStyle name="Normal 6 7 2 5 4 3 2" xfId="19318" xr:uid="{00000000-0005-0000-0000-000098940000}"/>
    <cellStyle name="Normal 6 7 2 5 4 3 2 2" xfId="43021" xr:uid="{00000000-0005-0000-0000-000099940000}"/>
    <cellStyle name="Normal 6 7 2 5 4 3 3" xfId="33003" xr:uid="{00000000-0005-0000-0000-00009A940000}"/>
    <cellStyle name="Normal 6 7 2 5 4 4" xfId="19319" xr:uid="{00000000-0005-0000-0000-00009B940000}"/>
    <cellStyle name="Normal 6 7 2 5 4 4 2" xfId="36929" xr:uid="{00000000-0005-0000-0000-00009C940000}"/>
    <cellStyle name="Normal 6 7 2 5 4 5" xfId="26333" xr:uid="{00000000-0005-0000-0000-00009D940000}"/>
    <cellStyle name="Normal 6 7 2 5 5" xfId="19320" xr:uid="{00000000-0005-0000-0000-00009E940000}"/>
    <cellStyle name="Normal 6 7 2 5 5 2" xfId="19321" xr:uid="{00000000-0005-0000-0000-00009F940000}"/>
    <cellStyle name="Normal 6 7 2 5 5 2 2" xfId="43022" xr:uid="{00000000-0005-0000-0000-0000A0940000}"/>
    <cellStyle name="Normal 6 7 2 5 5 3" xfId="33004" xr:uid="{00000000-0005-0000-0000-0000A1940000}"/>
    <cellStyle name="Normal 6 7 2 5 6" xfId="19322" xr:uid="{00000000-0005-0000-0000-0000A2940000}"/>
    <cellStyle name="Normal 6 7 2 5 6 2" xfId="19323" xr:uid="{00000000-0005-0000-0000-0000A3940000}"/>
    <cellStyle name="Normal 6 7 2 5 6 2 2" xfId="43023" xr:uid="{00000000-0005-0000-0000-0000A4940000}"/>
    <cellStyle name="Normal 6 7 2 5 6 3" xfId="33005" xr:uid="{00000000-0005-0000-0000-0000A5940000}"/>
    <cellStyle name="Normal 6 7 2 5 7" xfId="19324" xr:uid="{00000000-0005-0000-0000-0000A6940000}"/>
    <cellStyle name="Normal 6 7 2 5 7 2" xfId="36924" xr:uid="{00000000-0005-0000-0000-0000A7940000}"/>
    <cellStyle name="Normal 6 7 2 5 8" xfId="26328" xr:uid="{00000000-0005-0000-0000-0000A8940000}"/>
    <cellStyle name="Normal 6 7 2 6" xfId="19325" xr:uid="{00000000-0005-0000-0000-0000A9940000}"/>
    <cellStyle name="Normal 6 7 2 6 2" xfId="19326" xr:uid="{00000000-0005-0000-0000-0000AA940000}"/>
    <cellStyle name="Normal 6 7 2 6 2 2" xfId="19327" xr:uid="{00000000-0005-0000-0000-0000AB940000}"/>
    <cellStyle name="Normal 6 7 2 6 2 2 2" xfId="19328" xr:uid="{00000000-0005-0000-0000-0000AC940000}"/>
    <cellStyle name="Normal 6 7 2 6 2 2 2 2" xfId="43024" xr:uid="{00000000-0005-0000-0000-0000AD940000}"/>
    <cellStyle name="Normal 6 7 2 6 2 2 3" xfId="33006" xr:uid="{00000000-0005-0000-0000-0000AE940000}"/>
    <cellStyle name="Normal 6 7 2 6 2 3" xfId="19329" xr:uid="{00000000-0005-0000-0000-0000AF940000}"/>
    <cellStyle name="Normal 6 7 2 6 2 3 2" xfId="19330" xr:uid="{00000000-0005-0000-0000-0000B0940000}"/>
    <cellStyle name="Normal 6 7 2 6 2 3 2 2" xfId="43025" xr:uid="{00000000-0005-0000-0000-0000B1940000}"/>
    <cellStyle name="Normal 6 7 2 6 2 3 3" xfId="33007" xr:uid="{00000000-0005-0000-0000-0000B2940000}"/>
    <cellStyle name="Normal 6 7 2 6 2 4" xfId="19331" xr:uid="{00000000-0005-0000-0000-0000B3940000}"/>
    <cellStyle name="Normal 6 7 2 6 2 4 2" xfId="36931" xr:uid="{00000000-0005-0000-0000-0000B4940000}"/>
    <cellStyle name="Normal 6 7 2 6 2 5" xfId="26335" xr:uid="{00000000-0005-0000-0000-0000B5940000}"/>
    <cellStyle name="Normal 6 7 2 6 3" xfId="19332" xr:uid="{00000000-0005-0000-0000-0000B6940000}"/>
    <cellStyle name="Normal 6 7 2 6 3 2" xfId="19333" xr:uid="{00000000-0005-0000-0000-0000B7940000}"/>
    <cellStyle name="Normal 6 7 2 6 3 2 2" xfId="19334" xr:uid="{00000000-0005-0000-0000-0000B8940000}"/>
    <cellStyle name="Normal 6 7 2 6 3 2 2 2" xfId="43026" xr:uid="{00000000-0005-0000-0000-0000B9940000}"/>
    <cellStyle name="Normal 6 7 2 6 3 2 3" xfId="33008" xr:uid="{00000000-0005-0000-0000-0000BA940000}"/>
    <cellStyle name="Normal 6 7 2 6 3 3" xfId="19335" xr:uid="{00000000-0005-0000-0000-0000BB940000}"/>
    <cellStyle name="Normal 6 7 2 6 3 3 2" xfId="19336" xr:uid="{00000000-0005-0000-0000-0000BC940000}"/>
    <cellStyle name="Normal 6 7 2 6 3 3 2 2" xfId="43027" xr:uid="{00000000-0005-0000-0000-0000BD940000}"/>
    <cellStyle name="Normal 6 7 2 6 3 3 3" xfId="33009" xr:uid="{00000000-0005-0000-0000-0000BE940000}"/>
    <cellStyle name="Normal 6 7 2 6 3 4" xfId="19337" xr:uid="{00000000-0005-0000-0000-0000BF940000}"/>
    <cellStyle name="Normal 6 7 2 6 3 4 2" xfId="36932" xr:uid="{00000000-0005-0000-0000-0000C0940000}"/>
    <cellStyle name="Normal 6 7 2 6 3 5" xfId="26336" xr:uid="{00000000-0005-0000-0000-0000C1940000}"/>
    <cellStyle name="Normal 6 7 2 6 4" xfId="19338" xr:uid="{00000000-0005-0000-0000-0000C2940000}"/>
    <cellStyle name="Normal 6 7 2 6 4 2" xfId="19339" xr:uid="{00000000-0005-0000-0000-0000C3940000}"/>
    <cellStyle name="Normal 6 7 2 6 4 2 2" xfId="43028" xr:uid="{00000000-0005-0000-0000-0000C4940000}"/>
    <cellStyle name="Normal 6 7 2 6 4 3" xfId="33010" xr:uid="{00000000-0005-0000-0000-0000C5940000}"/>
    <cellStyle name="Normal 6 7 2 6 5" xfId="19340" xr:uid="{00000000-0005-0000-0000-0000C6940000}"/>
    <cellStyle name="Normal 6 7 2 6 5 2" xfId="19341" xr:uid="{00000000-0005-0000-0000-0000C7940000}"/>
    <cellStyle name="Normal 6 7 2 6 5 2 2" xfId="43029" xr:uid="{00000000-0005-0000-0000-0000C8940000}"/>
    <cellStyle name="Normal 6 7 2 6 5 3" xfId="33011" xr:uid="{00000000-0005-0000-0000-0000C9940000}"/>
    <cellStyle name="Normal 6 7 2 6 6" xfId="19342" xr:uid="{00000000-0005-0000-0000-0000CA940000}"/>
    <cellStyle name="Normal 6 7 2 6 6 2" xfId="36930" xr:uid="{00000000-0005-0000-0000-0000CB940000}"/>
    <cellStyle name="Normal 6 7 2 6 7" xfId="26334" xr:uid="{00000000-0005-0000-0000-0000CC940000}"/>
    <cellStyle name="Normal 6 7 2 7" xfId="19343" xr:uid="{00000000-0005-0000-0000-0000CD940000}"/>
    <cellStyle name="Normal 6 7 2 7 2" xfId="19344" xr:uid="{00000000-0005-0000-0000-0000CE940000}"/>
    <cellStyle name="Normal 6 7 2 7 2 2" xfId="19345" xr:uid="{00000000-0005-0000-0000-0000CF940000}"/>
    <cellStyle name="Normal 6 7 2 7 2 2 2" xfId="43030" xr:uid="{00000000-0005-0000-0000-0000D0940000}"/>
    <cellStyle name="Normal 6 7 2 7 2 3" xfId="33012" xr:uid="{00000000-0005-0000-0000-0000D1940000}"/>
    <cellStyle name="Normal 6 7 2 7 3" xfId="19346" xr:uid="{00000000-0005-0000-0000-0000D2940000}"/>
    <cellStyle name="Normal 6 7 2 7 3 2" xfId="19347" xr:uid="{00000000-0005-0000-0000-0000D3940000}"/>
    <cellStyle name="Normal 6 7 2 7 3 2 2" xfId="43031" xr:uid="{00000000-0005-0000-0000-0000D4940000}"/>
    <cellStyle name="Normal 6 7 2 7 3 3" xfId="33013" xr:uid="{00000000-0005-0000-0000-0000D5940000}"/>
    <cellStyle name="Normal 6 7 2 7 4" xfId="19348" xr:uid="{00000000-0005-0000-0000-0000D6940000}"/>
    <cellStyle name="Normal 6 7 2 7 4 2" xfId="36933" xr:uid="{00000000-0005-0000-0000-0000D7940000}"/>
    <cellStyle name="Normal 6 7 2 7 5" xfId="26337" xr:uid="{00000000-0005-0000-0000-0000D8940000}"/>
    <cellStyle name="Normal 6 7 2 8" xfId="19349" xr:uid="{00000000-0005-0000-0000-0000D9940000}"/>
    <cellStyle name="Normal 6 7 2 8 2" xfId="19350" xr:uid="{00000000-0005-0000-0000-0000DA940000}"/>
    <cellStyle name="Normal 6 7 2 8 2 2" xfId="19351" xr:uid="{00000000-0005-0000-0000-0000DB940000}"/>
    <cellStyle name="Normal 6 7 2 8 2 2 2" xfId="43032" xr:uid="{00000000-0005-0000-0000-0000DC940000}"/>
    <cellStyle name="Normal 6 7 2 8 2 3" xfId="33014" xr:uid="{00000000-0005-0000-0000-0000DD940000}"/>
    <cellStyle name="Normal 6 7 2 8 3" xfId="19352" xr:uid="{00000000-0005-0000-0000-0000DE940000}"/>
    <cellStyle name="Normal 6 7 2 8 3 2" xfId="19353" xr:uid="{00000000-0005-0000-0000-0000DF940000}"/>
    <cellStyle name="Normal 6 7 2 8 3 2 2" xfId="43033" xr:uid="{00000000-0005-0000-0000-0000E0940000}"/>
    <cellStyle name="Normal 6 7 2 8 3 3" xfId="33015" xr:uid="{00000000-0005-0000-0000-0000E1940000}"/>
    <cellStyle name="Normal 6 7 2 8 4" xfId="19354" xr:uid="{00000000-0005-0000-0000-0000E2940000}"/>
    <cellStyle name="Normal 6 7 2 8 4 2" xfId="36934" xr:uid="{00000000-0005-0000-0000-0000E3940000}"/>
    <cellStyle name="Normal 6 7 2 8 5" xfId="26338" xr:uid="{00000000-0005-0000-0000-0000E4940000}"/>
    <cellStyle name="Normal 6 7 2 9" xfId="19355" xr:uid="{00000000-0005-0000-0000-0000E5940000}"/>
    <cellStyle name="Normal 6 7 2 9 2" xfId="19356" xr:uid="{00000000-0005-0000-0000-0000E6940000}"/>
    <cellStyle name="Normal 6 7 2 9 2 2" xfId="43034" xr:uid="{00000000-0005-0000-0000-0000E7940000}"/>
    <cellStyle name="Normal 6 7 2 9 3" xfId="33016" xr:uid="{00000000-0005-0000-0000-0000E8940000}"/>
    <cellStyle name="Normal 6 7 3" xfId="19357" xr:uid="{00000000-0005-0000-0000-0000E9940000}"/>
    <cellStyle name="Normal 6 7 3 10" xfId="26339" xr:uid="{00000000-0005-0000-0000-0000EA940000}"/>
    <cellStyle name="Normal 6 7 3 2" xfId="19358" xr:uid="{00000000-0005-0000-0000-0000EB940000}"/>
    <cellStyle name="Normal 6 7 3 2 2" xfId="19359" xr:uid="{00000000-0005-0000-0000-0000EC940000}"/>
    <cellStyle name="Normal 6 7 3 2 2 2" xfId="19360" xr:uid="{00000000-0005-0000-0000-0000ED940000}"/>
    <cellStyle name="Normal 6 7 3 2 2 2 2" xfId="19361" xr:uid="{00000000-0005-0000-0000-0000EE940000}"/>
    <cellStyle name="Normal 6 7 3 2 2 2 2 2" xfId="19362" xr:uid="{00000000-0005-0000-0000-0000EF940000}"/>
    <cellStyle name="Normal 6 7 3 2 2 2 2 2 2" xfId="43035" xr:uid="{00000000-0005-0000-0000-0000F0940000}"/>
    <cellStyle name="Normal 6 7 3 2 2 2 2 3" xfId="33017" xr:uid="{00000000-0005-0000-0000-0000F1940000}"/>
    <cellStyle name="Normal 6 7 3 2 2 2 3" xfId="19363" xr:uid="{00000000-0005-0000-0000-0000F2940000}"/>
    <cellStyle name="Normal 6 7 3 2 2 2 3 2" xfId="19364" xr:uid="{00000000-0005-0000-0000-0000F3940000}"/>
    <cellStyle name="Normal 6 7 3 2 2 2 3 2 2" xfId="43036" xr:uid="{00000000-0005-0000-0000-0000F4940000}"/>
    <cellStyle name="Normal 6 7 3 2 2 2 3 3" xfId="33018" xr:uid="{00000000-0005-0000-0000-0000F5940000}"/>
    <cellStyle name="Normal 6 7 3 2 2 2 4" xfId="19365" xr:uid="{00000000-0005-0000-0000-0000F6940000}"/>
    <cellStyle name="Normal 6 7 3 2 2 2 4 2" xfId="36938" xr:uid="{00000000-0005-0000-0000-0000F7940000}"/>
    <cellStyle name="Normal 6 7 3 2 2 2 5" xfId="26342" xr:uid="{00000000-0005-0000-0000-0000F8940000}"/>
    <cellStyle name="Normal 6 7 3 2 2 3" xfId="19366" xr:uid="{00000000-0005-0000-0000-0000F9940000}"/>
    <cellStyle name="Normal 6 7 3 2 2 3 2" xfId="19367" xr:uid="{00000000-0005-0000-0000-0000FA940000}"/>
    <cellStyle name="Normal 6 7 3 2 2 3 2 2" xfId="19368" xr:uid="{00000000-0005-0000-0000-0000FB940000}"/>
    <cellStyle name="Normal 6 7 3 2 2 3 2 2 2" xfId="43037" xr:uid="{00000000-0005-0000-0000-0000FC940000}"/>
    <cellStyle name="Normal 6 7 3 2 2 3 2 3" xfId="33019" xr:uid="{00000000-0005-0000-0000-0000FD940000}"/>
    <cellStyle name="Normal 6 7 3 2 2 3 3" xfId="19369" xr:uid="{00000000-0005-0000-0000-0000FE940000}"/>
    <cellStyle name="Normal 6 7 3 2 2 3 3 2" xfId="19370" xr:uid="{00000000-0005-0000-0000-0000FF940000}"/>
    <cellStyle name="Normal 6 7 3 2 2 3 3 2 2" xfId="43038" xr:uid="{00000000-0005-0000-0000-000000950000}"/>
    <cellStyle name="Normal 6 7 3 2 2 3 3 3" xfId="33020" xr:uid="{00000000-0005-0000-0000-000001950000}"/>
    <cellStyle name="Normal 6 7 3 2 2 3 4" xfId="19371" xr:uid="{00000000-0005-0000-0000-000002950000}"/>
    <cellStyle name="Normal 6 7 3 2 2 3 4 2" xfId="36939" xr:uid="{00000000-0005-0000-0000-000003950000}"/>
    <cellStyle name="Normal 6 7 3 2 2 3 5" xfId="26343" xr:uid="{00000000-0005-0000-0000-000004950000}"/>
    <cellStyle name="Normal 6 7 3 2 2 4" xfId="19372" xr:uid="{00000000-0005-0000-0000-000005950000}"/>
    <cellStyle name="Normal 6 7 3 2 2 4 2" xfId="19373" xr:uid="{00000000-0005-0000-0000-000006950000}"/>
    <cellStyle name="Normal 6 7 3 2 2 4 2 2" xfId="43039" xr:uid="{00000000-0005-0000-0000-000007950000}"/>
    <cellStyle name="Normal 6 7 3 2 2 4 3" xfId="33021" xr:uid="{00000000-0005-0000-0000-000008950000}"/>
    <cellStyle name="Normal 6 7 3 2 2 5" xfId="19374" xr:uid="{00000000-0005-0000-0000-000009950000}"/>
    <cellStyle name="Normal 6 7 3 2 2 5 2" xfId="19375" xr:uid="{00000000-0005-0000-0000-00000A950000}"/>
    <cellStyle name="Normal 6 7 3 2 2 5 2 2" xfId="43040" xr:uid="{00000000-0005-0000-0000-00000B950000}"/>
    <cellStyle name="Normal 6 7 3 2 2 5 3" xfId="33022" xr:uid="{00000000-0005-0000-0000-00000C950000}"/>
    <cellStyle name="Normal 6 7 3 2 2 6" xfId="19376" xr:uid="{00000000-0005-0000-0000-00000D950000}"/>
    <cellStyle name="Normal 6 7 3 2 2 6 2" xfId="36937" xr:uid="{00000000-0005-0000-0000-00000E950000}"/>
    <cellStyle name="Normal 6 7 3 2 2 7" xfId="26341" xr:uid="{00000000-0005-0000-0000-00000F950000}"/>
    <cellStyle name="Normal 6 7 3 2 3" xfId="19377" xr:uid="{00000000-0005-0000-0000-000010950000}"/>
    <cellStyle name="Normal 6 7 3 2 3 2" xfId="19378" xr:uid="{00000000-0005-0000-0000-000011950000}"/>
    <cellStyle name="Normal 6 7 3 2 3 2 2" xfId="19379" xr:uid="{00000000-0005-0000-0000-000012950000}"/>
    <cellStyle name="Normal 6 7 3 2 3 2 2 2" xfId="43041" xr:uid="{00000000-0005-0000-0000-000013950000}"/>
    <cellStyle name="Normal 6 7 3 2 3 2 3" xfId="33023" xr:uid="{00000000-0005-0000-0000-000014950000}"/>
    <cellStyle name="Normal 6 7 3 2 3 3" xfId="19380" xr:uid="{00000000-0005-0000-0000-000015950000}"/>
    <cellStyle name="Normal 6 7 3 2 3 3 2" xfId="19381" xr:uid="{00000000-0005-0000-0000-000016950000}"/>
    <cellStyle name="Normal 6 7 3 2 3 3 2 2" xfId="43042" xr:uid="{00000000-0005-0000-0000-000017950000}"/>
    <cellStyle name="Normal 6 7 3 2 3 3 3" xfId="33024" xr:uid="{00000000-0005-0000-0000-000018950000}"/>
    <cellStyle name="Normal 6 7 3 2 3 4" xfId="19382" xr:uid="{00000000-0005-0000-0000-000019950000}"/>
    <cellStyle name="Normal 6 7 3 2 3 4 2" xfId="36940" xr:uid="{00000000-0005-0000-0000-00001A950000}"/>
    <cellStyle name="Normal 6 7 3 2 3 5" xfId="26344" xr:uid="{00000000-0005-0000-0000-00001B950000}"/>
    <cellStyle name="Normal 6 7 3 2 4" xfId="19383" xr:uid="{00000000-0005-0000-0000-00001C950000}"/>
    <cellStyle name="Normal 6 7 3 2 4 2" xfId="19384" xr:uid="{00000000-0005-0000-0000-00001D950000}"/>
    <cellStyle name="Normal 6 7 3 2 4 2 2" xfId="19385" xr:uid="{00000000-0005-0000-0000-00001E950000}"/>
    <cellStyle name="Normal 6 7 3 2 4 2 2 2" xfId="43043" xr:uid="{00000000-0005-0000-0000-00001F950000}"/>
    <cellStyle name="Normal 6 7 3 2 4 2 3" xfId="33025" xr:uid="{00000000-0005-0000-0000-000020950000}"/>
    <cellStyle name="Normal 6 7 3 2 4 3" xfId="19386" xr:uid="{00000000-0005-0000-0000-000021950000}"/>
    <cellStyle name="Normal 6 7 3 2 4 3 2" xfId="19387" xr:uid="{00000000-0005-0000-0000-000022950000}"/>
    <cellStyle name="Normal 6 7 3 2 4 3 2 2" xfId="43044" xr:uid="{00000000-0005-0000-0000-000023950000}"/>
    <cellStyle name="Normal 6 7 3 2 4 3 3" xfId="33026" xr:uid="{00000000-0005-0000-0000-000024950000}"/>
    <cellStyle name="Normal 6 7 3 2 4 4" xfId="19388" xr:uid="{00000000-0005-0000-0000-000025950000}"/>
    <cellStyle name="Normal 6 7 3 2 4 4 2" xfId="36941" xr:uid="{00000000-0005-0000-0000-000026950000}"/>
    <cellStyle name="Normal 6 7 3 2 4 5" xfId="26345" xr:uid="{00000000-0005-0000-0000-000027950000}"/>
    <cellStyle name="Normal 6 7 3 2 5" xfId="19389" xr:uid="{00000000-0005-0000-0000-000028950000}"/>
    <cellStyle name="Normal 6 7 3 2 5 2" xfId="19390" xr:uid="{00000000-0005-0000-0000-000029950000}"/>
    <cellStyle name="Normal 6 7 3 2 5 2 2" xfId="43045" xr:uid="{00000000-0005-0000-0000-00002A950000}"/>
    <cellStyle name="Normal 6 7 3 2 5 3" xfId="33027" xr:uid="{00000000-0005-0000-0000-00002B950000}"/>
    <cellStyle name="Normal 6 7 3 2 6" xfId="19391" xr:uid="{00000000-0005-0000-0000-00002C950000}"/>
    <cellStyle name="Normal 6 7 3 2 6 2" xfId="19392" xr:uid="{00000000-0005-0000-0000-00002D950000}"/>
    <cellStyle name="Normal 6 7 3 2 6 2 2" xfId="43046" xr:uid="{00000000-0005-0000-0000-00002E950000}"/>
    <cellStyle name="Normal 6 7 3 2 6 3" xfId="33028" xr:uid="{00000000-0005-0000-0000-00002F950000}"/>
    <cellStyle name="Normal 6 7 3 2 7" xfId="19393" xr:uid="{00000000-0005-0000-0000-000030950000}"/>
    <cellStyle name="Normal 6 7 3 2 7 2" xfId="36936" xr:uid="{00000000-0005-0000-0000-000031950000}"/>
    <cellStyle name="Normal 6 7 3 2 8" xfId="26340" xr:uid="{00000000-0005-0000-0000-000032950000}"/>
    <cellStyle name="Normal 6 7 3 3" xfId="19394" xr:uid="{00000000-0005-0000-0000-000033950000}"/>
    <cellStyle name="Normal 6 7 3 3 2" xfId="19395" xr:uid="{00000000-0005-0000-0000-000034950000}"/>
    <cellStyle name="Normal 6 7 3 3 2 2" xfId="19396" xr:uid="{00000000-0005-0000-0000-000035950000}"/>
    <cellStyle name="Normal 6 7 3 3 2 2 2" xfId="19397" xr:uid="{00000000-0005-0000-0000-000036950000}"/>
    <cellStyle name="Normal 6 7 3 3 2 2 2 2" xfId="19398" xr:uid="{00000000-0005-0000-0000-000037950000}"/>
    <cellStyle name="Normal 6 7 3 3 2 2 2 2 2" xfId="43047" xr:uid="{00000000-0005-0000-0000-000038950000}"/>
    <cellStyle name="Normal 6 7 3 3 2 2 2 3" xfId="33029" xr:uid="{00000000-0005-0000-0000-000039950000}"/>
    <cellStyle name="Normal 6 7 3 3 2 2 3" xfId="19399" xr:uid="{00000000-0005-0000-0000-00003A950000}"/>
    <cellStyle name="Normal 6 7 3 3 2 2 3 2" xfId="19400" xr:uid="{00000000-0005-0000-0000-00003B950000}"/>
    <cellStyle name="Normal 6 7 3 3 2 2 3 2 2" xfId="43048" xr:uid="{00000000-0005-0000-0000-00003C950000}"/>
    <cellStyle name="Normal 6 7 3 3 2 2 3 3" xfId="33030" xr:uid="{00000000-0005-0000-0000-00003D950000}"/>
    <cellStyle name="Normal 6 7 3 3 2 2 4" xfId="19401" xr:uid="{00000000-0005-0000-0000-00003E950000}"/>
    <cellStyle name="Normal 6 7 3 3 2 2 4 2" xfId="36944" xr:uid="{00000000-0005-0000-0000-00003F950000}"/>
    <cellStyle name="Normal 6 7 3 3 2 2 5" xfId="26348" xr:uid="{00000000-0005-0000-0000-000040950000}"/>
    <cellStyle name="Normal 6 7 3 3 2 3" xfId="19402" xr:uid="{00000000-0005-0000-0000-000041950000}"/>
    <cellStyle name="Normal 6 7 3 3 2 3 2" xfId="19403" xr:uid="{00000000-0005-0000-0000-000042950000}"/>
    <cellStyle name="Normal 6 7 3 3 2 3 2 2" xfId="19404" xr:uid="{00000000-0005-0000-0000-000043950000}"/>
    <cellStyle name="Normal 6 7 3 3 2 3 2 2 2" xfId="43049" xr:uid="{00000000-0005-0000-0000-000044950000}"/>
    <cellStyle name="Normal 6 7 3 3 2 3 2 3" xfId="33031" xr:uid="{00000000-0005-0000-0000-000045950000}"/>
    <cellStyle name="Normal 6 7 3 3 2 3 3" xfId="19405" xr:uid="{00000000-0005-0000-0000-000046950000}"/>
    <cellStyle name="Normal 6 7 3 3 2 3 3 2" xfId="19406" xr:uid="{00000000-0005-0000-0000-000047950000}"/>
    <cellStyle name="Normal 6 7 3 3 2 3 3 2 2" xfId="43050" xr:uid="{00000000-0005-0000-0000-000048950000}"/>
    <cellStyle name="Normal 6 7 3 3 2 3 3 3" xfId="33032" xr:uid="{00000000-0005-0000-0000-000049950000}"/>
    <cellStyle name="Normal 6 7 3 3 2 3 4" xfId="19407" xr:uid="{00000000-0005-0000-0000-00004A950000}"/>
    <cellStyle name="Normal 6 7 3 3 2 3 4 2" xfId="36945" xr:uid="{00000000-0005-0000-0000-00004B950000}"/>
    <cellStyle name="Normal 6 7 3 3 2 3 5" xfId="26349" xr:uid="{00000000-0005-0000-0000-00004C950000}"/>
    <cellStyle name="Normal 6 7 3 3 2 4" xfId="19408" xr:uid="{00000000-0005-0000-0000-00004D950000}"/>
    <cellStyle name="Normal 6 7 3 3 2 4 2" xfId="19409" xr:uid="{00000000-0005-0000-0000-00004E950000}"/>
    <cellStyle name="Normal 6 7 3 3 2 4 2 2" xfId="43051" xr:uid="{00000000-0005-0000-0000-00004F950000}"/>
    <cellStyle name="Normal 6 7 3 3 2 4 3" xfId="33033" xr:uid="{00000000-0005-0000-0000-000050950000}"/>
    <cellStyle name="Normal 6 7 3 3 2 5" xfId="19410" xr:uid="{00000000-0005-0000-0000-000051950000}"/>
    <cellStyle name="Normal 6 7 3 3 2 5 2" xfId="19411" xr:uid="{00000000-0005-0000-0000-000052950000}"/>
    <cellStyle name="Normal 6 7 3 3 2 5 2 2" xfId="43052" xr:uid="{00000000-0005-0000-0000-000053950000}"/>
    <cellStyle name="Normal 6 7 3 3 2 5 3" xfId="33034" xr:uid="{00000000-0005-0000-0000-000054950000}"/>
    <cellStyle name="Normal 6 7 3 3 2 6" xfId="19412" xr:uid="{00000000-0005-0000-0000-000055950000}"/>
    <cellStyle name="Normal 6 7 3 3 2 6 2" xfId="36943" xr:uid="{00000000-0005-0000-0000-000056950000}"/>
    <cellStyle name="Normal 6 7 3 3 2 7" xfId="26347" xr:uid="{00000000-0005-0000-0000-000057950000}"/>
    <cellStyle name="Normal 6 7 3 3 3" xfId="19413" xr:uid="{00000000-0005-0000-0000-000058950000}"/>
    <cellStyle name="Normal 6 7 3 3 3 2" xfId="19414" xr:uid="{00000000-0005-0000-0000-000059950000}"/>
    <cellStyle name="Normal 6 7 3 3 3 2 2" xfId="19415" xr:uid="{00000000-0005-0000-0000-00005A950000}"/>
    <cellStyle name="Normal 6 7 3 3 3 2 2 2" xfId="43053" xr:uid="{00000000-0005-0000-0000-00005B950000}"/>
    <cellStyle name="Normal 6 7 3 3 3 2 3" xfId="33035" xr:uid="{00000000-0005-0000-0000-00005C950000}"/>
    <cellStyle name="Normal 6 7 3 3 3 3" xfId="19416" xr:uid="{00000000-0005-0000-0000-00005D950000}"/>
    <cellStyle name="Normal 6 7 3 3 3 3 2" xfId="19417" xr:uid="{00000000-0005-0000-0000-00005E950000}"/>
    <cellStyle name="Normal 6 7 3 3 3 3 2 2" xfId="43054" xr:uid="{00000000-0005-0000-0000-00005F950000}"/>
    <cellStyle name="Normal 6 7 3 3 3 3 3" xfId="33036" xr:uid="{00000000-0005-0000-0000-000060950000}"/>
    <cellStyle name="Normal 6 7 3 3 3 4" xfId="19418" xr:uid="{00000000-0005-0000-0000-000061950000}"/>
    <cellStyle name="Normal 6 7 3 3 3 4 2" xfId="36946" xr:uid="{00000000-0005-0000-0000-000062950000}"/>
    <cellStyle name="Normal 6 7 3 3 3 5" xfId="26350" xr:uid="{00000000-0005-0000-0000-000063950000}"/>
    <cellStyle name="Normal 6 7 3 3 4" xfId="19419" xr:uid="{00000000-0005-0000-0000-000064950000}"/>
    <cellStyle name="Normal 6 7 3 3 4 2" xfId="19420" xr:uid="{00000000-0005-0000-0000-000065950000}"/>
    <cellStyle name="Normal 6 7 3 3 4 2 2" xfId="19421" xr:uid="{00000000-0005-0000-0000-000066950000}"/>
    <cellStyle name="Normal 6 7 3 3 4 2 2 2" xfId="43055" xr:uid="{00000000-0005-0000-0000-000067950000}"/>
    <cellStyle name="Normal 6 7 3 3 4 2 3" xfId="33037" xr:uid="{00000000-0005-0000-0000-000068950000}"/>
    <cellStyle name="Normal 6 7 3 3 4 3" xfId="19422" xr:uid="{00000000-0005-0000-0000-000069950000}"/>
    <cellStyle name="Normal 6 7 3 3 4 3 2" xfId="19423" xr:uid="{00000000-0005-0000-0000-00006A950000}"/>
    <cellStyle name="Normal 6 7 3 3 4 3 2 2" xfId="43056" xr:uid="{00000000-0005-0000-0000-00006B950000}"/>
    <cellStyle name="Normal 6 7 3 3 4 3 3" xfId="33038" xr:uid="{00000000-0005-0000-0000-00006C950000}"/>
    <cellStyle name="Normal 6 7 3 3 4 4" xfId="19424" xr:uid="{00000000-0005-0000-0000-00006D950000}"/>
    <cellStyle name="Normal 6 7 3 3 4 4 2" xfId="36947" xr:uid="{00000000-0005-0000-0000-00006E950000}"/>
    <cellStyle name="Normal 6 7 3 3 4 5" xfId="26351" xr:uid="{00000000-0005-0000-0000-00006F950000}"/>
    <cellStyle name="Normal 6 7 3 3 5" xfId="19425" xr:uid="{00000000-0005-0000-0000-000070950000}"/>
    <cellStyle name="Normal 6 7 3 3 5 2" xfId="19426" xr:uid="{00000000-0005-0000-0000-000071950000}"/>
    <cellStyle name="Normal 6 7 3 3 5 2 2" xfId="43057" xr:uid="{00000000-0005-0000-0000-000072950000}"/>
    <cellStyle name="Normal 6 7 3 3 5 3" xfId="33039" xr:uid="{00000000-0005-0000-0000-000073950000}"/>
    <cellStyle name="Normal 6 7 3 3 6" xfId="19427" xr:uid="{00000000-0005-0000-0000-000074950000}"/>
    <cellStyle name="Normal 6 7 3 3 6 2" xfId="19428" xr:uid="{00000000-0005-0000-0000-000075950000}"/>
    <cellStyle name="Normal 6 7 3 3 6 2 2" xfId="43058" xr:uid="{00000000-0005-0000-0000-000076950000}"/>
    <cellStyle name="Normal 6 7 3 3 6 3" xfId="33040" xr:uid="{00000000-0005-0000-0000-000077950000}"/>
    <cellStyle name="Normal 6 7 3 3 7" xfId="19429" xr:uid="{00000000-0005-0000-0000-000078950000}"/>
    <cellStyle name="Normal 6 7 3 3 7 2" xfId="36942" xr:uid="{00000000-0005-0000-0000-000079950000}"/>
    <cellStyle name="Normal 6 7 3 3 8" xfId="26346" xr:uid="{00000000-0005-0000-0000-00007A950000}"/>
    <cellStyle name="Normal 6 7 3 4" xfId="19430" xr:uid="{00000000-0005-0000-0000-00007B950000}"/>
    <cellStyle name="Normal 6 7 3 4 2" xfId="19431" xr:uid="{00000000-0005-0000-0000-00007C950000}"/>
    <cellStyle name="Normal 6 7 3 4 2 2" xfId="19432" xr:uid="{00000000-0005-0000-0000-00007D950000}"/>
    <cellStyle name="Normal 6 7 3 4 2 2 2" xfId="19433" xr:uid="{00000000-0005-0000-0000-00007E950000}"/>
    <cellStyle name="Normal 6 7 3 4 2 2 2 2" xfId="43059" xr:uid="{00000000-0005-0000-0000-00007F950000}"/>
    <cellStyle name="Normal 6 7 3 4 2 2 3" xfId="33041" xr:uid="{00000000-0005-0000-0000-000080950000}"/>
    <cellStyle name="Normal 6 7 3 4 2 3" xfId="19434" xr:uid="{00000000-0005-0000-0000-000081950000}"/>
    <cellStyle name="Normal 6 7 3 4 2 3 2" xfId="19435" xr:uid="{00000000-0005-0000-0000-000082950000}"/>
    <cellStyle name="Normal 6 7 3 4 2 3 2 2" xfId="43060" xr:uid="{00000000-0005-0000-0000-000083950000}"/>
    <cellStyle name="Normal 6 7 3 4 2 3 3" xfId="33042" xr:uid="{00000000-0005-0000-0000-000084950000}"/>
    <cellStyle name="Normal 6 7 3 4 2 4" xfId="19436" xr:uid="{00000000-0005-0000-0000-000085950000}"/>
    <cellStyle name="Normal 6 7 3 4 2 4 2" xfId="36949" xr:uid="{00000000-0005-0000-0000-000086950000}"/>
    <cellStyle name="Normal 6 7 3 4 2 5" xfId="26353" xr:uid="{00000000-0005-0000-0000-000087950000}"/>
    <cellStyle name="Normal 6 7 3 4 3" xfId="19437" xr:uid="{00000000-0005-0000-0000-000088950000}"/>
    <cellStyle name="Normal 6 7 3 4 3 2" xfId="19438" xr:uid="{00000000-0005-0000-0000-000089950000}"/>
    <cellStyle name="Normal 6 7 3 4 3 2 2" xfId="19439" xr:uid="{00000000-0005-0000-0000-00008A950000}"/>
    <cellStyle name="Normal 6 7 3 4 3 2 2 2" xfId="43061" xr:uid="{00000000-0005-0000-0000-00008B950000}"/>
    <cellStyle name="Normal 6 7 3 4 3 2 3" xfId="33043" xr:uid="{00000000-0005-0000-0000-00008C950000}"/>
    <cellStyle name="Normal 6 7 3 4 3 3" xfId="19440" xr:uid="{00000000-0005-0000-0000-00008D950000}"/>
    <cellStyle name="Normal 6 7 3 4 3 3 2" xfId="19441" xr:uid="{00000000-0005-0000-0000-00008E950000}"/>
    <cellStyle name="Normal 6 7 3 4 3 3 2 2" xfId="43062" xr:uid="{00000000-0005-0000-0000-00008F950000}"/>
    <cellStyle name="Normal 6 7 3 4 3 3 3" xfId="33044" xr:uid="{00000000-0005-0000-0000-000090950000}"/>
    <cellStyle name="Normal 6 7 3 4 3 4" xfId="19442" xr:uid="{00000000-0005-0000-0000-000091950000}"/>
    <cellStyle name="Normal 6 7 3 4 3 4 2" xfId="36950" xr:uid="{00000000-0005-0000-0000-000092950000}"/>
    <cellStyle name="Normal 6 7 3 4 3 5" xfId="26354" xr:uid="{00000000-0005-0000-0000-000093950000}"/>
    <cellStyle name="Normal 6 7 3 4 4" xfId="19443" xr:uid="{00000000-0005-0000-0000-000094950000}"/>
    <cellStyle name="Normal 6 7 3 4 4 2" xfId="19444" xr:uid="{00000000-0005-0000-0000-000095950000}"/>
    <cellStyle name="Normal 6 7 3 4 4 2 2" xfId="43063" xr:uid="{00000000-0005-0000-0000-000096950000}"/>
    <cellStyle name="Normal 6 7 3 4 4 3" xfId="33045" xr:uid="{00000000-0005-0000-0000-000097950000}"/>
    <cellStyle name="Normal 6 7 3 4 5" xfId="19445" xr:uid="{00000000-0005-0000-0000-000098950000}"/>
    <cellStyle name="Normal 6 7 3 4 5 2" xfId="19446" xr:uid="{00000000-0005-0000-0000-000099950000}"/>
    <cellStyle name="Normal 6 7 3 4 5 2 2" xfId="43064" xr:uid="{00000000-0005-0000-0000-00009A950000}"/>
    <cellStyle name="Normal 6 7 3 4 5 3" xfId="33046" xr:uid="{00000000-0005-0000-0000-00009B950000}"/>
    <cellStyle name="Normal 6 7 3 4 6" xfId="19447" xr:uid="{00000000-0005-0000-0000-00009C950000}"/>
    <cellStyle name="Normal 6 7 3 4 6 2" xfId="36948" xr:uid="{00000000-0005-0000-0000-00009D950000}"/>
    <cellStyle name="Normal 6 7 3 4 7" xfId="26352" xr:uid="{00000000-0005-0000-0000-00009E950000}"/>
    <cellStyle name="Normal 6 7 3 5" xfId="19448" xr:uid="{00000000-0005-0000-0000-00009F950000}"/>
    <cellStyle name="Normal 6 7 3 5 2" xfId="19449" xr:uid="{00000000-0005-0000-0000-0000A0950000}"/>
    <cellStyle name="Normal 6 7 3 5 2 2" xfId="19450" xr:uid="{00000000-0005-0000-0000-0000A1950000}"/>
    <cellStyle name="Normal 6 7 3 5 2 2 2" xfId="43065" xr:uid="{00000000-0005-0000-0000-0000A2950000}"/>
    <cellStyle name="Normal 6 7 3 5 2 3" xfId="33047" xr:uid="{00000000-0005-0000-0000-0000A3950000}"/>
    <cellStyle name="Normal 6 7 3 5 3" xfId="19451" xr:uid="{00000000-0005-0000-0000-0000A4950000}"/>
    <cellStyle name="Normal 6 7 3 5 3 2" xfId="19452" xr:uid="{00000000-0005-0000-0000-0000A5950000}"/>
    <cellStyle name="Normal 6 7 3 5 3 2 2" xfId="43066" xr:uid="{00000000-0005-0000-0000-0000A6950000}"/>
    <cellStyle name="Normal 6 7 3 5 3 3" xfId="33048" xr:uid="{00000000-0005-0000-0000-0000A7950000}"/>
    <cellStyle name="Normal 6 7 3 5 4" xfId="19453" xr:uid="{00000000-0005-0000-0000-0000A8950000}"/>
    <cellStyle name="Normal 6 7 3 5 4 2" xfId="36951" xr:uid="{00000000-0005-0000-0000-0000A9950000}"/>
    <cellStyle name="Normal 6 7 3 5 5" xfId="26355" xr:uid="{00000000-0005-0000-0000-0000AA950000}"/>
    <cellStyle name="Normal 6 7 3 6" xfId="19454" xr:uid="{00000000-0005-0000-0000-0000AB950000}"/>
    <cellStyle name="Normal 6 7 3 6 2" xfId="19455" xr:uid="{00000000-0005-0000-0000-0000AC950000}"/>
    <cellStyle name="Normal 6 7 3 6 2 2" xfId="19456" xr:uid="{00000000-0005-0000-0000-0000AD950000}"/>
    <cellStyle name="Normal 6 7 3 6 2 2 2" xfId="43067" xr:uid="{00000000-0005-0000-0000-0000AE950000}"/>
    <cellStyle name="Normal 6 7 3 6 2 3" xfId="33049" xr:uid="{00000000-0005-0000-0000-0000AF950000}"/>
    <cellStyle name="Normal 6 7 3 6 3" xfId="19457" xr:uid="{00000000-0005-0000-0000-0000B0950000}"/>
    <cellStyle name="Normal 6 7 3 6 3 2" xfId="19458" xr:uid="{00000000-0005-0000-0000-0000B1950000}"/>
    <cellStyle name="Normal 6 7 3 6 3 2 2" xfId="43068" xr:uid="{00000000-0005-0000-0000-0000B2950000}"/>
    <cellStyle name="Normal 6 7 3 6 3 3" xfId="33050" xr:uid="{00000000-0005-0000-0000-0000B3950000}"/>
    <cellStyle name="Normal 6 7 3 6 4" xfId="19459" xr:uid="{00000000-0005-0000-0000-0000B4950000}"/>
    <cellStyle name="Normal 6 7 3 6 4 2" xfId="36952" xr:uid="{00000000-0005-0000-0000-0000B5950000}"/>
    <cellStyle name="Normal 6 7 3 6 5" xfId="26356" xr:uid="{00000000-0005-0000-0000-0000B6950000}"/>
    <cellStyle name="Normal 6 7 3 7" xfId="19460" xr:uid="{00000000-0005-0000-0000-0000B7950000}"/>
    <cellStyle name="Normal 6 7 3 7 2" xfId="19461" xr:uid="{00000000-0005-0000-0000-0000B8950000}"/>
    <cellStyle name="Normal 6 7 3 7 2 2" xfId="43069" xr:uid="{00000000-0005-0000-0000-0000B9950000}"/>
    <cellStyle name="Normal 6 7 3 7 3" xfId="33051" xr:uid="{00000000-0005-0000-0000-0000BA950000}"/>
    <cellStyle name="Normal 6 7 3 8" xfId="19462" xr:uid="{00000000-0005-0000-0000-0000BB950000}"/>
    <cellStyle name="Normal 6 7 3 8 2" xfId="19463" xr:uid="{00000000-0005-0000-0000-0000BC950000}"/>
    <cellStyle name="Normal 6 7 3 8 2 2" xfId="43070" xr:uid="{00000000-0005-0000-0000-0000BD950000}"/>
    <cellStyle name="Normal 6 7 3 8 3" xfId="33052" xr:uid="{00000000-0005-0000-0000-0000BE950000}"/>
    <cellStyle name="Normal 6 7 3 9" xfId="19464" xr:uid="{00000000-0005-0000-0000-0000BF950000}"/>
    <cellStyle name="Normal 6 7 3 9 2" xfId="36935" xr:uid="{00000000-0005-0000-0000-0000C0950000}"/>
    <cellStyle name="Normal 6 7 4" xfId="19465" xr:uid="{00000000-0005-0000-0000-0000C1950000}"/>
    <cellStyle name="Normal 6 7 4 2" xfId="19466" xr:uid="{00000000-0005-0000-0000-0000C2950000}"/>
    <cellStyle name="Normal 6 7 4 2 2" xfId="19467" xr:uid="{00000000-0005-0000-0000-0000C3950000}"/>
    <cellStyle name="Normal 6 7 4 2 2 2" xfId="19468" xr:uid="{00000000-0005-0000-0000-0000C4950000}"/>
    <cellStyle name="Normal 6 7 4 2 2 2 2" xfId="19469" xr:uid="{00000000-0005-0000-0000-0000C5950000}"/>
    <cellStyle name="Normal 6 7 4 2 2 2 2 2" xfId="43071" xr:uid="{00000000-0005-0000-0000-0000C6950000}"/>
    <cellStyle name="Normal 6 7 4 2 2 2 3" xfId="33053" xr:uid="{00000000-0005-0000-0000-0000C7950000}"/>
    <cellStyle name="Normal 6 7 4 2 2 3" xfId="19470" xr:uid="{00000000-0005-0000-0000-0000C8950000}"/>
    <cellStyle name="Normal 6 7 4 2 2 3 2" xfId="19471" xr:uid="{00000000-0005-0000-0000-0000C9950000}"/>
    <cellStyle name="Normal 6 7 4 2 2 3 2 2" xfId="43072" xr:uid="{00000000-0005-0000-0000-0000CA950000}"/>
    <cellStyle name="Normal 6 7 4 2 2 3 3" xfId="33054" xr:uid="{00000000-0005-0000-0000-0000CB950000}"/>
    <cellStyle name="Normal 6 7 4 2 2 4" xfId="19472" xr:uid="{00000000-0005-0000-0000-0000CC950000}"/>
    <cellStyle name="Normal 6 7 4 2 2 4 2" xfId="36955" xr:uid="{00000000-0005-0000-0000-0000CD950000}"/>
    <cellStyle name="Normal 6 7 4 2 2 5" xfId="26359" xr:uid="{00000000-0005-0000-0000-0000CE950000}"/>
    <cellStyle name="Normal 6 7 4 2 3" xfId="19473" xr:uid="{00000000-0005-0000-0000-0000CF950000}"/>
    <cellStyle name="Normal 6 7 4 2 3 2" xfId="19474" xr:uid="{00000000-0005-0000-0000-0000D0950000}"/>
    <cellStyle name="Normal 6 7 4 2 3 2 2" xfId="19475" xr:uid="{00000000-0005-0000-0000-0000D1950000}"/>
    <cellStyle name="Normal 6 7 4 2 3 2 2 2" xfId="43073" xr:uid="{00000000-0005-0000-0000-0000D2950000}"/>
    <cellStyle name="Normal 6 7 4 2 3 2 3" xfId="33055" xr:uid="{00000000-0005-0000-0000-0000D3950000}"/>
    <cellStyle name="Normal 6 7 4 2 3 3" xfId="19476" xr:uid="{00000000-0005-0000-0000-0000D4950000}"/>
    <cellStyle name="Normal 6 7 4 2 3 3 2" xfId="19477" xr:uid="{00000000-0005-0000-0000-0000D5950000}"/>
    <cellStyle name="Normal 6 7 4 2 3 3 2 2" xfId="43074" xr:uid="{00000000-0005-0000-0000-0000D6950000}"/>
    <cellStyle name="Normal 6 7 4 2 3 3 3" xfId="33056" xr:uid="{00000000-0005-0000-0000-0000D7950000}"/>
    <cellStyle name="Normal 6 7 4 2 3 4" xfId="19478" xr:uid="{00000000-0005-0000-0000-0000D8950000}"/>
    <cellStyle name="Normal 6 7 4 2 3 4 2" xfId="36956" xr:uid="{00000000-0005-0000-0000-0000D9950000}"/>
    <cellStyle name="Normal 6 7 4 2 3 5" xfId="26360" xr:uid="{00000000-0005-0000-0000-0000DA950000}"/>
    <cellStyle name="Normal 6 7 4 2 4" xfId="19479" xr:uid="{00000000-0005-0000-0000-0000DB950000}"/>
    <cellStyle name="Normal 6 7 4 2 4 2" xfId="19480" xr:uid="{00000000-0005-0000-0000-0000DC950000}"/>
    <cellStyle name="Normal 6 7 4 2 4 2 2" xfId="43075" xr:uid="{00000000-0005-0000-0000-0000DD950000}"/>
    <cellStyle name="Normal 6 7 4 2 4 3" xfId="33057" xr:uid="{00000000-0005-0000-0000-0000DE950000}"/>
    <cellStyle name="Normal 6 7 4 2 5" xfId="19481" xr:uid="{00000000-0005-0000-0000-0000DF950000}"/>
    <cellStyle name="Normal 6 7 4 2 5 2" xfId="19482" xr:uid="{00000000-0005-0000-0000-0000E0950000}"/>
    <cellStyle name="Normal 6 7 4 2 5 2 2" xfId="43076" xr:uid="{00000000-0005-0000-0000-0000E1950000}"/>
    <cellStyle name="Normal 6 7 4 2 5 3" xfId="33058" xr:uid="{00000000-0005-0000-0000-0000E2950000}"/>
    <cellStyle name="Normal 6 7 4 2 6" xfId="19483" xr:uid="{00000000-0005-0000-0000-0000E3950000}"/>
    <cellStyle name="Normal 6 7 4 2 6 2" xfId="36954" xr:uid="{00000000-0005-0000-0000-0000E4950000}"/>
    <cellStyle name="Normal 6 7 4 2 7" xfId="26358" xr:uid="{00000000-0005-0000-0000-0000E5950000}"/>
    <cellStyle name="Normal 6 7 4 3" xfId="19484" xr:uid="{00000000-0005-0000-0000-0000E6950000}"/>
    <cellStyle name="Normal 6 7 4 3 2" xfId="19485" xr:uid="{00000000-0005-0000-0000-0000E7950000}"/>
    <cellStyle name="Normal 6 7 4 3 2 2" xfId="19486" xr:uid="{00000000-0005-0000-0000-0000E8950000}"/>
    <cellStyle name="Normal 6 7 4 3 2 2 2" xfId="43077" xr:uid="{00000000-0005-0000-0000-0000E9950000}"/>
    <cellStyle name="Normal 6 7 4 3 2 3" xfId="33059" xr:uid="{00000000-0005-0000-0000-0000EA950000}"/>
    <cellStyle name="Normal 6 7 4 3 3" xfId="19487" xr:uid="{00000000-0005-0000-0000-0000EB950000}"/>
    <cellStyle name="Normal 6 7 4 3 3 2" xfId="19488" xr:uid="{00000000-0005-0000-0000-0000EC950000}"/>
    <cellStyle name="Normal 6 7 4 3 3 2 2" xfId="43078" xr:uid="{00000000-0005-0000-0000-0000ED950000}"/>
    <cellStyle name="Normal 6 7 4 3 3 3" xfId="33060" xr:uid="{00000000-0005-0000-0000-0000EE950000}"/>
    <cellStyle name="Normal 6 7 4 3 4" xfId="19489" xr:uid="{00000000-0005-0000-0000-0000EF950000}"/>
    <cellStyle name="Normal 6 7 4 3 4 2" xfId="36957" xr:uid="{00000000-0005-0000-0000-0000F0950000}"/>
    <cellStyle name="Normal 6 7 4 3 5" xfId="26361" xr:uid="{00000000-0005-0000-0000-0000F1950000}"/>
    <cellStyle name="Normal 6 7 4 4" xfId="19490" xr:uid="{00000000-0005-0000-0000-0000F2950000}"/>
    <cellStyle name="Normal 6 7 4 4 2" xfId="19491" xr:uid="{00000000-0005-0000-0000-0000F3950000}"/>
    <cellStyle name="Normal 6 7 4 4 2 2" xfId="19492" xr:uid="{00000000-0005-0000-0000-0000F4950000}"/>
    <cellStyle name="Normal 6 7 4 4 2 2 2" xfId="43079" xr:uid="{00000000-0005-0000-0000-0000F5950000}"/>
    <cellStyle name="Normal 6 7 4 4 2 3" xfId="33061" xr:uid="{00000000-0005-0000-0000-0000F6950000}"/>
    <cellStyle name="Normal 6 7 4 4 3" xfId="19493" xr:uid="{00000000-0005-0000-0000-0000F7950000}"/>
    <cellStyle name="Normal 6 7 4 4 3 2" xfId="19494" xr:uid="{00000000-0005-0000-0000-0000F8950000}"/>
    <cellStyle name="Normal 6 7 4 4 3 2 2" xfId="43080" xr:uid="{00000000-0005-0000-0000-0000F9950000}"/>
    <cellStyle name="Normal 6 7 4 4 3 3" xfId="33062" xr:uid="{00000000-0005-0000-0000-0000FA950000}"/>
    <cellStyle name="Normal 6 7 4 4 4" xfId="19495" xr:uid="{00000000-0005-0000-0000-0000FB950000}"/>
    <cellStyle name="Normal 6 7 4 4 4 2" xfId="36958" xr:uid="{00000000-0005-0000-0000-0000FC950000}"/>
    <cellStyle name="Normal 6 7 4 4 5" xfId="26362" xr:uid="{00000000-0005-0000-0000-0000FD950000}"/>
    <cellStyle name="Normal 6 7 4 5" xfId="19496" xr:uid="{00000000-0005-0000-0000-0000FE950000}"/>
    <cellStyle name="Normal 6 7 4 5 2" xfId="19497" xr:uid="{00000000-0005-0000-0000-0000FF950000}"/>
    <cellStyle name="Normal 6 7 4 5 2 2" xfId="43081" xr:uid="{00000000-0005-0000-0000-000000960000}"/>
    <cellStyle name="Normal 6 7 4 5 3" xfId="33063" xr:uid="{00000000-0005-0000-0000-000001960000}"/>
    <cellStyle name="Normal 6 7 4 6" xfId="19498" xr:uid="{00000000-0005-0000-0000-000002960000}"/>
    <cellStyle name="Normal 6 7 4 6 2" xfId="19499" xr:uid="{00000000-0005-0000-0000-000003960000}"/>
    <cellStyle name="Normal 6 7 4 6 2 2" xfId="43082" xr:uid="{00000000-0005-0000-0000-000004960000}"/>
    <cellStyle name="Normal 6 7 4 6 3" xfId="33064" xr:uid="{00000000-0005-0000-0000-000005960000}"/>
    <cellStyle name="Normal 6 7 4 7" xfId="19500" xr:uid="{00000000-0005-0000-0000-000006960000}"/>
    <cellStyle name="Normal 6 7 4 7 2" xfId="36953" xr:uid="{00000000-0005-0000-0000-000007960000}"/>
    <cellStyle name="Normal 6 7 4 8" xfId="26357" xr:uid="{00000000-0005-0000-0000-000008960000}"/>
    <cellStyle name="Normal 6 7 5" xfId="19501" xr:uid="{00000000-0005-0000-0000-000009960000}"/>
    <cellStyle name="Normal 6 7 5 2" xfId="19502" xr:uid="{00000000-0005-0000-0000-00000A960000}"/>
    <cellStyle name="Normal 6 7 5 2 2" xfId="19503" xr:uid="{00000000-0005-0000-0000-00000B960000}"/>
    <cellStyle name="Normal 6 7 5 2 2 2" xfId="19504" xr:uid="{00000000-0005-0000-0000-00000C960000}"/>
    <cellStyle name="Normal 6 7 5 2 2 2 2" xfId="19505" xr:uid="{00000000-0005-0000-0000-00000D960000}"/>
    <cellStyle name="Normal 6 7 5 2 2 2 2 2" xfId="43083" xr:uid="{00000000-0005-0000-0000-00000E960000}"/>
    <cellStyle name="Normal 6 7 5 2 2 2 3" xfId="33065" xr:uid="{00000000-0005-0000-0000-00000F960000}"/>
    <cellStyle name="Normal 6 7 5 2 2 3" xfId="19506" xr:uid="{00000000-0005-0000-0000-000010960000}"/>
    <cellStyle name="Normal 6 7 5 2 2 3 2" xfId="19507" xr:uid="{00000000-0005-0000-0000-000011960000}"/>
    <cellStyle name="Normal 6 7 5 2 2 3 2 2" xfId="43084" xr:uid="{00000000-0005-0000-0000-000012960000}"/>
    <cellStyle name="Normal 6 7 5 2 2 3 3" xfId="33066" xr:uid="{00000000-0005-0000-0000-000013960000}"/>
    <cellStyle name="Normal 6 7 5 2 2 4" xfId="19508" xr:uid="{00000000-0005-0000-0000-000014960000}"/>
    <cellStyle name="Normal 6 7 5 2 2 4 2" xfId="36961" xr:uid="{00000000-0005-0000-0000-000015960000}"/>
    <cellStyle name="Normal 6 7 5 2 2 5" xfId="26365" xr:uid="{00000000-0005-0000-0000-000016960000}"/>
    <cellStyle name="Normal 6 7 5 2 3" xfId="19509" xr:uid="{00000000-0005-0000-0000-000017960000}"/>
    <cellStyle name="Normal 6 7 5 2 3 2" xfId="19510" xr:uid="{00000000-0005-0000-0000-000018960000}"/>
    <cellStyle name="Normal 6 7 5 2 3 2 2" xfId="19511" xr:uid="{00000000-0005-0000-0000-000019960000}"/>
    <cellStyle name="Normal 6 7 5 2 3 2 2 2" xfId="43085" xr:uid="{00000000-0005-0000-0000-00001A960000}"/>
    <cellStyle name="Normal 6 7 5 2 3 2 3" xfId="33067" xr:uid="{00000000-0005-0000-0000-00001B960000}"/>
    <cellStyle name="Normal 6 7 5 2 3 3" xfId="19512" xr:uid="{00000000-0005-0000-0000-00001C960000}"/>
    <cellStyle name="Normal 6 7 5 2 3 3 2" xfId="19513" xr:uid="{00000000-0005-0000-0000-00001D960000}"/>
    <cellStyle name="Normal 6 7 5 2 3 3 2 2" xfId="43086" xr:uid="{00000000-0005-0000-0000-00001E960000}"/>
    <cellStyle name="Normal 6 7 5 2 3 3 3" xfId="33068" xr:uid="{00000000-0005-0000-0000-00001F960000}"/>
    <cellStyle name="Normal 6 7 5 2 3 4" xfId="19514" xr:uid="{00000000-0005-0000-0000-000020960000}"/>
    <cellStyle name="Normal 6 7 5 2 3 4 2" xfId="36962" xr:uid="{00000000-0005-0000-0000-000021960000}"/>
    <cellStyle name="Normal 6 7 5 2 3 5" xfId="26366" xr:uid="{00000000-0005-0000-0000-000022960000}"/>
    <cellStyle name="Normal 6 7 5 2 4" xfId="19515" xr:uid="{00000000-0005-0000-0000-000023960000}"/>
    <cellStyle name="Normal 6 7 5 2 4 2" xfId="19516" xr:uid="{00000000-0005-0000-0000-000024960000}"/>
    <cellStyle name="Normal 6 7 5 2 4 2 2" xfId="43087" xr:uid="{00000000-0005-0000-0000-000025960000}"/>
    <cellStyle name="Normal 6 7 5 2 4 3" xfId="33069" xr:uid="{00000000-0005-0000-0000-000026960000}"/>
    <cellStyle name="Normal 6 7 5 2 5" xfId="19517" xr:uid="{00000000-0005-0000-0000-000027960000}"/>
    <cellStyle name="Normal 6 7 5 2 5 2" xfId="19518" xr:uid="{00000000-0005-0000-0000-000028960000}"/>
    <cellStyle name="Normal 6 7 5 2 5 2 2" xfId="43088" xr:uid="{00000000-0005-0000-0000-000029960000}"/>
    <cellStyle name="Normal 6 7 5 2 5 3" xfId="33070" xr:uid="{00000000-0005-0000-0000-00002A960000}"/>
    <cellStyle name="Normal 6 7 5 2 6" xfId="19519" xr:uid="{00000000-0005-0000-0000-00002B960000}"/>
    <cellStyle name="Normal 6 7 5 2 6 2" xfId="36960" xr:uid="{00000000-0005-0000-0000-00002C960000}"/>
    <cellStyle name="Normal 6 7 5 2 7" xfId="26364" xr:uid="{00000000-0005-0000-0000-00002D960000}"/>
    <cellStyle name="Normal 6 7 5 3" xfId="19520" xr:uid="{00000000-0005-0000-0000-00002E960000}"/>
    <cellStyle name="Normal 6 7 5 3 2" xfId="19521" xr:uid="{00000000-0005-0000-0000-00002F960000}"/>
    <cellStyle name="Normal 6 7 5 3 2 2" xfId="19522" xr:uid="{00000000-0005-0000-0000-000030960000}"/>
    <cellStyle name="Normal 6 7 5 3 2 2 2" xfId="43089" xr:uid="{00000000-0005-0000-0000-000031960000}"/>
    <cellStyle name="Normal 6 7 5 3 2 3" xfId="33071" xr:uid="{00000000-0005-0000-0000-000032960000}"/>
    <cellStyle name="Normal 6 7 5 3 3" xfId="19523" xr:uid="{00000000-0005-0000-0000-000033960000}"/>
    <cellStyle name="Normal 6 7 5 3 3 2" xfId="19524" xr:uid="{00000000-0005-0000-0000-000034960000}"/>
    <cellStyle name="Normal 6 7 5 3 3 2 2" xfId="43090" xr:uid="{00000000-0005-0000-0000-000035960000}"/>
    <cellStyle name="Normal 6 7 5 3 3 3" xfId="33072" xr:uid="{00000000-0005-0000-0000-000036960000}"/>
    <cellStyle name="Normal 6 7 5 3 4" xfId="19525" xr:uid="{00000000-0005-0000-0000-000037960000}"/>
    <cellStyle name="Normal 6 7 5 3 4 2" xfId="36963" xr:uid="{00000000-0005-0000-0000-000038960000}"/>
    <cellStyle name="Normal 6 7 5 3 5" xfId="26367" xr:uid="{00000000-0005-0000-0000-000039960000}"/>
    <cellStyle name="Normal 6 7 5 4" xfId="19526" xr:uid="{00000000-0005-0000-0000-00003A960000}"/>
    <cellStyle name="Normal 6 7 5 4 2" xfId="19527" xr:uid="{00000000-0005-0000-0000-00003B960000}"/>
    <cellStyle name="Normal 6 7 5 4 2 2" xfId="19528" xr:uid="{00000000-0005-0000-0000-00003C960000}"/>
    <cellStyle name="Normal 6 7 5 4 2 2 2" xfId="43091" xr:uid="{00000000-0005-0000-0000-00003D960000}"/>
    <cellStyle name="Normal 6 7 5 4 2 3" xfId="33073" xr:uid="{00000000-0005-0000-0000-00003E960000}"/>
    <cellStyle name="Normal 6 7 5 4 3" xfId="19529" xr:uid="{00000000-0005-0000-0000-00003F960000}"/>
    <cellStyle name="Normal 6 7 5 4 3 2" xfId="19530" xr:uid="{00000000-0005-0000-0000-000040960000}"/>
    <cellStyle name="Normal 6 7 5 4 3 2 2" xfId="43092" xr:uid="{00000000-0005-0000-0000-000041960000}"/>
    <cellStyle name="Normal 6 7 5 4 3 3" xfId="33074" xr:uid="{00000000-0005-0000-0000-000042960000}"/>
    <cellStyle name="Normal 6 7 5 4 4" xfId="19531" xr:uid="{00000000-0005-0000-0000-000043960000}"/>
    <cellStyle name="Normal 6 7 5 4 4 2" xfId="36964" xr:uid="{00000000-0005-0000-0000-000044960000}"/>
    <cellStyle name="Normal 6 7 5 4 5" xfId="26368" xr:uid="{00000000-0005-0000-0000-000045960000}"/>
    <cellStyle name="Normal 6 7 5 5" xfId="19532" xr:uid="{00000000-0005-0000-0000-000046960000}"/>
    <cellStyle name="Normal 6 7 5 5 2" xfId="19533" xr:uid="{00000000-0005-0000-0000-000047960000}"/>
    <cellStyle name="Normal 6 7 5 5 2 2" xfId="43093" xr:uid="{00000000-0005-0000-0000-000048960000}"/>
    <cellStyle name="Normal 6 7 5 5 3" xfId="33075" xr:uid="{00000000-0005-0000-0000-000049960000}"/>
    <cellStyle name="Normal 6 7 5 6" xfId="19534" xr:uid="{00000000-0005-0000-0000-00004A960000}"/>
    <cellStyle name="Normal 6 7 5 6 2" xfId="19535" xr:uid="{00000000-0005-0000-0000-00004B960000}"/>
    <cellStyle name="Normal 6 7 5 6 2 2" xfId="43094" xr:uid="{00000000-0005-0000-0000-00004C960000}"/>
    <cellStyle name="Normal 6 7 5 6 3" xfId="33076" xr:uid="{00000000-0005-0000-0000-00004D960000}"/>
    <cellStyle name="Normal 6 7 5 7" xfId="19536" xr:uid="{00000000-0005-0000-0000-00004E960000}"/>
    <cellStyle name="Normal 6 7 5 7 2" xfId="36959" xr:uid="{00000000-0005-0000-0000-00004F960000}"/>
    <cellStyle name="Normal 6 7 5 8" xfId="26363" xr:uid="{00000000-0005-0000-0000-000050960000}"/>
    <cellStyle name="Normal 6 7 6" xfId="19537" xr:uid="{00000000-0005-0000-0000-000051960000}"/>
    <cellStyle name="Normal 6 7 6 2" xfId="19538" xr:uid="{00000000-0005-0000-0000-000052960000}"/>
    <cellStyle name="Normal 6 7 6 2 2" xfId="19539" xr:uid="{00000000-0005-0000-0000-000053960000}"/>
    <cellStyle name="Normal 6 7 6 2 2 2" xfId="19540" xr:uid="{00000000-0005-0000-0000-000054960000}"/>
    <cellStyle name="Normal 6 7 6 2 2 2 2" xfId="19541" xr:uid="{00000000-0005-0000-0000-000055960000}"/>
    <cellStyle name="Normal 6 7 6 2 2 2 2 2" xfId="43095" xr:uid="{00000000-0005-0000-0000-000056960000}"/>
    <cellStyle name="Normal 6 7 6 2 2 2 3" xfId="33077" xr:uid="{00000000-0005-0000-0000-000057960000}"/>
    <cellStyle name="Normal 6 7 6 2 2 3" xfId="19542" xr:uid="{00000000-0005-0000-0000-000058960000}"/>
    <cellStyle name="Normal 6 7 6 2 2 3 2" xfId="19543" xr:uid="{00000000-0005-0000-0000-000059960000}"/>
    <cellStyle name="Normal 6 7 6 2 2 3 2 2" xfId="43096" xr:uid="{00000000-0005-0000-0000-00005A960000}"/>
    <cellStyle name="Normal 6 7 6 2 2 3 3" xfId="33078" xr:uid="{00000000-0005-0000-0000-00005B960000}"/>
    <cellStyle name="Normal 6 7 6 2 2 4" xfId="19544" xr:uid="{00000000-0005-0000-0000-00005C960000}"/>
    <cellStyle name="Normal 6 7 6 2 2 4 2" xfId="36967" xr:uid="{00000000-0005-0000-0000-00005D960000}"/>
    <cellStyle name="Normal 6 7 6 2 2 5" xfId="26371" xr:uid="{00000000-0005-0000-0000-00005E960000}"/>
    <cellStyle name="Normal 6 7 6 2 3" xfId="19545" xr:uid="{00000000-0005-0000-0000-00005F960000}"/>
    <cellStyle name="Normal 6 7 6 2 3 2" xfId="19546" xr:uid="{00000000-0005-0000-0000-000060960000}"/>
    <cellStyle name="Normal 6 7 6 2 3 2 2" xfId="19547" xr:uid="{00000000-0005-0000-0000-000061960000}"/>
    <cellStyle name="Normal 6 7 6 2 3 2 2 2" xfId="43097" xr:uid="{00000000-0005-0000-0000-000062960000}"/>
    <cellStyle name="Normal 6 7 6 2 3 2 3" xfId="33079" xr:uid="{00000000-0005-0000-0000-000063960000}"/>
    <cellStyle name="Normal 6 7 6 2 3 3" xfId="19548" xr:uid="{00000000-0005-0000-0000-000064960000}"/>
    <cellStyle name="Normal 6 7 6 2 3 3 2" xfId="19549" xr:uid="{00000000-0005-0000-0000-000065960000}"/>
    <cellStyle name="Normal 6 7 6 2 3 3 2 2" xfId="43098" xr:uid="{00000000-0005-0000-0000-000066960000}"/>
    <cellStyle name="Normal 6 7 6 2 3 3 3" xfId="33080" xr:uid="{00000000-0005-0000-0000-000067960000}"/>
    <cellStyle name="Normal 6 7 6 2 3 4" xfId="19550" xr:uid="{00000000-0005-0000-0000-000068960000}"/>
    <cellStyle name="Normal 6 7 6 2 3 4 2" xfId="36968" xr:uid="{00000000-0005-0000-0000-000069960000}"/>
    <cellStyle name="Normal 6 7 6 2 3 5" xfId="26372" xr:uid="{00000000-0005-0000-0000-00006A960000}"/>
    <cellStyle name="Normal 6 7 6 2 4" xfId="19551" xr:uid="{00000000-0005-0000-0000-00006B960000}"/>
    <cellStyle name="Normal 6 7 6 2 4 2" xfId="19552" xr:uid="{00000000-0005-0000-0000-00006C960000}"/>
    <cellStyle name="Normal 6 7 6 2 4 2 2" xfId="43099" xr:uid="{00000000-0005-0000-0000-00006D960000}"/>
    <cellStyle name="Normal 6 7 6 2 4 3" xfId="33081" xr:uid="{00000000-0005-0000-0000-00006E960000}"/>
    <cellStyle name="Normal 6 7 6 2 5" xfId="19553" xr:uid="{00000000-0005-0000-0000-00006F960000}"/>
    <cellStyle name="Normal 6 7 6 2 5 2" xfId="19554" xr:uid="{00000000-0005-0000-0000-000070960000}"/>
    <cellStyle name="Normal 6 7 6 2 5 2 2" xfId="43100" xr:uid="{00000000-0005-0000-0000-000071960000}"/>
    <cellStyle name="Normal 6 7 6 2 5 3" xfId="33082" xr:uid="{00000000-0005-0000-0000-000072960000}"/>
    <cellStyle name="Normal 6 7 6 2 6" xfId="19555" xr:uid="{00000000-0005-0000-0000-000073960000}"/>
    <cellStyle name="Normal 6 7 6 2 6 2" xfId="36966" xr:uid="{00000000-0005-0000-0000-000074960000}"/>
    <cellStyle name="Normal 6 7 6 2 7" xfId="26370" xr:uid="{00000000-0005-0000-0000-000075960000}"/>
    <cellStyle name="Normal 6 7 6 3" xfId="19556" xr:uid="{00000000-0005-0000-0000-000076960000}"/>
    <cellStyle name="Normal 6 7 6 3 2" xfId="19557" xr:uid="{00000000-0005-0000-0000-000077960000}"/>
    <cellStyle name="Normal 6 7 6 3 2 2" xfId="19558" xr:uid="{00000000-0005-0000-0000-000078960000}"/>
    <cellStyle name="Normal 6 7 6 3 2 2 2" xfId="43101" xr:uid="{00000000-0005-0000-0000-000079960000}"/>
    <cellStyle name="Normal 6 7 6 3 2 3" xfId="33083" xr:uid="{00000000-0005-0000-0000-00007A960000}"/>
    <cellStyle name="Normal 6 7 6 3 3" xfId="19559" xr:uid="{00000000-0005-0000-0000-00007B960000}"/>
    <cellStyle name="Normal 6 7 6 3 3 2" xfId="19560" xr:uid="{00000000-0005-0000-0000-00007C960000}"/>
    <cellStyle name="Normal 6 7 6 3 3 2 2" xfId="43102" xr:uid="{00000000-0005-0000-0000-00007D960000}"/>
    <cellStyle name="Normal 6 7 6 3 3 3" xfId="33084" xr:uid="{00000000-0005-0000-0000-00007E960000}"/>
    <cellStyle name="Normal 6 7 6 3 4" xfId="19561" xr:uid="{00000000-0005-0000-0000-00007F960000}"/>
    <cellStyle name="Normal 6 7 6 3 4 2" xfId="36969" xr:uid="{00000000-0005-0000-0000-000080960000}"/>
    <cellStyle name="Normal 6 7 6 3 5" xfId="26373" xr:uid="{00000000-0005-0000-0000-000081960000}"/>
    <cellStyle name="Normal 6 7 6 4" xfId="19562" xr:uid="{00000000-0005-0000-0000-000082960000}"/>
    <cellStyle name="Normal 6 7 6 4 2" xfId="19563" xr:uid="{00000000-0005-0000-0000-000083960000}"/>
    <cellStyle name="Normal 6 7 6 4 2 2" xfId="19564" xr:uid="{00000000-0005-0000-0000-000084960000}"/>
    <cellStyle name="Normal 6 7 6 4 2 2 2" xfId="43103" xr:uid="{00000000-0005-0000-0000-000085960000}"/>
    <cellStyle name="Normal 6 7 6 4 2 3" xfId="33085" xr:uid="{00000000-0005-0000-0000-000086960000}"/>
    <cellStyle name="Normal 6 7 6 4 3" xfId="19565" xr:uid="{00000000-0005-0000-0000-000087960000}"/>
    <cellStyle name="Normal 6 7 6 4 3 2" xfId="19566" xr:uid="{00000000-0005-0000-0000-000088960000}"/>
    <cellStyle name="Normal 6 7 6 4 3 2 2" xfId="43104" xr:uid="{00000000-0005-0000-0000-000089960000}"/>
    <cellStyle name="Normal 6 7 6 4 3 3" xfId="33086" xr:uid="{00000000-0005-0000-0000-00008A960000}"/>
    <cellStyle name="Normal 6 7 6 4 4" xfId="19567" xr:uid="{00000000-0005-0000-0000-00008B960000}"/>
    <cellStyle name="Normal 6 7 6 4 4 2" xfId="36970" xr:uid="{00000000-0005-0000-0000-00008C960000}"/>
    <cellStyle name="Normal 6 7 6 4 5" xfId="26374" xr:uid="{00000000-0005-0000-0000-00008D960000}"/>
    <cellStyle name="Normal 6 7 6 5" xfId="19568" xr:uid="{00000000-0005-0000-0000-00008E960000}"/>
    <cellStyle name="Normal 6 7 6 5 2" xfId="19569" xr:uid="{00000000-0005-0000-0000-00008F960000}"/>
    <cellStyle name="Normal 6 7 6 5 2 2" xfId="43105" xr:uid="{00000000-0005-0000-0000-000090960000}"/>
    <cellStyle name="Normal 6 7 6 5 3" xfId="33087" xr:uid="{00000000-0005-0000-0000-000091960000}"/>
    <cellStyle name="Normal 6 7 6 6" xfId="19570" xr:uid="{00000000-0005-0000-0000-000092960000}"/>
    <cellStyle name="Normal 6 7 6 6 2" xfId="19571" xr:uid="{00000000-0005-0000-0000-000093960000}"/>
    <cellStyle name="Normal 6 7 6 6 2 2" xfId="43106" xr:uid="{00000000-0005-0000-0000-000094960000}"/>
    <cellStyle name="Normal 6 7 6 6 3" xfId="33088" xr:uid="{00000000-0005-0000-0000-000095960000}"/>
    <cellStyle name="Normal 6 7 6 7" xfId="19572" xr:uid="{00000000-0005-0000-0000-000096960000}"/>
    <cellStyle name="Normal 6 7 6 7 2" xfId="36965" xr:uid="{00000000-0005-0000-0000-000097960000}"/>
    <cellStyle name="Normal 6 7 6 8" xfId="26369" xr:uid="{00000000-0005-0000-0000-000098960000}"/>
    <cellStyle name="Normal 6 7 7" xfId="19573" xr:uid="{00000000-0005-0000-0000-000099960000}"/>
    <cellStyle name="Normal 6 7 7 2" xfId="19574" xr:uid="{00000000-0005-0000-0000-00009A960000}"/>
    <cellStyle name="Normal 6 7 7 2 2" xfId="19575" xr:uid="{00000000-0005-0000-0000-00009B960000}"/>
    <cellStyle name="Normal 6 7 7 2 2 2" xfId="19576" xr:uid="{00000000-0005-0000-0000-00009C960000}"/>
    <cellStyle name="Normal 6 7 7 2 2 2 2" xfId="43107" xr:uid="{00000000-0005-0000-0000-00009D960000}"/>
    <cellStyle name="Normal 6 7 7 2 2 3" xfId="33089" xr:uid="{00000000-0005-0000-0000-00009E960000}"/>
    <cellStyle name="Normal 6 7 7 2 3" xfId="19577" xr:uid="{00000000-0005-0000-0000-00009F960000}"/>
    <cellStyle name="Normal 6 7 7 2 3 2" xfId="19578" xr:uid="{00000000-0005-0000-0000-0000A0960000}"/>
    <cellStyle name="Normal 6 7 7 2 3 2 2" xfId="43108" xr:uid="{00000000-0005-0000-0000-0000A1960000}"/>
    <cellStyle name="Normal 6 7 7 2 3 3" xfId="33090" xr:uid="{00000000-0005-0000-0000-0000A2960000}"/>
    <cellStyle name="Normal 6 7 7 2 4" xfId="19579" xr:uid="{00000000-0005-0000-0000-0000A3960000}"/>
    <cellStyle name="Normal 6 7 7 2 4 2" xfId="36972" xr:uid="{00000000-0005-0000-0000-0000A4960000}"/>
    <cellStyle name="Normal 6 7 7 2 5" xfId="26376" xr:uid="{00000000-0005-0000-0000-0000A5960000}"/>
    <cellStyle name="Normal 6 7 7 3" xfId="19580" xr:uid="{00000000-0005-0000-0000-0000A6960000}"/>
    <cellStyle name="Normal 6 7 7 3 2" xfId="19581" xr:uid="{00000000-0005-0000-0000-0000A7960000}"/>
    <cellStyle name="Normal 6 7 7 3 2 2" xfId="19582" xr:uid="{00000000-0005-0000-0000-0000A8960000}"/>
    <cellStyle name="Normal 6 7 7 3 2 2 2" xfId="43109" xr:uid="{00000000-0005-0000-0000-0000A9960000}"/>
    <cellStyle name="Normal 6 7 7 3 2 3" xfId="33091" xr:uid="{00000000-0005-0000-0000-0000AA960000}"/>
    <cellStyle name="Normal 6 7 7 3 3" xfId="19583" xr:uid="{00000000-0005-0000-0000-0000AB960000}"/>
    <cellStyle name="Normal 6 7 7 3 3 2" xfId="19584" xr:uid="{00000000-0005-0000-0000-0000AC960000}"/>
    <cellStyle name="Normal 6 7 7 3 3 2 2" xfId="43110" xr:uid="{00000000-0005-0000-0000-0000AD960000}"/>
    <cellStyle name="Normal 6 7 7 3 3 3" xfId="33092" xr:uid="{00000000-0005-0000-0000-0000AE960000}"/>
    <cellStyle name="Normal 6 7 7 3 4" xfId="19585" xr:uid="{00000000-0005-0000-0000-0000AF960000}"/>
    <cellStyle name="Normal 6 7 7 3 4 2" xfId="36973" xr:uid="{00000000-0005-0000-0000-0000B0960000}"/>
    <cellStyle name="Normal 6 7 7 3 5" xfId="26377" xr:uid="{00000000-0005-0000-0000-0000B1960000}"/>
    <cellStyle name="Normal 6 7 7 4" xfId="19586" xr:uid="{00000000-0005-0000-0000-0000B2960000}"/>
    <cellStyle name="Normal 6 7 7 4 2" xfId="19587" xr:uid="{00000000-0005-0000-0000-0000B3960000}"/>
    <cellStyle name="Normal 6 7 7 4 2 2" xfId="43111" xr:uid="{00000000-0005-0000-0000-0000B4960000}"/>
    <cellStyle name="Normal 6 7 7 4 3" xfId="33093" xr:uid="{00000000-0005-0000-0000-0000B5960000}"/>
    <cellStyle name="Normal 6 7 7 5" xfId="19588" xr:uid="{00000000-0005-0000-0000-0000B6960000}"/>
    <cellStyle name="Normal 6 7 7 5 2" xfId="19589" xr:uid="{00000000-0005-0000-0000-0000B7960000}"/>
    <cellStyle name="Normal 6 7 7 5 2 2" xfId="43112" xr:uid="{00000000-0005-0000-0000-0000B8960000}"/>
    <cellStyle name="Normal 6 7 7 5 3" xfId="33094" xr:uid="{00000000-0005-0000-0000-0000B9960000}"/>
    <cellStyle name="Normal 6 7 7 6" xfId="19590" xr:uid="{00000000-0005-0000-0000-0000BA960000}"/>
    <cellStyle name="Normal 6 7 7 6 2" xfId="36971" xr:uid="{00000000-0005-0000-0000-0000BB960000}"/>
    <cellStyle name="Normal 6 7 7 7" xfId="26375" xr:uid="{00000000-0005-0000-0000-0000BC960000}"/>
    <cellStyle name="Normal 6 7 8" xfId="19591" xr:uid="{00000000-0005-0000-0000-0000BD960000}"/>
    <cellStyle name="Normal 6 7 8 2" xfId="19592" xr:uid="{00000000-0005-0000-0000-0000BE960000}"/>
    <cellStyle name="Normal 6 7 8 2 2" xfId="19593" xr:uid="{00000000-0005-0000-0000-0000BF960000}"/>
    <cellStyle name="Normal 6 7 8 2 2 2" xfId="43113" xr:uid="{00000000-0005-0000-0000-0000C0960000}"/>
    <cellStyle name="Normal 6 7 8 2 3" xfId="33095" xr:uid="{00000000-0005-0000-0000-0000C1960000}"/>
    <cellStyle name="Normal 6 7 8 3" xfId="19594" xr:uid="{00000000-0005-0000-0000-0000C2960000}"/>
    <cellStyle name="Normal 6 7 8 3 2" xfId="19595" xr:uid="{00000000-0005-0000-0000-0000C3960000}"/>
    <cellStyle name="Normal 6 7 8 3 2 2" xfId="43114" xr:uid="{00000000-0005-0000-0000-0000C4960000}"/>
    <cellStyle name="Normal 6 7 8 3 3" xfId="33096" xr:uid="{00000000-0005-0000-0000-0000C5960000}"/>
    <cellStyle name="Normal 6 7 8 4" xfId="19596" xr:uid="{00000000-0005-0000-0000-0000C6960000}"/>
    <cellStyle name="Normal 6 7 8 4 2" xfId="36974" xr:uid="{00000000-0005-0000-0000-0000C7960000}"/>
    <cellStyle name="Normal 6 7 8 5" xfId="26378" xr:uid="{00000000-0005-0000-0000-0000C8960000}"/>
    <cellStyle name="Normal 6 7 9" xfId="19597" xr:uid="{00000000-0005-0000-0000-0000C9960000}"/>
    <cellStyle name="Normal 6 7 9 2" xfId="19598" xr:uid="{00000000-0005-0000-0000-0000CA960000}"/>
    <cellStyle name="Normal 6 7 9 2 2" xfId="19599" xr:uid="{00000000-0005-0000-0000-0000CB960000}"/>
    <cellStyle name="Normal 6 7 9 2 2 2" xfId="43115" xr:uid="{00000000-0005-0000-0000-0000CC960000}"/>
    <cellStyle name="Normal 6 7 9 2 3" xfId="33097" xr:uid="{00000000-0005-0000-0000-0000CD960000}"/>
    <cellStyle name="Normal 6 7 9 3" xfId="19600" xr:uid="{00000000-0005-0000-0000-0000CE960000}"/>
    <cellStyle name="Normal 6 7 9 3 2" xfId="19601" xr:uid="{00000000-0005-0000-0000-0000CF960000}"/>
    <cellStyle name="Normal 6 7 9 3 2 2" xfId="43116" xr:uid="{00000000-0005-0000-0000-0000D0960000}"/>
    <cellStyle name="Normal 6 7 9 3 3" xfId="33098" xr:uid="{00000000-0005-0000-0000-0000D1960000}"/>
    <cellStyle name="Normal 6 7 9 4" xfId="19602" xr:uid="{00000000-0005-0000-0000-0000D2960000}"/>
    <cellStyle name="Normal 6 7 9 4 2" xfId="36975" xr:uid="{00000000-0005-0000-0000-0000D3960000}"/>
    <cellStyle name="Normal 6 7 9 5" xfId="26379" xr:uid="{00000000-0005-0000-0000-0000D4960000}"/>
    <cellStyle name="Normal 6 8" xfId="19603" xr:uid="{00000000-0005-0000-0000-0000D5960000}"/>
    <cellStyle name="Normal 6 8 10" xfId="19604" xr:uid="{00000000-0005-0000-0000-0000D6960000}"/>
    <cellStyle name="Normal 6 8 10 2" xfId="19605" xr:uid="{00000000-0005-0000-0000-0000D7960000}"/>
    <cellStyle name="Normal 6 8 10 2 2" xfId="43117" xr:uid="{00000000-0005-0000-0000-0000D8960000}"/>
    <cellStyle name="Normal 6 8 10 3" xfId="33099" xr:uid="{00000000-0005-0000-0000-0000D9960000}"/>
    <cellStyle name="Normal 6 8 11" xfId="19606" xr:uid="{00000000-0005-0000-0000-0000DA960000}"/>
    <cellStyle name="Normal 6 8 11 2" xfId="19607" xr:uid="{00000000-0005-0000-0000-0000DB960000}"/>
    <cellStyle name="Normal 6 8 11 2 2" xfId="43118" xr:uid="{00000000-0005-0000-0000-0000DC960000}"/>
    <cellStyle name="Normal 6 8 11 3" xfId="33100" xr:uid="{00000000-0005-0000-0000-0000DD960000}"/>
    <cellStyle name="Normal 6 8 12" xfId="19608" xr:uid="{00000000-0005-0000-0000-0000DE960000}"/>
    <cellStyle name="Normal 6 8 12 2" xfId="36976" xr:uid="{00000000-0005-0000-0000-0000DF960000}"/>
    <cellStyle name="Normal 6 8 13" xfId="26380" xr:uid="{00000000-0005-0000-0000-0000E0960000}"/>
    <cellStyle name="Normal 6 8 2" xfId="19609" xr:uid="{00000000-0005-0000-0000-0000E1960000}"/>
    <cellStyle name="Normal 6 8 2 10" xfId="19610" xr:uid="{00000000-0005-0000-0000-0000E2960000}"/>
    <cellStyle name="Normal 6 8 2 10 2" xfId="19611" xr:uid="{00000000-0005-0000-0000-0000E3960000}"/>
    <cellStyle name="Normal 6 8 2 10 2 2" xfId="43119" xr:uid="{00000000-0005-0000-0000-0000E4960000}"/>
    <cellStyle name="Normal 6 8 2 10 3" xfId="33101" xr:uid="{00000000-0005-0000-0000-0000E5960000}"/>
    <cellStyle name="Normal 6 8 2 11" xfId="19612" xr:uid="{00000000-0005-0000-0000-0000E6960000}"/>
    <cellStyle name="Normal 6 8 2 11 2" xfId="36977" xr:uid="{00000000-0005-0000-0000-0000E7960000}"/>
    <cellStyle name="Normal 6 8 2 12" xfId="26381" xr:uid="{00000000-0005-0000-0000-0000E8960000}"/>
    <cellStyle name="Normal 6 8 2 2" xfId="19613" xr:uid="{00000000-0005-0000-0000-0000E9960000}"/>
    <cellStyle name="Normal 6 8 2 2 10" xfId="26382" xr:uid="{00000000-0005-0000-0000-0000EA960000}"/>
    <cellStyle name="Normal 6 8 2 2 2" xfId="19614" xr:uid="{00000000-0005-0000-0000-0000EB960000}"/>
    <cellStyle name="Normal 6 8 2 2 2 2" xfId="19615" xr:uid="{00000000-0005-0000-0000-0000EC960000}"/>
    <cellStyle name="Normal 6 8 2 2 2 2 2" xfId="19616" xr:uid="{00000000-0005-0000-0000-0000ED960000}"/>
    <cellStyle name="Normal 6 8 2 2 2 2 2 2" xfId="19617" xr:uid="{00000000-0005-0000-0000-0000EE960000}"/>
    <cellStyle name="Normal 6 8 2 2 2 2 2 2 2" xfId="19618" xr:uid="{00000000-0005-0000-0000-0000EF960000}"/>
    <cellStyle name="Normal 6 8 2 2 2 2 2 2 2 2" xfId="43120" xr:uid="{00000000-0005-0000-0000-0000F0960000}"/>
    <cellStyle name="Normal 6 8 2 2 2 2 2 2 3" xfId="33102" xr:uid="{00000000-0005-0000-0000-0000F1960000}"/>
    <cellStyle name="Normal 6 8 2 2 2 2 2 3" xfId="19619" xr:uid="{00000000-0005-0000-0000-0000F2960000}"/>
    <cellStyle name="Normal 6 8 2 2 2 2 2 3 2" xfId="19620" xr:uid="{00000000-0005-0000-0000-0000F3960000}"/>
    <cellStyle name="Normal 6 8 2 2 2 2 2 3 2 2" xfId="43121" xr:uid="{00000000-0005-0000-0000-0000F4960000}"/>
    <cellStyle name="Normal 6 8 2 2 2 2 2 3 3" xfId="33103" xr:uid="{00000000-0005-0000-0000-0000F5960000}"/>
    <cellStyle name="Normal 6 8 2 2 2 2 2 4" xfId="19621" xr:uid="{00000000-0005-0000-0000-0000F6960000}"/>
    <cellStyle name="Normal 6 8 2 2 2 2 2 4 2" xfId="36981" xr:uid="{00000000-0005-0000-0000-0000F7960000}"/>
    <cellStyle name="Normal 6 8 2 2 2 2 2 5" xfId="26385" xr:uid="{00000000-0005-0000-0000-0000F8960000}"/>
    <cellStyle name="Normal 6 8 2 2 2 2 3" xfId="19622" xr:uid="{00000000-0005-0000-0000-0000F9960000}"/>
    <cellStyle name="Normal 6 8 2 2 2 2 3 2" xfId="19623" xr:uid="{00000000-0005-0000-0000-0000FA960000}"/>
    <cellStyle name="Normal 6 8 2 2 2 2 3 2 2" xfId="19624" xr:uid="{00000000-0005-0000-0000-0000FB960000}"/>
    <cellStyle name="Normal 6 8 2 2 2 2 3 2 2 2" xfId="43122" xr:uid="{00000000-0005-0000-0000-0000FC960000}"/>
    <cellStyle name="Normal 6 8 2 2 2 2 3 2 3" xfId="33104" xr:uid="{00000000-0005-0000-0000-0000FD960000}"/>
    <cellStyle name="Normal 6 8 2 2 2 2 3 3" xfId="19625" xr:uid="{00000000-0005-0000-0000-0000FE960000}"/>
    <cellStyle name="Normal 6 8 2 2 2 2 3 3 2" xfId="19626" xr:uid="{00000000-0005-0000-0000-0000FF960000}"/>
    <cellStyle name="Normal 6 8 2 2 2 2 3 3 2 2" xfId="43123" xr:uid="{00000000-0005-0000-0000-000000970000}"/>
    <cellStyle name="Normal 6 8 2 2 2 2 3 3 3" xfId="33105" xr:uid="{00000000-0005-0000-0000-000001970000}"/>
    <cellStyle name="Normal 6 8 2 2 2 2 3 4" xfId="19627" xr:uid="{00000000-0005-0000-0000-000002970000}"/>
    <cellStyle name="Normal 6 8 2 2 2 2 3 4 2" xfId="36982" xr:uid="{00000000-0005-0000-0000-000003970000}"/>
    <cellStyle name="Normal 6 8 2 2 2 2 3 5" xfId="26386" xr:uid="{00000000-0005-0000-0000-000004970000}"/>
    <cellStyle name="Normal 6 8 2 2 2 2 4" xfId="19628" xr:uid="{00000000-0005-0000-0000-000005970000}"/>
    <cellStyle name="Normal 6 8 2 2 2 2 4 2" xfId="19629" xr:uid="{00000000-0005-0000-0000-000006970000}"/>
    <cellStyle name="Normal 6 8 2 2 2 2 4 2 2" xfId="43124" xr:uid="{00000000-0005-0000-0000-000007970000}"/>
    <cellStyle name="Normal 6 8 2 2 2 2 4 3" xfId="33106" xr:uid="{00000000-0005-0000-0000-000008970000}"/>
    <cellStyle name="Normal 6 8 2 2 2 2 5" xfId="19630" xr:uid="{00000000-0005-0000-0000-000009970000}"/>
    <cellStyle name="Normal 6 8 2 2 2 2 5 2" xfId="19631" xr:uid="{00000000-0005-0000-0000-00000A970000}"/>
    <cellStyle name="Normal 6 8 2 2 2 2 5 2 2" xfId="43125" xr:uid="{00000000-0005-0000-0000-00000B970000}"/>
    <cellStyle name="Normal 6 8 2 2 2 2 5 3" xfId="33107" xr:uid="{00000000-0005-0000-0000-00000C970000}"/>
    <cellStyle name="Normal 6 8 2 2 2 2 6" xfId="19632" xr:uid="{00000000-0005-0000-0000-00000D970000}"/>
    <cellStyle name="Normal 6 8 2 2 2 2 6 2" xfId="36980" xr:uid="{00000000-0005-0000-0000-00000E970000}"/>
    <cellStyle name="Normal 6 8 2 2 2 2 7" xfId="26384" xr:uid="{00000000-0005-0000-0000-00000F970000}"/>
    <cellStyle name="Normal 6 8 2 2 2 3" xfId="19633" xr:uid="{00000000-0005-0000-0000-000010970000}"/>
    <cellStyle name="Normal 6 8 2 2 2 3 2" xfId="19634" xr:uid="{00000000-0005-0000-0000-000011970000}"/>
    <cellStyle name="Normal 6 8 2 2 2 3 2 2" xfId="19635" xr:uid="{00000000-0005-0000-0000-000012970000}"/>
    <cellStyle name="Normal 6 8 2 2 2 3 2 2 2" xfId="43126" xr:uid="{00000000-0005-0000-0000-000013970000}"/>
    <cellStyle name="Normal 6 8 2 2 2 3 2 3" xfId="33108" xr:uid="{00000000-0005-0000-0000-000014970000}"/>
    <cellStyle name="Normal 6 8 2 2 2 3 3" xfId="19636" xr:uid="{00000000-0005-0000-0000-000015970000}"/>
    <cellStyle name="Normal 6 8 2 2 2 3 3 2" xfId="19637" xr:uid="{00000000-0005-0000-0000-000016970000}"/>
    <cellStyle name="Normal 6 8 2 2 2 3 3 2 2" xfId="43127" xr:uid="{00000000-0005-0000-0000-000017970000}"/>
    <cellStyle name="Normal 6 8 2 2 2 3 3 3" xfId="33109" xr:uid="{00000000-0005-0000-0000-000018970000}"/>
    <cellStyle name="Normal 6 8 2 2 2 3 4" xfId="19638" xr:uid="{00000000-0005-0000-0000-000019970000}"/>
    <cellStyle name="Normal 6 8 2 2 2 3 4 2" xfId="36983" xr:uid="{00000000-0005-0000-0000-00001A970000}"/>
    <cellStyle name="Normal 6 8 2 2 2 3 5" xfId="26387" xr:uid="{00000000-0005-0000-0000-00001B970000}"/>
    <cellStyle name="Normal 6 8 2 2 2 4" xfId="19639" xr:uid="{00000000-0005-0000-0000-00001C970000}"/>
    <cellStyle name="Normal 6 8 2 2 2 4 2" xfId="19640" xr:uid="{00000000-0005-0000-0000-00001D970000}"/>
    <cellStyle name="Normal 6 8 2 2 2 4 2 2" xfId="19641" xr:uid="{00000000-0005-0000-0000-00001E970000}"/>
    <cellStyle name="Normal 6 8 2 2 2 4 2 2 2" xfId="43128" xr:uid="{00000000-0005-0000-0000-00001F970000}"/>
    <cellStyle name="Normal 6 8 2 2 2 4 2 3" xfId="33110" xr:uid="{00000000-0005-0000-0000-000020970000}"/>
    <cellStyle name="Normal 6 8 2 2 2 4 3" xfId="19642" xr:uid="{00000000-0005-0000-0000-000021970000}"/>
    <cellStyle name="Normal 6 8 2 2 2 4 3 2" xfId="19643" xr:uid="{00000000-0005-0000-0000-000022970000}"/>
    <cellStyle name="Normal 6 8 2 2 2 4 3 2 2" xfId="43129" xr:uid="{00000000-0005-0000-0000-000023970000}"/>
    <cellStyle name="Normal 6 8 2 2 2 4 3 3" xfId="33111" xr:uid="{00000000-0005-0000-0000-000024970000}"/>
    <cellStyle name="Normal 6 8 2 2 2 4 4" xfId="19644" xr:uid="{00000000-0005-0000-0000-000025970000}"/>
    <cellStyle name="Normal 6 8 2 2 2 4 4 2" xfId="36984" xr:uid="{00000000-0005-0000-0000-000026970000}"/>
    <cellStyle name="Normal 6 8 2 2 2 4 5" xfId="26388" xr:uid="{00000000-0005-0000-0000-000027970000}"/>
    <cellStyle name="Normal 6 8 2 2 2 5" xfId="19645" xr:uid="{00000000-0005-0000-0000-000028970000}"/>
    <cellStyle name="Normal 6 8 2 2 2 5 2" xfId="19646" xr:uid="{00000000-0005-0000-0000-000029970000}"/>
    <cellStyle name="Normal 6 8 2 2 2 5 2 2" xfId="43130" xr:uid="{00000000-0005-0000-0000-00002A970000}"/>
    <cellStyle name="Normal 6 8 2 2 2 5 3" xfId="33112" xr:uid="{00000000-0005-0000-0000-00002B970000}"/>
    <cellStyle name="Normal 6 8 2 2 2 6" xfId="19647" xr:uid="{00000000-0005-0000-0000-00002C970000}"/>
    <cellStyle name="Normal 6 8 2 2 2 6 2" xfId="19648" xr:uid="{00000000-0005-0000-0000-00002D970000}"/>
    <cellStyle name="Normal 6 8 2 2 2 6 2 2" xfId="43131" xr:uid="{00000000-0005-0000-0000-00002E970000}"/>
    <cellStyle name="Normal 6 8 2 2 2 6 3" xfId="33113" xr:uid="{00000000-0005-0000-0000-00002F970000}"/>
    <cellStyle name="Normal 6 8 2 2 2 7" xfId="19649" xr:uid="{00000000-0005-0000-0000-000030970000}"/>
    <cellStyle name="Normal 6 8 2 2 2 7 2" xfId="36979" xr:uid="{00000000-0005-0000-0000-000031970000}"/>
    <cellStyle name="Normal 6 8 2 2 2 8" xfId="26383" xr:uid="{00000000-0005-0000-0000-000032970000}"/>
    <cellStyle name="Normal 6 8 2 2 3" xfId="19650" xr:uid="{00000000-0005-0000-0000-000033970000}"/>
    <cellStyle name="Normal 6 8 2 2 3 2" xfId="19651" xr:uid="{00000000-0005-0000-0000-000034970000}"/>
    <cellStyle name="Normal 6 8 2 2 3 2 2" xfId="19652" xr:uid="{00000000-0005-0000-0000-000035970000}"/>
    <cellStyle name="Normal 6 8 2 2 3 2 2 2" xfId="19653" xr:uid="{00000000-0005-0000-0000-000036970000}"/>
    <cellStyle name="Normal 6 8 2 2 3 2 2 2 2" xfId="19654" xr:uid="{00000000-0005-0000-0000-000037970000}"/>
    <cellStyle name="Normal 6 8 2 2 3 2 2 2 2 2" xfId="43132" xr:uid="{00000000-0005-0000-0000-000038970000}"/>
    <cellStyle name="Normal 6 8 2 2 3 2 2 2 3" xfId="33114" xr:uid="{00000000-0005-0000-0000-000039970000}"/>
    <cellStyle name="Normal 6 8 2 2 3 2 2 3" xfId="19655" xr:uid="{00000000-0005-0000-0000-00003A970000}"/>
    <cellStyle name="Normal 6 8 2 2 3 2 2 3 2" xfId="19656" xr:uid="{00000000-0005-0000-0000-00003B970000}"/>
    <cellStyle name="Normal 6 8 2 2 3 2 2 3 2 2" xfId="43133" xr:uid="{00000000-0005-0000-0000-00003C970000}"/>
    <cellStyle name="Normal 6 8 2 2 3 2 2 3 3" xfId="33115" xr:uid="{00000000-0005-0000-0000-00003D970000}"/>
    <cellStyle name="Normal 6 8 2 2 3 2 2 4" xfId="19657" xr:uid="{00000000-0005-0000-0000-00003E970000}"/>
    <cellStyle name="Normal 6 8 2 2 3 2 2 4 2" xfId="36987" xr:uid="{00000000-0005-0000-0000-00003F970000}"/>
    <cellStyle name="Normal 6 8 2 2 3 2 2 5" xfId="26391" xr:uid="{00000000-0005-0000-0000-000040970000}"/>
    <cellStyle name="Normal 6 8 2 2 3 2 3" xfId="19658" xr:uid="{00000000-0005-0000-0000-000041970000}"/>
    <cellStyle name="Normal 6 8 2 2 3 2 3 2" xfId="19659" xr:uid="{00000000-0005-0000-0000-000042970000}"/>
    <cellStyle name="Normal 6 8 2 2 3 2 3 2 2" xfId="19660" xr:uid="{00000000-0005-0000-0000-000043970000}"/>
    <cellStyle name="Normal 6 8 2 2 3 2 3 2 2 2" xfId="43134" xr:uid="{00000000-0005-0000-0000-000044970000}"/>
    <cellStyle name="Normal 6 8 2 2 3 2 3 2 3" xfId="33116" xr:uid="{00000000-0005-0000-0000-000045970000}"/>
    <cellStyle name="Normal 6 8 2 2 3 2 3 3" xfId="19661" xr:uid="{00000000-0005-0000-0000-000046970000}"/>
    <cellStyle name="Normal 6 8 2 2 3 2 3 3 2" xfId="19662" xr:uid="{00000000-0005-0000-0000-000047970000}"/>
    <cellStyle name="Normal 6 8 2 2 3 2 3 3 2 2" xfId="43135" xr:uid="{00000000-0005-0000-0000-000048970000}"/>
    <cellStyle name="Normal 6 8 2 2 3 2 3 3 3" xfId="33117" xr:uid="{00000000-0005-0000-0000-000049970000}"/>
    <cellStyle name="Normal 6 8 2 2 3 2 3 4" xfId="19663" xr:uid="{00000000-0005-0000-0000-00004A970000}"/>
    <cellStyle name="Normal 6 8 2 2 3 2 3 4 2" xfId="36988" xr:uid="{00000000-0005-0000-0000-00004B970000}"/>
    <cellStyle name="Normal 6 8 2 2 3 2 3 5" xfId="26392" xr:uid="{00000000-0005-0000-0000-00004C970000}"/>
    <cellStyle name="Normal 6 8 2 2 3 2 4" xfId="19664" xr:uid="{00000000-0005-0000-0000-00004D970000}"/>
    <cellStyle name="Normal 6 8 2 2 3 2 4 2" xfId="19665" xr:uid="{00000000-0005-0000-0000-00004E970000}"/>
    <cellStyle name="Normal 6 8 2 2 3 2 4 2 2" xfId="43136" xr:uid="{00000000-0005-0000-0000-00004F970000}"/>
    <cellStyle name="Normal 6 8 2 2 3 2 4 3" xfId="33118" xr:uid="{00000000-0005-0000-0000-000050970000}"/>
    <cellStyle name="Normal 6 8 2 2 3 2 5" xfId="19666" xr:uid="{00000000-0005-0000-0000-000051970000}"/>
    <cellStyle name="Normal 6 8 2 2 3 2 5 2" xfId="19667" xr:uid="{00000000-0005-0000-0000-000052970000}"/>
    <cellStyle name="Normal 6 8 2 2 3 2 5 2 2" xfId="43137" xr:uid="{00000000-0005-0000-0000-000053970000}"/>
    <cellStyle name="Normal 6 8 2 2 3 2 5 3" xfId="33119" xr:uid="{00000000-0005-0000-0000-000054970000}"/>
    <cellStyle name="Normal 6 8 2 2 3 2 6" xfId="19668" xr:uid="{00000000-0005-0000-0000-000055970000}"/>
    <cellStyle name="Normal 6 8 2 2 3 2 6 2" xfId="36986" xr:uid="{00000000-0005-0000-0000-000056970000}"/>
    <cellStyle name="Normal 6 8 2 2 3 2 7" xfId="26390" xr:uid="{00000000-0005-0000-0000-000057970000}"/>
    <cellStyle name="Normal 6 8 2 2 3 3" xfId="19669" xr:uid="{00000000-0005-0000-0000-000058970000}"/>
    <cellStyle name="Normal 6 8 2 2 3 3 2" xfId="19670" xr:uid="{00000000-0005-0000-0000-000059970000}"/>
    <cellStyle name="Normal 6 8 2 2 3 3 2 2" xfId="19671" xr:uid="{00000000-0005-0000-0000-00005A970000}"/>
    <cellStyle name="Normal 6 8 2 2 3 3 2 2 2" xfId="43138" xr:uid="{00000000-0005-0000-0000-00005B970000}"/>
    <cellStyle name="Normal 6 8 2 2 3 3 2 3" xfId="33120" xr:uid="{00000000-0005-0000-0000-00005C970000}"/>
    <cellStyle name="Normal 6 8 2 2 3 3 3" xfId="19672" xr:uid="{00000000-0005-0000-0000-00005D970000}"/>
    <cellStyle name="Normal 6 8 2 2 3 3 3 2" xfId="19673" xr:uid="{00000000-0005-0000-0000-00005E970000}"/>
    <cellStyle name="Normal 6 8 2 2 3 3 3 2 2" xfId="43139" xr:uid="{00000000-0005-0000-0000-00005F970000}"/>
    <cellStyle name="Normal 6 8 2 2 3 3 3 3" xfId="33121" xr:uid="{00000000-0005-0000-0000-000060970000}"/>
    <cellStyle name="Normal 6 8 2 2 3 3 4" xfId="19674" xr:uid="{00000000-0005-0000-0000-000061970000}"/>
    <cellStyle name="Normal 6 8 2 2 3 3 4 2" xfId="36989" xr:uid="{00000000-0005-0000-0000-000062970000}"/>
    <cellStyle name="Normal 6 8 2 2 3 3 5" xfId="26393" xr:uid="{00000000-0005-0000-0000-000063970000}"/>
    <cellStyle name="Normal 6 8 2 2 3 4" xfId="19675" xr:uid="{00000000-0005-0000-0000-000064970000}"/>
    <cellStyle name="Normal 6 8 2 2 3 4 2" xfId="19676" xr:uid="{00000000-0005-0000-0000-000065970000}"/>
    <cellStyle name="Normal 6 8 2 2 3 4 2 2" xfId="19677" xr:uid="{00000000-0005-0000-0000-000066970000}"/>
    <cellStyle name="Normal 6 8 2 2 3 4 2 2 2" xfId="43140" xr:uid="{00000000-0005-0000-0000-000067970000}"/>
    <cellStyle name="Normal 6 8 2 2 3 4 2 3" xfId="33122" xr:uid="{00000000-0005-0000-0000-000068970000}"/>
    <cellStyle name="Normal 6 8 2 2 3 4 3" xfId="19678" xr:uid="{00000000-0005-0000-0000-000069970000}"/>
    <cellStyle name="Normal 6 8 2 2 3 4 3 2" xfId="19679" xr:uid="{00000000-0005-0000-0000-00006A970000}"/>
    <cellStyle name="Normal 6 8 2 2 3 4 3 2 2" xfId="43141" xr:uid="{00000000-0005-0000-0000-00006B970000}"/>
    <cellStyle name="Normal 6 8 2 2 3 4 3 3" xfId="33123" xr:uid="{00000000-0005-0000-0000-00006C970000}"/>
    <cellStyle name="Normal 6 8 2 2 3 4 4" xfId="19680" xr:uid="{00000000-0005-0000-0000-00006D970000}"/>
    <cellStyle name="Normal 6 8 2 2 3 4 4 2" xfId="36990" xr:uid="{00000000-0005-0000-0000-00006E970000}"/>
    <cellStyle name="Normal 6 8 2 2 3 4 5" xfId="26394" xr:uid="{00000000-0005-0000-0000-00006F970000}"/>
    <cellStyle name="Normal 6 8 2 2 3 5" xfId="19681" xr:uid="{00000000-0005-0000-0000-000070970000}"/>
    <cellStyle name="Normal 6 8 2 2 3 5 2" xfId="19682" xr:uid="{00000000-0005-0000-0000-000071970000}"/>
    <cellStyle name="Normal 6 8 2 2 3 5 2 2" xfId="43142" xr:uid="{00000000-0005-0000-0000-000072970000}"/>
    <cellStyle name="Normal 6 8 2 2 3 5 3" xfId="33124" xr:uid="{00000000-0005-0000-0000-000073970000}"/>
    <cellStyle name="Normal 6 8 2 2 3 6" xfId="19683" xr:uid="{00000000-0005-0000-0000-000074970000}"/>
    <cellStyle name="Normal 6 8 2 2 3 6 2" xfId="19684" xr:uid="{00000000-0005-0000-0000-000075970000}"/>
    <cellStyle name="Normal 6 8 2 2 3 6 2 2" xfId="43143" xr:uid="{00000000-0005-0000-0000-000076970000}"/>
    <cellStyle name="Normal 6 8 2 2 3 6 3" xfId="33125" xr:uid="{00000000-0005-0000-0000-000077970000}"/>
    <cellStyle name="Normal 6 8 2 2 3 7" xfId="19685" xr:uid="{00000000-0005-0000-0000-000078970000}"/>
    <cellStyle name="Normal 6 8 2 2 3 7 2" xfId="36985" xr:uid="{00000000-0005-0000-0000-000079970000}"/>
    <cellStyle name="Normal 6 8 2 2 3 8" xfId="26389" xr:uid="{00000000-0005-0000-0000-00007A970000}"/>
    <cellStyle name="Normal 6 8 2 2 4" xfId="19686" xr:uid="{00000000-0005-0000-0000-00007B970000}"/>
    <cellStyle name="Normal 6 8 2 2 4 2" xfId="19687" xr:uid="{00000000-0005-0000-0000-00007C970000}"/>
    <cellStyle name="Normal 6 8 2 2 4 2 2" xfId="19688" xr:uid="{00000000-0005-0000-0000-00007D970000}"/>
    <cellStyle name="Normal 6 8 2 2 4 2 2 2" xfId="19689" xr:uid="{00000000-0005-0000-0000-00007E970000}"/>
    <cellStyle name="Normal 6 8 2 2 4 2 2 2 2" xfId="43144" xr:uid="{00000000-0005-0000-0000-00007F970000}"/>
    <cellStyle name="Normal 6 8 2 2 4 2 2 3" xfId="33126" xr:uid="{00000000-0005-0000-0000-000080970000}"/>
    <cellStyle name="Normal 6 8 2 2 4 2 3" xfId="19690" xr:uid="{00000000-0005-0000-0000-000081970000}"/>
    <cellStyle name="Normal 6 8 2 2 4 2 3 2" xfId="19691" xr:uid="{00000000-0005-0000-0000-000082970000}"/>
    <cellStyle name="Normal 6 8 2 2 4 2 3 2 2" xfId="43145" xr:uid="{00000000-0005-0000-0000-000083970000}"/>
    <cellStyle name="Normal 6 8 2 2 4 2 3 3" xfId="33127" xr:uid="{00000000-0005-0000-0000-000084970000}"/>
    <cellStyle name="Normal 6 8 2 2 4 2 4" xfId="19692" xr:uid="{00000000-0005-0000-0000-000085970000}"/>
    <cellStyle name="Normal 6 8 2 2 4 2 4 2" xfId="36992" xr:uid="{00000000-0005-0000-0000-000086970000}"/>
    <cellStyle name="Normal 6 8 2 2 4 2 5" xfId="26396" xr:uid="{00000000-0005-0000-0000-000087970000}"/>
    <cellStyle name="Normal 6 8 2 2 4 3" xfId="19693" xr:uid="{00000000-0005-0000-0000-000088970000}"/>
    <cellStyle name="Normal 6 8 2 2 4 3 2" xfId="19694" xr:uid="{00000000-0005-0000-0000-000089970000}"/>
    <cellStyle name="Normal 6 8 2 2 4 3 2 2" xfId="19695" xr:uid="{00000000-0005-0000-0000-00008A970000}"/>
    <cellStyle name="Normal 6 8 2 2 4 3 2 2 2" xfId="43146" xr:uid="{00000000-0005-0000-0000-00008B970000}"/>
    <cellStyle name="Normal 6 8 2 2 4 3 2 3" xfId="33128" xr:uid="{00000000-0005-0000-0000-00008C970000}"/>
    <cellStyle name="Normal 6 8 2 2 4 3 3" xfId="19696" xr:uid="{00000000-0005-0000-0000-00008D970000}"/>
    <cellStyle name="Normal 6 8 2 2 4 3 3 2" xfId="19697" xr:uid="{00000000-0005-0000-0000-00008E970000}"/>
    <cellStyle name="Normal 6 8 2 2 4 3 3 2 2" xfId="43147" xr:uid="{00000000-0005-0000-0000-00008F970000}"/>
    <cellStyle name="Normal 6 8 2 2 4 3 3 3" xfId="33129" xr:uid="{00000000-0005-0000-0000-000090970000}"/>
    <cellStyle name="Normal 6 8 2 2 4 3 4" xfId="19698" xr:uid="{00000000-0005-0000-0000-000091970000}"/>
    <cellStyle name="Normal 6 8 2 2 4 3 4 2" xfId="36993" xr:uid="{00000000-0005-0000-0000-000092970000}"/>
    <cellStyle name="Normal 6 8 2 2 4 3 5" xfId="26397" xr:uid="{00000000-0005-0000-0000-000093970000}"/>
    <cellStyle name="Normal 6 8 2 2 4 4" xfId="19699" xr:uid="{00000000-0005-0000-0000-000094970000}"/>
    <cellStyle name="Normal 6 8 2 2 4 4 2" xfId="19700" xr:uid="{00000000-0005-0000-0000-000095970000}"/>
    <cellStyle name="Normal 6 8 2 2 4 4 2 2" xfId="43148" xr:uid="{00000000-0005-0000-0000-000096970000}"/>
    <cellStyle name="Normal 6 8 2 2 4 4 3" xfId="33130" xr:uid="{00000000-0005-0000-0000-000097970000}"/>
    <cellStyle name="Normal 6 8 2 2 4 5" xfId="19701" xr:uid="{00000000-0005-0000-0000-000098970000}"/>
    <cellStyle name="Normal 6 8 2 2 4 5 2" xfId="19702" xr:uid="{00000000-0005-0000-0000-000099970000}"/>
    <cellStyle name="Normal 6 8 2 2 4 5 2 2" xfId="43149" xr:uid="{00000000-0005-0000-0000-00009A970000}"/>
    <cellStyle name="Normal 6 8 2 2 4 5 3" xfId="33131" xr:uid="{00000000-0005-0000-0000-00009B970000}"/>
    <cellStyle name="Normal 6 8 2 2 4 6" xfId="19703" xr:uid="{00000000-0005-0000-0000-00009C970000}"/>
    <cellStyle name="Normal 6 8 2 2 4 6 2" xfId="36991" xr:uid="{00000000-0005-0000-0000-00009D970000}"/>
    <cellStyle name="Normal 6 8 2 2 4 7" xfId="26395" xr:uid="{00000000-0005-0000-0000-00009E970000}"/>
    <cellStyle name="Normal 6 8 2 2 5" xfId="19704" xr:uid="{00000000-0005-0000-0000-00009F970000}"/>
    <cellStyle name="Normal 6 8 2 2 5 2" xfId="19705" xr:uid="{00000000-0005-0000-0000-0000A0970000}"/>
    <cellStyle name="Normal 6 8 2 2 5 2 2" xfId="19706" xr:uid="{00000000-0005-0000-0000-0000A1970000}"/>
    <cellStyle name="Normal 6 8 2 2 5 2 2 2" xfId="43150" xr:uid="{00000000-0005-0000-0000-0000A2970000}"/>
    <cellStyle name="Normal 6 8 2 2 5 2 3" xfId="33132" xr:uid="{00000000-0005-0000-0000-0000A3970000}"/>
    <cellStyle name="Normal 6 8 2 2 5 3" xfId="19707" xr:uid="{00000000-0005-0000-0000-0000A4970000}"/>
    <cellStyle name="Normal 6 8 2 2 5 3 2" xfId="19708" xr:uid="{00000000-0005-0000-0000-0000A5970000}"/>
    <cellStyle name="Normal 6 8 2 2 5 3 2 2" xfId="43151" xr:uid="{00000000-0005-0000-0000-0000A6970000}"/>
    <cellStyle name="Normal 6 8 2 2 5 3 3" xfId="33133" xr:uid="{00000000-0005-0000-0000-0000A7970000}"/>
    <cellStyle name="Normal 6 8 2 2 5 4" xfId="19709" xr:uid="{00000000-0005-0000-0000-0000A8970000}"/>
    <cellStyle name="Normal 6 8 2 2 5 4 2" xfId="36994" xr:uid="{00000000-0005-0000-0000-0000A9970000}"/>
    <cellStyle name="Normal 6 8 2 2 5 5" xfId="26398" xr:uid="{00000000-0005-0000-0000-0000AA970000}"/>
    <cellStyle name="Normal 6 8 2 2 6" xfId="19710" xr:uid="{00000000-0005-0000-0000-0000AB970000}"/>
    <cellStyle name="Normal 6 8 2 2 6 2" xfId="19711" xr:uid="{00000000-0005-0000-0000-0000AC970000}"/>
    <cellStyle name="Normal 6 8 2 2 6 2 2" xfId="19712" xr:uid="{00000000-0005-0000-0000-0000AD970000}"/>
    <cellStyle name="Normal 6 8 2 2 6 2 2 2" xfId="43152" xr:uid="{00000000-0005-0000-0000-0000AE970000}"/>
    <cellStyle name="Normal 6 8 2 2 6 2 3" xfId="33134" xr:uid="{00000000-0005-0000-0000-0000AF970000}"/>
    <cellStyle name="Normal 6 8 2 2 6 3" xfId="19713" xr:uid="{00000000-0005-0000-0000-0000B0970000}"/>
    <cellStyle name="Normal 6 8 2 2 6 3 2" xfId="19714" xr:uid="{00000000-0005-0000-0000-0000B1970000}"/>
    <cellStyle name="Normal 6 8 2 2 6 3 2 2" xfId="43153" xr:uid="{00000000-0005-0000-0000-0000B2970000}"/>
    <cellStyle name="Normal 6 8 2 2 6 3 3" xfId="33135" xr:uid="{00000000-0005-0000-0000-0000B3970000}"/>
    <cellStyle name="Normal 6 8 2 2 6 4" xfId="19715" xr:uid="{00000000-0005-0000-0000-0000B4970000}"/>
    <cellStyle name="Normal 6 8 2 2 6 4 2" xfId="36995" xr:uid="{00000000-0005-0000-0000-0000B5970000}"/>
    <cellStyle name="Normal 6 8 2 2 6 5" xfId="26399" xr:uid="{00000000-0005-0000-0000-0000B6970000}"/>
    <cellStyle name="Normal 6 8 2 2 7" xfId="19716" xr:uid="{00000000-0005-0000-0000-0000B7970000}"/>
    <cellStyle name="Normal 6 8 2 2 7 2" xfId="19717" xr:uid="{00000000-0005-0000-0000-0000B8970000}"/>
    <cellStyle name="Normal 6 8 2 2 7 2 2" xfId="43154" xr:uid="{00000000-0005-0000-0000-0000B9970000}"/>
    <cellStyle name="Normal 6 8 2 2 7 3" xfId="33136" xr:uid="{00000000-0005-0000-0000-0000BA970000}"/>
    <cellStyle name="Normal 6 8 2 2 8" xfId="19718" xr:uid="{00000000-0005-0000-0000-0000BB970000}"/>
    <cellStyle name="Normal 6 8 2 2 8 2" xfId="19719" xr:uid="{00000000-0005-0000-0000-0000BC970000}"/>
    <cellStyle name="Normal 6 8 2 2 8 2 2" xfId="43155" xr:uid="{00000000-0005-0000-0000-0000BD970000}"/>
    <cellStyle name="Normal 6 8 2 2 8 3" xfId="33137" xr:uid="{00000000-0005-0000-0000-0000BE970000}"/>
    <cellStyle name="Normal 6 8 2 2 9" xfId="19720" xr:uid="{00000000-0005-0000-0000-0000BF970000}"/>
    <cellStyle name="Normal 6 8 2 2 9 2" xfId="36978" xr:uid="{00000000-0005-0000-0000-0000C0970000}"/>
    <cellStyle name="Normal 6 8 2 3" xfId="19721" xr:uid="{00000000-0005-0000-0000-0000C1970000}"/>
    <cellStyle name="Normal 6 8 2 3 2" xfId="19722" xr:uid="{00000000-0005-0000-0000-0000C2970000}"/>
    <cellStyle name="Normal 6 8 2 3 2 2" xfId="19723" xr:uid="{00000000-0005-0000-0000-0000C3970000}"/>
    <cellStyle name="Normal 6 8 2 3 2 2 2" xfId="19724" xr:uid="{00000000-0005-0000-0000-0000C4970000}"/>
    <cellStyle name="Normal 6 8 2 3 2 2 2 2" xfId="19725" xr:uid="{00000000-0005-0000-0000-0000C5970000}"/>
    <cellStyle name="Normal 6 8 2 3 2 2 2 2 2" xfId="43156" xr:uid="{00000000-0005-0000-0000-0000C6970000}"/>
    <cellStyle name="Normal 6 8 2 3 2 2 2 3" xfId="33138" xr:uid="{00000000-0005-0000-0000-0000C7970000}"/>
    <cellStyle name="Normal 6 8 2 3 2 2 3" xfId="19726" xr:uid="{00000000-0005-0000-0000-0000C8970000}"/>
    <cellStyle name="Normal 6 8 2 3 2 2 3 2" xfId="19727" xr:uid="{00000000-0005-0000-0000-0000C9970000}"/>
    <cellStyle name="Normal 6 8 2 3 2 2 3 2 2" xfId="43157" xr:uid="{00000000-0005-0000-0000-0000CA970000}"/>
    <cellStyle name="Normal 6 8 2 3 2 2 3 3" xfId="33139" xr:uid="{00000000-0005-0000-0000-0000CB970000}"/>
    <cellStyle name="Normal 6 8 2 3 2 2 4" xfId="19728" xr:uid="{00000000-0005-0000-0000-0000CC970000}"/>
    <cellStyle name="Normal 6 8 2 3 2 2 4 2" xfId="36998" xr:uid="{00000000-0005-0000-0000-0000CD970000}"/>
    <cellStyle name="Normal 6 8 2 3 2 2 5" xfId="26402" xr:uid="{00000000-0005-0000-0000-0000CE970000}"/>
    <cellStyle name="Normal 6 8 2 3 2 3" xfId="19729" xr:uid="{00000000-0005-0000-0000-0000CF970000}"/>
    <cellStyle name="Normal 6 8 2 3 2 3 2" xfId="19730" xr:uid="{00000000-0005-0000-0000-0000D0970000}"/>
    <cellStyle name="Normal 6 8 2 3 2 3 2 2" xfId="19731" xr:uid="{00000000-0005-0000-0000-0000D1970000}"/>
    <cellStyle name="Normal 6 8 2 3 2 3 2 2 2" xfId="43158" xr:uid="{00000000-0005-0000-0000-0000D2970000}"/>
    <cellStyle name="Normal 6 8 2 3 2 3 2 3" xfId="33140" xr:uid="{00000000-0005-0000-0000-0000D3970000}"/>
    <cellStyle name="Normal 6 8 2 3 2 3 3" xfId="19732" xr:uid="{00000000-0005-0000-0000-0000D4970000}"/>
    <cellStyle name="Normal 6 8 2 3 2 3 3 2" xfId="19733" xr:uid="{00000000-0005-0000-0000-0000D5970000}"/>
    <cellStyle name="Normal 6 8 2 3 2 3 3 2 2" xfId="43159" xr:uid="{00000000-0005-0000-0000-0000D6970000}"/>
    <cellStyle name="Normal 6 8 2 3 2 3 3 3" xfId="33141" xr:uid="{00000000-0005-0000-0000-0000D7970000}"/>
    <cellStyle name="Normal 6 8 2 3 2 3 4" xfId="19734" xr:uid="{00000000-0005-0000-0000-0000D8970000}"/>
    <cellStyle name="Normal 6 8 2 3 2 3 4 2" xfId="36999" xr:uid="{00000000-0005-0000-0000-0000D9970000}"/>
    <cellStyle name="Normal 6 8 2 3 2 3 5" xfId="26403" xr:uid="{00000000-0005-0000-0000-0000DA970000}"/>
    <cellStyle name="Normal 6 8 2 3 2 4" xfId="19735" xr:uid="{00000000-0005-0000-0000-0000DB970000}"/>
    <cellStyle name="Normal 6 8 2 3 2 4 2" xfId="19736" xr:uid="{00000000-0005-0000-0000-0000DC970000}"/>
    <cellStyle name="Normal 6 8 2 3 2 4 2 2" xfId="43160" xr:uid="{00000000-0005-0000-0000-0000DD970000}"/>
    <cellStyle name="Normal 6 8 2 3 2 4 3" xfId="33142" xr:uid="{00000000-0005-0000-0000-0000DE970000}"/>
    <cellStyle name="Normal 6 8 2 3 2 5" xfId="19737" xr:uid="{00000000-0005-0000-0000-0000DF970000}"/>
    <cellStyle name="Normal 6 8 2 3 2 5 2" xfId="19738" xr:uid="{00000000-0005-0000-0000-0000E0970000}"/>
    <cellStyle name="Normal 6 8 2 3 2 5 2 2" xfId="43161" xr:uid="{00000000-0005-0000-0000-0000E1970000}"/>
    <cellStyle name="Normal 6 8 2 3 2 5 3" xfId="33143" xr:uid="{00000000-0005-0000-0000-0000E2970000}"/>
    <cellStyle name="Normal 6 8 2 3 2 6" xfId="19739" xr:uid="{00000000-0005-0000-0000-0000E3970000}"/>
    <cellStyle name="Normal 6 8 2 3 2 6 2" xfId="36997" xr:uid="{00000000-0005-0000-0000-0000E4970000}"/>
    <cellStyle name="Normal 6 8 2 3 2 7" xfId="26401" xr:uid="{00000000-0005-0000-0000-0000E5970000}"/>
    <cellStyle name="Normal 6 8 2 3 3" xfId="19740" xr:uid="{00000000-0005-0000-0000-0000E6970000}"/>
    <cellStyle name="Normal 6 8 2 3 3 2" xfId="19741" xr:uid="{00000000-0005-0000-0000-0000E7970000}"/>
    <cellStyle name="Normal 6 8 2 3 3 2 2" xfId="19742" xr:uid="{00000000-0005-0000-0000-0000E8970000}"/>
    <cellStyle name="Normal 6 8 2 3 3 2 2 2" xfId="43162" xr:uid="{00000000-0005-0000-0000-0000E9970000}"/>
    <cellStyle name="Normal 6 8 2 3 3 2 3" xfId="33144" xr:uid="{00000000-0005-0000-0000-0000EA970000}"/>
    <cellStyle name="Normal 6 8 2 3 3 3" xfId="19743" xr:uid="{00000000-0005-0000-0000-0000EB970000}"/>
    <cellStyle name="Normal 6 8 2 3 3 3 2" xfId="19744" xr:uid="{00000000-0005-0000-0000-0000EC970000}"/>
    <cellStyle name="Normal 6 8 2 3 3 3 2 2" xfId="43163" xr:uid="{00000000-0005-0000-0000-0000ED970000}"/>
    <cellStyle name="Normal 6 8 2 3 3 3 3" xfId="33145" xr:uid="{00000000-0005-0000-0000-0000EE970000}"/>
    <cellStyle name="Normal 6 8 2 3 3 4" xfId="19745" xr:uid="{00000000-0005-0000-0000-0000EF970000}"/>
    <cellStyle name="Normal 6 8 2 3 3 4 2" xfId="37000" xr:uid="{00000000-0005-0000-0000-0000F0970000}"/>
    <cellStyle name="Normal 6 8 2 3 3 5" xfId="26404" xr:uid="{00000000-0005-0000-0000-0000F1970000}"/>
    <cellStyle name="Normal 6 8 2 3 4" xfId="19746" xr:uid="{00000000-0005-0000-0000-0000F2970000}"/>
    <cellStyle name="Normal 6 8 2 3 4 2" xfId="19747" xr:uid="{00000000-0005-0000-0000-0000F3970000}"/>
    <cellStyle name="Normal 6 8 2 3 4 2 2" xfId="19748" xr:uid="{00000000-0005-0000-0000-0000F4970000}"/>
    <cellStyle name="Normal 6 8 2 3 4 2 2 2" xfId="43164" xr:uid="{00000000-0005-0000-0000-0000F5970000}"/>
    <cellStyle name="Normal 6 8 2 3 4 2 3" xfId="33146" xr:uid="{00000000-0005-0000-0000-0000F6970000}"/>
    <cellStyle name="Normal 6 8 2 3 4 3" xfId="19749" xr:uid="{00000000-0005-0000-0000-0000F7970000}"/>
    <cellStyle name="Normal 6 8 2 3 4 3 2" xfId="19750" xr:uid="{00000000-0005-0000-0000-0000F8970000}"/>
    <cellStyle name="Normal 6 8 2 3 4 3 2 2" xfId="43165" xr:uid="{00000000-0005-0000-0000-0000F9970000}"/>
    <cellStyle name="Normal 6 8 2 3 4 3 3" xfId="33147" xr:uid="{00000000-0005-0000-0000-0000FA970000}"/>
    <cellStyle name="Normal 6 8 2 3 4 4" xfId="19751" xr:uid="{00000000-0005-0000-0000-0000FB970000}"/>
    <cellStyle name="Normal 6 8 2 3 4 4 2" xfId="37001" xr:uid="{00000000-0005-0000-0000-0000FC970000}"/>
    <cellStyle name="Normal 6 8 2 3 4 5" xfId="26405" xr:uid="{00000000-0005-0000-0000-0000FD970000}"/>
    <cellStyle name="Normal 6 8 2 3 5" xfId="19752" xr:uid="{00000000-0005-0000-0000-0000FE970000}"/>
    <cellStyle name="Normal 6 8 2 3 5 2" xfId="19753" xr:uid="{00000000-0005-0000-0000-0000FF970000}"/>
    <cellStyle name="Normal 6 8 2 3 5 2 2" xfId="43166" xr:uid="{00000000-0005-0000-0000-000000980000}"/>
    <cellStyle name="Normal 6 8 2 3 5 3" xfId="33148" xr:uid="{00000000-0005-0000-0000-000001980000}"/>
    <cellStyle name="Normal 6 8 2 3 6" xfId="19754" xr:uid="{00000000-0005-0000-0000-000002980000}"/>
    <cellStyle name="Normal 6 8 2 3 6 2" xfId="19755" xr:uid="{00000000-0005-0000-0000-000003980000}"/>
    <cellStyle name="Normal 6 8 2 3 6 2 2" xfId="43167" xr:uid="{00000000-0005-0000-0000-000004980000}"/>
    <cellStyle name="Normal 6 8 2 3 6 3" xfId="33149" xr:uid="{00000000-0005-0000-0000-000005980000}"/>
    <cellStyle name="Normal 6 8 2 3 7" xfId="19756" xr:uid="{00000000-0005-0000-0000-000006980000}"/>
    <cellStyle name="Normal 6 8 2 3 7 2" xfId="36996" xr:uid="{00000000-0005-0000-0000-000007980000}"/>
    <cellStyle name="Normal 6 8 2 3 8" xfId="26400" xr:uid="{00000000-0005-0000-0000-000008980000}"/>
    <cellStyle name="Normal 6 8 2 4" xfId="19757" xr:uid="{00000000-0005-0000-0000-000009980000}"/>
    <cellStyle name="Normal 6 8 2 4 2" xfId="19758" xr:uid="{00000000-0005-0000-0000-00000A980000}"/>
    <cellStyle name="Normal 6 8 2 4 2 2" xfId="19759" xr:uid="{00000000-0005-0000-0000-00000B980000}"/>
    <cellStyle name="Normal 6 8 2 4 2 2 2" xfId="19760" xr:uid="{00000000-0005-0000-0000-00000C980000}"/>
    <cellStyle name="Normal 6 8 2 4 2 2 2 2" xfId="19761" xr:uid="{00000000-0005-0000-0000-00000D980000}"/>
    <cellStyle name="Normal 6 8 2 4 2 2 2 2 2" xfId="43168" xr:uid="{00000000-0005-0000-0000-00000E980000}"/>
    <cellStyle name="Normal 6 8 2 4 2 2 2 3" xfId="33150" xr:uid="{00000000-0005-0000-0000-00000F980000}"/>
    <cellStyle name="Normal 6 8 2 4 2 2 3" xfId="19762" xr:uid="{00000000-0005-0000-0000-000010980000}"/>
    <cellStyle name="Normal 6 8 2 4 2 2 3 2" xfId="19763" xr:uid="{00000000-0005-0000-0000-000011980000}"/>
    <cellStyle name="Normal 6 8 2 4 2 2 3 2 2" xfId="43169" xr:uid="{00000000-0005-0000-0000-000012980000}"/>
    <cellStyle name="Normal 6 8 2 4 2 2 3 3" xfId="33151" xr:uid="{00000000-0005-0000-0000-000013980000}"/>
    <cellStyle name="Normal 6 8 2 4 2 2 4" xfId="19764" xr:uid="{00000000-0005-0000-0000-000014980000}"/>
    <cellStyle name="Normal 6 8 2 4 2 2 4 2" xfId="37004" xr:uid="{00000000-0005-0000-0000-000015980000}"/>
    <cellStyle name="Normal 6 8 2 4 2 2 5" xfId="26408" xr:uid="{00000000-0005-0000-0000-000016980000}"/>
    <cellStyle name="Normal 6 8 2 4 2 3" xfId="19765" xr:uid="{00000000-0005-0000-0000-000017980000}"/>
    <cellStyle name="Normal 6 8 2 4 2 3 2" xfId="19766" xr:uid="{00000000-0005-0000-0000-000018980000}"/>
    <cellStyle name="Normal 6 8 2 4 2 3 2 2" xfId="19767" xr:uid="{00000000-0005-0000-0000-000019980000}"/>
    <cellStyle name="Normal 6 8 2 4 2 3 2 2 2" xfId="43170" xr:uid="{00000000-0005-0000-0000-00001A980000}"/>
    <cellStyle name="Normal 6 8 2 4 2 3 2 3" xfId="33152" xr:uid="{00000000-0005-0000-0000-00001B980000}"/>
    <cellStyle name="Normal 6 8 2 4 2 3 3" xfId="19768" xr:uid="{00000000-0005-0000-0000-00001C980000}"/>
    <cellStyle name="Normal 6 8 2 4 2 3 3 2" xfId="19769" xr:uid="{00000000-0005-0000-0000-00001D980000}"/>
    <cellStyle name="Normal 6 8 2 4 2 3 3 2 2" xfId="43171" xr:uid="{00000000-0005-0000-0000-00001E980000}"/>
    <cellStyle name="Normal 6 8 2 4 2 3 3 3" xfId="33153" xr:uid="{00000000-0005-0000-0000-00001F980000}"/>
    <cellStyle name="Normal 6 8 2 4 2 3 4" xfId="19770" xr:uid="{00000000-0005-0000-0000-000020980000}"/>
    <cellStyle name="Normal 6 8 2 4 2 3 4 2" xfId="37005" xr:uid="{00000000-0005-0000-0000-000021980000}"/>
    <cellStyle name="Normal 6 8 2 4 2 3 5" xfId="26409" xr:uid="{00000000-0005-0000-0000-000022980000}"/>
    <cellStyle name="Normal 6 8 2 4 2 4" xfId="19771" xr:uid="{00000000-0005-0000-0000-000023980000}"/>
    <cellStyle name="Normal 6 8 2 4 2 4 2" xfId="19772" xr:uid="{00000000-0005-0000-0000-000024980000}"/>
    <cellStyle name="Normal 6 8 2 4 2 4 2 2" xfId="43172" xr:uid="{00000000-0005-0000-0000-000025980000}"/>
    <cellStyle name="Normal 6 8 2 4 2 4 3" xfId="33154" xr:uid="{00000000-0005-0000-0000-000026980000}"/>
    <cellStyle name="Normal 6 8 2 4 2 5" xfId="19773" xr:uid="{00000000-0005-0000-0000-000027980000}"/>
    <cellStyle name="Normal 6 8 2 4 2 5 2" xfId="19774" xr:uid="{00000000-0005-0000-0000-000028980000}"/>
    <cellStyle name="Normal 6 8 2 4 2 5 2 2" xfId="43173" xr:uid="{00000000-0005-0000-0000-000029980000}"/>
    <cellStyle name="Normal 6 8 2 4 2 5 3" xfId="33155" xr:uid="{00000000-0005-0000-0000-00002A980000}"/>
    <cellStyle name="Normal 6 8 2 4 2 6" xfId="19775" xr:uid="{00000000-0005-0000-0000-00002B980000}"/>
    <cellStyle name="Normal 6 8 2 4 2 6 2" xfId="37003" xr:uid="{00000000-0005-0000-0000-00002C980000}"/>
    <cellStyle name="Normal 6 8 2 4 2 7" xfId="26407" xr:uid="{00000000-0005-0000-0000-00002D980000}"/>
    <cellStyle name="Normal 6 8 2 4 3" xfId="19776" xr:uid="{00000000-0005-0000-0000-00002E980000}"/>
    <cellStyle name="Normal 6 8 2 4 3 2" xfId="19777" xr:uid="{00000000-0005-0000-0000-00002F980000}"/>
    <cellStyle name="Normal 6 8 2 4 3 2 2" xfId="19778" xr:uid="{00000000-0005-0000-0000-000030980000}"/>
    <cellStyle name="Normal 6 8 2 4 3 2 2 2" xfId="43174" xr:uid="{00000000-0005-0000-0000-000031980000}"/>
    <cellStyle name="Normal 6 8 2 4 3 2 3" xfId="33156" xr:uid="{00000000-0005-0000-0000-000032980000}"/>
    <cellStyle name="Normal 6 8 2 4 3 3" xfId="19779" xr:uid="{00000000-0005-0000-0000-000033980000}"/>
    <cellStyle name="Normal 6 8 2 4 3 3 2" xfId="19780" xr:uid="{00000000-0005-0000-0000-000034980000}"/>
    <cellStyle name="Normal 6 8 2 4 3 3 2 2" xfId="43175" xr:uid="{00000000-0005-0000-0000-000035980000}"/>
    <cellStyle name="Normal 6 8 2 4 3 3 3" xfId="33157" xr:uid="{00000000-0005-0000-0000-000036980000}"/>
    <cellStyle name="Normal 6 8 2 4 3 4" xfId="19781" xr:uid="{00000000-0005-0000-0000-000037980000}"/>
    <cellStyle name="Normal 6 8 2 4 3 4 2" xfId="37006" xr:uid="{00000000-0005-0000-0000-000038980000}"/>
    <cellStyle name="Normal 6 8 2 4 3 5" xfId="26410" xr:uid="{00000000-0005-0000-0000-000039980000}"/>
    <cellStyle name="Normal 6 8 2 4 4" xfId="19782" xr:uid="{00000000-0005-0000-0000-00003A980000}"/>
    <cellStyle name="Normal 6 8 2 4 4 2" xfId="19783" xr:uid="{00000000-0005-0000-0000-00003B980000}"/>
    <cellStyle name="Normal 6 8 2 4 4 2 2" xfId="19784" xr:uid="{00000000-0005-0000-0000-00003C980000}"/>
    <cellStyle name="Normal 6 8 2 4 4 2 2 2" xfId="43176" xr:uid="{00000000-0005-0000-0000-00003D980000}"/>
    <cellStyle name="Normal 6 8 2 4 4 2 3" xfId="33158" xr:uid="{00000000-0005-0000-0000-00003E980000}"/>
    <cellStyle name="Normal 6 8 2 4 4 3" xfId="19785" xr:uid="{00000000-0005-0000-0000-00003F980000}"/>
    <cellStyle name="Normal 6 8 2 4 4 3 2" xfId="19786" xr:uid="{00000000-0005-0000-0000-000040980000}"/>
    <cellStyle name="Normal 6 8 2 4 4 3 2 2" xfId="43177" xr:uid="{00000000-0005-0000-0000-000041980000}"/>
    <cellStyle name="Normal 6 8 2 4 4 3 3" xfId="33159" xr:uid="{00000000-0005-0000-0000-000042980000}"/>
    <cellStyle name="Normal 6 8 2 4 4 4" xfId="19787" xr:uid="{00000000-0005-0000-0000-000043980000}"/>
    <cellStyle name="Normal 6 8 2 4 4 4 2" xfId="37007" xr:uid="{00000000-0005-0000-0000-000044980000}"/>
    <cellStyle name="Normal 6 8 2 4 4 5" xfId="26411" xr:uid="{00000000-0005-0000-0000-000045980000}"/>
    <cellStyle name="Normal 6 8 2 4 5" xfId="19788" xr:uid="{00000000-0005-0000-0000-000046980000}"/>
    <cellStyle name="Normal 6 8 2 4 5 2" xfId="19789" xr:uid="{00000000-0005-0000-0000-000047980000}"/>
    <cellStyle name="Normal 6 8 2 4 5 2 2" xfId="43178" xr:uid="{00000000-0005-0000-0000-000048980000}"/>
    <cellStyle name="Normal 6 8 2 4 5 3" xfId="33160" xr:uid="{00000000-0005-0000-0000-000049980000}"/>
    <cellStyle name="Normal 6 8 2 4 6" xfId="19790" xr:uid="{00000000-0005-0000-0000-00004A980000}"/>
    <cellStyle name="Normal 6 8 2 4 6 2" xfId="19791" xr:uid="{00000000-0005-0000-0000-00004B980000}"/>
    <cellStyle name="Normal 6 8 2 4 6 2 2" xfId="43179" xr:uid="{00000000-0005-0000-0000-00004C980000}"/>
    <cellStyle name="Normal 6 8 2 4 6 3" xfId="33161" xr:uid="{00000000-0005-0000-0000-00004D980000}"/>
    <cellStyle name="Normal 6 8 2 4 7" xfId="19792" xr:uid="{00000000-0005-0000-0000-00004E980000}"/>
    <cellStyle name="Normal 6 8 2 4 7 2" xfId="37002" xr:uid="{00000000-0005-0000-0000-00004F980000}"/>
    <cellStyle name="Normal 6 8 2 4 8" xfId="26406" xr:uid="{00000000-0005-0000-0000-000050980000}"/>
    <cellStyle name="Normal 6 8 2 5" xfId="19793" xr:uid="{00000000-0005-0000-0000-000051980000}"/>
    <cellStyle name="Normal 6 8 2 5 2" xfId="19794" xr:uid="{00000000-0005-0000-0000-000052980000}"/>
    <cellStyle name="Normal 6 8 2 5 2 2" xfId="19795" xr:uid="{00000000-0005-0000-0000-000053980000}"/>
    <cellStyle name="Normal 6 8 2 5 2 2 2" xfId="19796" xr:uid="{00000000-0005-0000-0000-000054980000}"/>
    <cellStyle name="Normal 6 8 2 5 2 2 2 2" xfId="19797" xr:uid="{00000000-0005-0000-0000-000055980000}"/>
    <cellStyle name="Normal 6 8 2 5 2 2 2 2 2" xfId="43180" xr:uid="{00000000-0005-0000-0000-000056980000}"/>
    <cellStyle name="Normal 6 8 2 5 2 2 2 3" xfId="33162" xr:uid="{00000000-0005-0000-0000-000057980000}"/>
    <cellStyle name="Normal 6 8 2 5 2 2 3" xfId="19798" xr:uid="{00000000-0005-0000-0000-000058980000}"/>
    <cellStyle name="Normal 6 8 2 5 2 2 3 2" xfId="19799" xr:uid="{00000000-0005-0000-0000-000059980000}"/>
    <cellStyle name="Normal 6 8 2 5 2 2 3 2 2" xfId="43181" xr:uid="{00000000-0005-0000-0000-00005A980000}"/>
    <cellStyle name="Normal 6 8 2 5 2 2 3 3" xfId="33163" xr:uid="{00000000-0005-0000-0000-00005B980000}"/>
    <cellStyle name="Normal 6 8 2 5 2 2 4" xfId="19800" xr:uid="{00000000-0005-0000-0000-00005C980000}"/>
    <cellStyle name="Normal 6 8 2 5 2 2 4 2" xfId="37010" xr:uid="{00000000-0005-0000-0000-00005D980000}"/>
    <cellStyle name="Normal 6 8 2 5 2 2 5" xfId="26414" xr:uid="{00000000-0005-0000-0000-00005E980000}"/>
    <cellStyle name="Normal 6 8 2 5 2 3" xfId="19801" xr:uid="{00000000-0005-0000-0000-00005F980000}"/>
    <cellStyle name="Normal 6 8 2 5 2 3 2" xfId="19802" xr:uid="{00000000-0005-0000-0000-000060980000}"/>
    <cellStyle name="Normal 6 8 2 5 2 3 2 2" xfId="19803" xr:uid="{00000000-0005-0000-0000-000061980000}"/>
    <cellStyle name="Normal 6 8 2 5 2 3 2 2 2" xfId="43182" xr:uid="{00000000-0005-0000-0000-000062980000}"/>
    <cellStyle name="Normal 6 8 2 5 2 3 2 3" xfId="33164" xr:uid="{00000000-0005-0000-0000-000063980000}"/>
    <cellStyle name="Normal 6 8 2 5 2 3 3" xfId="19804" xr:uid="{00000000-0005-0000-0000-000064980000}"/>
    <cellStyle name="Normal 6 8 2 5 2 3 3 2" xfId="19805" xr:uid="{00000000-0005-0000-0000-000065980000}"/>
    <cellStyle name="Normal 6 8 2 5 2 3 3 2 2" xfId="43183" xr:uid="{00000000-0005-0000-0000-000066980000}"/>
    <cellStyle name="Normal 6 8 2 5 2 3 3 3" xfId="33165" xr:uid="{00000000-0005-0000-0000-000067980000}"/>
    <cellStyle name="Normal 6 8 2 5 2 3 4" xfId="19806" xr:uid="{00000000-0005-0000-0000-000068980000}"/>
    <cellStyle name="Normal 6 8 2 5 2 3 4 2" xfId="37011" xr:uid="{00000000-0005-0000-0000-000069980000}"/>
    <cellStyle name="Normal 6 8 2 5 2 3 5" xfId="26415" xr:uid="{00000000-0005-0000-0000-00006A980000}"/>
    <cellStyle name="Normal 6 8 2 5 2 4" xfId="19807" xr:uid="{00000000-0005-0000-0000-00006B980000}"/>
    <cellStyle name="Normal 6 8 2 5 2 4 2" xfId="19808" xr:uid="{00000000-0005-0000-0000-00006C980000}"/>
    <cellStyle name="Normal 6 8 2 5 2 4 2 2" xfId="43184" xr:uid="{00000000-0005-0000-0000-00006D980000}"/>
    <cellStyle name="Normal 6 8 2 5 2 4 3" xfId="33166" xr:uid="{00000000-0005-0000-0000-00006E980000}"/>
    <cellStyle name="Normal 6 8 2 5 2 5" xfId="19809" xr:uid="{00000000-0005-0000-0000-00006F980000}"/>
    <cellStyle name="Normal 6 8 2 5 2 5 2" xfId="19810" xr:uid="{00000000-0005-0000-0000-000070980000}"/>
    <cellStyle name="Normal 6 8 2 5 2 5 2 2" xfId="43185" xr:uid="{00000000-0005-0000-0000-000071980000}"/>
    <cellStyle name="Normal 6 8 2 5 2 5 3" xfId="33167" xr:uid="{00000000-0005-0000-0000-000072980000}"/>
    <cellStyle name="Normal 6 8 2 5 2 6" xfId="19811" xr:uid="{00000000-0005-0000-0000-000073980000}"/>
    <cellStyle name="Normal 6 8 2 5 2 6 2" xfId="37009" xr:uid="{00000000-0005-0000-0000-000074980000}"/>
    <cellStyle name="Normal 6 8 2 5 2 7" xfId="26413" xr:uid="{00000000-0005-0000-0000-000075980000}"/>
    <cellStyle name="Normal 6 8 2 5 3" xfId="19812" xr:uid="{00000000-0005-0000-0000-000076980000}"/>
    <cellStyle name="Normal 6 8 2 5 3 2" xfId="19813" xr:uid="{00000000-0005-0000-0000-000077980000}"/>
    <cellStyle name="Normal 6 8 2 5 3 2 2" xfId="19814" xr:uid="{00000000-0005-0000-0000-000078980000}"/>
    <cellStyle name="Normal 6 8 2 5 3 2 2 2" xfId="43186" xr:uid="{00000000-0005-0000-0000-000079980000}"/>
    <cellStyle name="Normal 6 8 2 5 3 2 3" xfId="33168" xr:uid="{00000000-0005-0000-0000-00007A980000}"/>
    <cellStyle name="Normal 6 8 2 5 3 3" xfId="19815" xr:uid="{00000000-0005-0000-0000-00007B980000}"/>
    <cellStyle name="Normal 6 8 2 5 3 3 2" xfId="19816" xr:uid="{00000000-0005-0000-0000-00007C980000}"/>
    <cellStyle name="Normal 6 8 2 5 3 3 2 2" xfId="43187" xr:uid="{00000000-0005-0000-0000-00007D980000}"/>
    <cellStyle name="Normal 6 8 2 5 3 3 3" xfId="33169" xr:uid="{00000000-0005-0000-0000-00007E980000}"/>
    <cellStyle name="Normal 6 8 2 5 3 4" xfId="19817" xr:uid="{00000000-0005-0000-0000-00007F980000}"/>
    <cellStyle name="Normal 6 8 2 5 3 4 2" xfId="37012" xr:uid="{00000000-0005-0000-0000-000080980000}"/>
    <cellStyle name="Normal 6 8 2 5 3 5" xfId="26416" xr:uid="{00000000-0005-0000-0000-000081980000}"/>
    <cellStyle name="Normal 6 8 2 5 4" xfId="19818" xr:uid="{00000000-0005-0000-0000-000082980000}"/>
    <cellStyle name="Normal 6 8 2 5 4 2" xfId="19819" xr:uid="{00000000-0005-0000-0000-000083980000}"/>
    <cellStyle name="Normal 6 8 2 5 4 2 2" xfId="19820" xr:uid="{00000000-0005-0000-0000-000084980000}"/>
    <cellStyle name="Normal 6 8 2 5 4 2 2 2" xfId="43188" xr:uid="{00000000-0005-0000-0000-000085980000}"/>
    <cellStyle name="Normal 6 8 2 5 4 2 3" xfId="33170" xr:uid="{00000000-0005-0000-0000-000086980000}"/>
    <cellStyle name="Normal 6 8 2 5 4 3" xfId="19821" xr:uid="{00000000-0005-0000-0000-000087980000}"/>
    <cellStyle name="Normal 6 8 2 5 4 3 2" xfId="19822" xr:uid="{00000000-0005-0000-0000-000088980000}"/>
    <cellStyle name="Normal 6 8 2 5 4 3 2 2" xfId="43189" xr:uid="{00000000-0005-0000-0000-000089980000}"/>
    <cellStyle name="Normal 6 8 2 5 4 3 3" xfId="33171" xr:uid="{00000000-0005-0000-0000-00008A980000}"/>
    <cellStyle name="Normal 6 8 2 5 4 4" xfId="19823" xr:uid="{00000000-0005-0000-0000-00008B980000}"/>
    <cellStyle name="Normal 6 8 2 5 4 4 2" xfId="37013" xr:uid="{00000000-0005-0000-0000-00008C980000}"/>
    <cellStyle name="Normal 6 8 2 5 4 5" xfId="26417" xr:uid="{00000000-0005-0000-0000-00008D980000}"/>
    <cellStyle name="Normal 6 8 2 5 5" xfId="19824" xr:uid="{00000000-0005-0000-0000-00008E980000}"/>
    <cellStyle name="Normal 6 8 2 5 5 2" xfId="19825" xr:uid="{00000000-0005-0000-0000-00008F980000}"/>
    <cellStyle name="Normal 6 8 2 5 5 2 2" xfId="43190" xr:uid="{00000000-0005-0000-0000-000090980000}"/>
    <cellStyle name="Normal 6 8 2 5 5 3" xfId="33172" xr:uid="{00000000-0005-0000-0000-000091980000}"/>
    <cellStyle name="Normal 6 8 2 5 6" xfId="19826" xr:uid="{00000000-0005-0000-0000-000092980000}"/>
    <cellStyle name="Normal 6 8 2 5 6 2" xfId="19827" xr:uid="{00000000-0005-0000-0000-000093980000}"/>
    <cellStyle name="Normal 6 8 2 5 6 2 2" xfId="43191" xr:uid="{00000000-0005-0000-0000-000094980000}"/>
    <cellStyle name="Normal 6 8 2 5 6 3" xfId="33173" xr:uid="{00000000-0005-0000-0000-000095980000}"/>
    <cellStyle name="Normal 6 8 2 5 7" xfId="19828" xr:uid="{00000000-0005-0000-0000-000096980000}"/>
    <cellStyle name="Normal 6 8 2 5 7 2" xfId="37008" xr:uid="{00000000-0005-0000-0000-000097980000}"/>
    <cellStyle name="Normal 6 8 2 5 8" xfId="26412" xr:uid="{00000000-0005-0000-0000-000098980000}"/>
    <cellStyle name="Normal 6 8 2 6" xfId="19829" xr:uid="{00000000-0005-0000-0000-000099980000}"/>
    <cellStyle name="Normal 6 8 2 6 2" xfId="19830" xr:uid="{00000000-0005-0000-0000-00009A980000}"/>
    <cellStyle name="Normal 6 8 2 6 2 2" xfId="19831" xr:uid="{00000000-0005-0000-0000-00009B980000}"/>
    <cellStyle name="Normal 6 8 2 6 2 2 2" xfId="19832" xr:uid="{00000000-0005-0000-0000-00009C980000}"/>
    <cellStyle name="Normal 6 8 2 6 2 2 2 2" xfId="43192" xr:uid="{00000000-0005-0000-0000-00009D980000}"/>
    <cellStyle name="Normal 6 8 2 6 2 2 3" xfId="33174" xr:uid="{00000000-0005-0000-0000-00009E980000}"/>
    <cellStyle name="Normal 6 8 2 6 2 3" xfId="19833" xr:uid="{00000000-0005-0000-0000-00009F980000}"/>
    <cellStyle name="Normal 6 8 2 6 2 3 2" xfId="19834" xr:uid="{00000000-0005-0000-0000-0000A0980000}"/>
    <cellStyle name="Normal 6 8 2 6 2 3 2 2" xfId="43193" xr:uid="{00000000-0005-0000-0000-0000A1980000}"/>
    <cellStyle name="Normal 6 8 2 6 2 3 3" xfId="33175" xr:uid="{00000000-0005-0000-0000-0000A2980000}"/>
    <cellStyle name="Normal 6 8 2 6 2 4" xfId="19835" xr:uid="{00000000-0005-0000-0000-0000A3980000}"/>
    <cellStyle name="Normal 6 8 2 6 2 4 2" xfId="37015" xr:uid="{00000000-0005-0000-0000-0000A4980000}"/>
    <cellStyle name="Normal 6 8 2 6 2 5" xfId="26419" xr:uid="{00000000-0005-0000-0000-0000A5980000}"/>
    <cellStyle name="Normal 6 8 2 6 3" xfId="19836" xr:uid="{00000000-0005-0000-0000-0000A6980000}"/>
    <cellStyle name="Normal 6 8 2 6 3 2" xfId="19837" xr:uid="{00000000-0005-0000-0000-0000A7980000}"/>
    <cellStyle name="Normal 6 8 2 6 3 2 2" xfId="19838" xr:uid="{00000000-0005-0000-0000-0000A8980000}"/>
    <cellStyle name="Normal 6 8 2 6 3 2 2 2" xfId="43194" xr:uid="{00000000-0005-0000-0000-0000A9980000}"/>
    <cellStyle name="Normal 6 8 2 6 3 2 3" xfId="33176" xr:uid="{00000000-0005-0000-0000-0000AA980000}"/>
    <cellStyle name="Normal 6 8 2 6 3 3" xfId="19839" xr:uid="{00000000-0005-0000-0000-0000AB980000}"/>
    <cellStyle name="Normal 6 8 2 6 3 3 2" xfId="19840" xr:uid="{00000000-0005-0000-0000-0000AC980000}"/>
    <cellStyle name="Normal 6 8 2 6 3 3 2 2" xfId="43195" xr:uid="{00000000-0005-0000-0000-0000AD980000}"/>
    <cellStyle name="Normal 6 8 2 6 3 3 3" xfId="33177" xr:uid="{00000000-0005-0000-0000-0000AE980000}"/>
    <cellStyle name="Normal 6 8 2 6 3 4" xfId="19841" xr:uid="{00000000-0005-0000-0000-0000AF980000}"/>
    <cellStyle name="Normal 6 8 2 6 3 4 2" xfId="37016" xr:uid="{00000000-0005-0000-0000-0000B0980000}"/>
    <cellStyle name="Normal 6 8 2 6 3 5" xfId="26420" xr:uid="{00000000-0005-0000-0000-0000B1980000}"/>
    <cellStyle name="Normal 6 8 2 6 4" xfId="19842" xr:uid="{00000000-0005-0000-0000-0000B2980000}"/>
    <cellStyle name="Normal 6 8 2 6 4 2" xfId="19843" xr:uid="{00000000-0005-0000-0000-0000B3980000}"/>
    <cellStyle name="Normal 6 8 2 6 4 2 2" xfId="43196" xr:uid="{00000000-0005-0000-0000-0000B4980000}"/>
    <cellStyle name="Normal 6 8 2 6 4 3" xfId="33178" xr:uid="{00000000-0005-0000-0000-0000B5980000}"/>
    <cellStyle name="Normal 6 8 2 6 5" xfId="19844" xr:uid="{00000000-0005-0000-0000-0000B6980000}"/>
    <cellStyle name="Normal 6 8 2 6 5 2" xfId="19845" xr:uid="{00000000-0005-0000-0000-0000B7980000}"/>
    <cellStyle name="Normal 6 8 2 6 5 2 2" xfId="43197" xr:uid="{00000000-0005-0000-0000-0000B8980000}"/>
    <cellStyle name="Normal 6 8 2 6 5 3" xfId="33179" xr:uid="{00000000-0005-0000-0000-0000B9980000}"/>
    <cellStyle name="Normal 6 8 2 6 6" xfId="19846" xr:uid="{00000000-0005-0000-0000-0000BA980000}"/>
    <cellStyle name="Normal 6 8 2 6 6 2" xfId="37014" xr:uid="{00000000-0005-0000-0000-0000BB980000}"/>
    <cellStyle name="Normal 6 8 2 6 7" xfId="26418" xr:uid="{00000000-0005-0000-0000-0000BC980000}"/>
    <cellStyle name="Normal 6 8 2 7" xfId="19847" xr:uid="{00000000-0005-0000-0000-0000BD980000}"/>
    <cellStyle name="Normal 6 8 2 7 2" xfId="19848" xr:uid="{00000000-0005-0000-0000-0000BE980000}"/>
    <cellStyle name="Normal 6 8 2 7 2 2" xfId="19849" xr:uid="{00000000-0005-0000-0000-0000BF980000}"/>
    <cellStyle name="Normal 6 8 2 7 2 2 2" xfId="43198" xr:uid="{00000000-0005-0000-0000-0000C0980000}"/>
    <cellStyle name="Normal 6 8 2 7 2 3" xfId="33180" xr:uid="{00000000-0005-0000-0000-0000C1980000}"/>
    <cellStyle name="Normal 6 8 2 7 3" xfId="19850" xr:uid="{00000000-0005-0000-0000-0000C2980000}"/>
    <cellStyle name="Normal 6 8 2 7 3 2" xfId="19851" xr:uid="{00000000-0005-0000-0000-0000C3980000}"/>
    <cellStyle name="Normal 6 8 2 7 3 2 2" xfId="43199" xr:uid="{00000000-0005-0000-0000-0000C4980000}"/>
    <cellStyle name="Normal 6 8 2 7 3 3" xfId="33181" xr:uid="{00000000-0005-0000-0000-0000C5980000}"/>
    <cellStyle name="Normal 6 8 2 7 4" xfId="19852" xr:uid="{00000000-0005-0000-0000-0000C6980000}"/>
    <cellStyle name="Normal 6 8 2 7 4 2" xfId="37017" xr:uid="{00000000-0005-0000-0000-0000C7980000}"/>
    <cellStyle name="Normal 6 8 2 7 5" xfId="26421" xr:uid="{00000000-0005-0000-0000-0000C8980000}"/>
    <cellStyle name="Normal 6 8 2 8" xfId="19853" xr:uid="{00000000-0005-0000-0000-0000C9980000}"/>
    <cellStyle name="Normal 6 8 2 8 2" xfId="19854" xr:uid="{00000000-0005-0000-0000-0000CA980000}"/>
    <cellStyle name="Normal 6 8 2 8 2 2" xfId="19855" xr:uid="{00000000-0005-0000-0000-0000CB980000}"/>
    <cellStyle name="Normal 6 8 2 8 2 2 2" xfId="43200" xr:uid="{00000000-0005-0000-0000-0000CC980000}"/>
    <cellStyle name="Normal 6 8 2 8 2 3" xfId="33182" xr:uid="{00000000-0005-0000-0000-0000CD980000}"/>
    <cellStyle name="Normal 6 8 2 8 3" xfId="19856" xr:uid="{00000000-0005-0000-0000-0000CE980000}"/>
    <cellStyle name="Normal 6 8 2 8 3 2" xfId="19857" xr:uid="{00000000-0005-0000-0000-0000CF980000}"/>
    <cellStyle name="Normal 6 8 2 8 3 2 2" xfId="43201" xr:uid="{00000000-0005-0000-0000-0000D0980000}"/>
    <cellStyle name="Normal 6 8 2 8 3 3" xfId="33183" xr:uid="{00000000-0005-0000-0000-0000D1980000}"/>
    <cellStyle name="Normal 6 8 2 8 4" xfId="19858" xr:uid="{00000000-0005-0000-0000-0000D2980000}"/>
    <cellStyle name="Normal 6 8 2 8 4 2" xfId="37018" xr:uid="{00000000-0005-0000-0000-0000D3980000}"/>
    <cellStyle name="Normal 6 8 2 8 5" xfId="26422" xr:uid="{00000000-0005-0000-0000-0000D4980000}"/>
    <cellStyle name="Normal 6 8 2 9" xfId="19859" xr:uid="{00000000-0005-0000-0000-0000D5980000}"/>
    <cellStyle name="Normal 6 8 2 9 2" xfId="19860" xr:uid="{00000000-0005-0000-0000-0000D6980000}"/>
    <cellStyle name="Normal 6 8 2 9 2 2" xfId="43202" xr:uid="{00000000-0005-0000-0000-0000D7980000}"/>
    <cellStyle name="Normal 6 8 2 9 3" xfId="33184" xr:uid="{00000000-0005-0000-0000-0000D8980000}"/>
    <cellStyle name="Normal 6 8 3" xfId="19861" xr:uid="{00000000-0005-0000-0000-0000D9980000}"/>
    <cellStyle name="Normal 6 8 3 10" xfId="26423" xr:uid="{00000000-0005-0000-0000-0000DA980000}"/>
    <cellStyle name="Normal 6 8 3 2" xfId="19862" xr:uid="{00000000-0005-0000-0000-0000DB980000}"/>
    <cellStyle name="Normal 6 8 3 2 2" xfId="19863" xr:uid="{00000000-0005-0000-0000-0000DC980000}"/>
    <cellStyle name="Normal 6 8 3 2 2 2" xfId="19864" xr:uid="{00000000-0005-0000-0000-0000DD980000}"/>
    <cellStyle name="Normal 6 8 3 2 2 2 2" xfId="19865" xr:uid="{00000000-0005-0000-0000-0000DE980000}"/>
    <cellStyle name="Normal 6 8 3 2 2 2 2 2" xfId="19866" xr:uid="{00000000-0005-0000-0000-0000DF980000}"/>
    <cellStyle name="Normal 6 8 3 2 2 2 2 2 2" xfId="43203" xr:uid="{00000000-0005-0000-0000-0000E0980000}"/>
    <cellStyle name="Normal 6 8 3 2 2 2 2 3" xfId="33185" xr:uid="{00000000-0005-0000-0000-0000E1980000}"/>
    <cellStyle name="Normal 6 8 3 2 2 2 3" xfId="19867" xr:uid="{00000000-0005-0000-0000-0000E2980000}"/>
    <cellStyle name="Normal 6 8 3 2 2 2 3 2" xfId="19868" xr:uid="{00000000-0005-0000-0000-0000E3980000}"/>
    <cellStyle name="Normal 6 8 3 2 2 2 3 2 2" xfId="43204" xr:uid="{00000000-0005-0000-0000-0000E4980000}"/>
    <cellStyle name="Normal 6 8 3 2 2 2 3 3" xfId="33186" xr:uid="{00000000-0005-0000-0000-0000E5980000}"/>
    <cellStyle name="Normal 6 8 3 2 2 2 4" xfId="19869" xr:uid="{00000000-0005-0000-0000-0000E6980000}"/>
    <cellStyle name="Normal 6 8 3 2 2 2 4 2" xfId="37022" xr:uid="{00000000-0005-0000-0000-0000E7980000}"/>
    <cellStyle name="Normal 6 8 3 2 2 2 5" xfId="26426" xr:uid="{00000000-0005-0000-0000-0000E8980000}"/>
    <cellStyle name="Normal 6 8 3 2 2 3" xfId="19870" xr:uid="{00000000-0005-0000-0000-0000E9980000}"/>
    <cellStyle name="Normal 6 8 3 2 2 3 2" xfId="19871" xr:uid="{00000000-0005-0000-0000-0000EA980000}"/>
    <cellStyle name="Normal 6 8 3 2 2 3 2 2" xfId="19872" xr:uid="{00000000-0005-0000-0000-0000EB980000}"/>
    <cellStyle name="Normal 6 8 3 2 2 3 2 2 2" xfId="43205" xr:uid="{00000000-0005-0000-0000-0000EC980000}"/>
    <cellStyle name="Normal 6 8 3 2 2 3 2 3" xfId="33187" xr:uid="{00000000-0005-0000-0000-0000ED980000}"/>
    <cellStyle name="Normal 6 8 3 2 2 3 3" xfId="19873" xr:uid="{00000000-0005-0000-0000-0000EE980000}"/>
    <cellStyle name="Normal 6 8 3 2 2 3 3 2" xfId="19874" xr:uid="{00000000-0005-0000-0000-0000EF980000}"/>
    <cellStyle name="Normal 6 8 3 2 2 3 3 2 2" xfId="43206" xr:uid="{00000000-0005-0000-0000-0000F0980000}"/>
    <cellStyle name="Normal 6 8 3 2 2 3 3 3" xfId="33188" xr:uid="{00000000-0005-0000-0000-0000F1980000}"/>
    <cellStyle name="Normal 6 8 3 2 2 3 4" xfId="19875" xr:uid="{00000000-0005-0000-0000-0000F2980000}"/>
    <cellStyle name="Normal 6 8 3 2 2 3 4 2" xfId="37023" xr:uid="{00000000-0005-0000-0000-0000F3980000}"/>
    <cellStyle name="Normal 6 8 3 2 2 3 5" xfId="26427" xr:uid="{00000000-0005-0000-0000-0000F4980000}"/>
    <cellStyle name="Normal 6 8 3 2 2 4" xfId="19876" xr:uid="{00000000-0005-0000-0000-0000F5980000}"/>
    <cellStyle name="Normal 6 8 3 2 2 4 2" xfId="19877" xr:uid="{00000000-0005-0000-0000-0000F6980000}"/>
    <cellStyle name="Normal 6 8 3 2 2 4 2 2" xfId="43207" xr:uid="{00000000-0005-0000-0000-0000F7980000}"/>
    <cellStyle name="Normal 6 8 3 2 2 4 3" xfId="33189" xr:uid="{00000000-0005-0000-0000-0000F8980000}"/>
    <cellStyle name="Normal 6 8 3 2 2 5" xfId="19878" xr:uid="{00000000-0005-0000-0000-0000F9980000}"/>
    <cellStyle name="Normal 6 8 3 2 2 5 2" xfId="19879" xr:uid="{00000000-0005-0000-0000-0000FA980000}"/>
    <cellStyle name="Normal 6 8 3 2 2 5 2 2" xfId="43208" xr:uid="{00000000-0005-0000-0000-0000FB980000}"/>
    <cellStyle name="Normal 6 8 3 2 2 5 3" xfId="33190" xr:uid="{00000000-0005-0000-0000-0000FC980000}"/>
    <cellStyle name="Normal 6 8 3 2 2 6" xfId="19880" xr:uid="{00000000-0005-0000-0000-0000FD980000}"/>
    <cellStyle name="Normal 6 8 3 2 2 6 2" xfId="37021" xr:uid="{00000000-0005-0000-0000-0000FE980000}"/>
    <cellStyle name="Normal 6 8 3 2 2 7" xfId="26425" xr:uid="{00000000-0005-0000-0000-0000FF980000}"/>
    <cellStyle name="Normal 6 8 3 2 3" xfId="19881" xr:uid="{00000000-0005-0000-0000-000000990000}"/>
    <cellStyle name="Normal 6 8 3 2 3 2" xfId="19882" xr:uid="{00000000-0005-0000-0000-000001990000}"/>
    <cellStyle name="Normal 6 8 3 2 3 2 2" xfId="19883" xr:uid="{00000000-0005-0000-0000-000002990000}"/>
    <cellStyle name="Normal 6 8 3 2 3 2 2 2" xfId="43209" xr:uid="{00000000-0005-0000-0000-000003990000}"/>
    <cellStyle name="Normal 6 8 3 2 3 2 3" xfId="33191" xr:uid="{00000000-0005-0000-0000-000004990000}"/>
    <cellStyle name="Normal 6 8 3 2 3 3" xfId="19884" xr:uid="{00000000-0005-0000-0000-000005990000}"/>
    <cellStyle name="Normal 6 8 3 2 3 3 2" xfId="19885" xr:uid="{00000000-0005-0000-0000-000006990000}"/>
    <cellStyle name="Normal 6 8 3 2 3 3 2 2" xfId="43210" xr:uid="{00000000-0005-0000-0000-000007990000}"/>
    <cellStyle name="Normal 6 8 3 2 3 3 3" xfId="33192" xr:uid="{00000000-0005-0000-0000-000008990000}"/>
    <cellStyle name="Normal 6 8 3 2 3 4" xfId="19886" xr:uid="{00000000-0005-0000-0000-000009990000}"/>
    <cellStyle name="Normal 6 8 3 2 3 4 2" xfId="37024" xr:uid="{00000000-0005-0000-0000-00000A990000}"/>
    <cellStyle name="Normal 6 8 3 2 3 5" xfId="26428" xr:uid="{00000000-0005-0000-0000-00000B990000}"/>
    <cellStyle name="Normal 6 8 3 2 4" xfId="19887" xr:uid="{00000000-0005-0000-0000-00000C990000}"/>
    <cellStyle name="Normal 6 8 3 2 4 2" xfId="19888" xr:uid="{00000000-0005-0000-0000-00000D990000}"/>
    <cellStyle name="Normal 6 8 3 2 4 2 2" xfId="19889" xr:uid="{00000000-0005-0000-0000-00000E990000}"/>
    <cellStyle name="Normal 6 8 3 2 4 2 2 2" xfId="43211" xr:uid="{00000000-0005-0000-0000-00000F990000}"/>
    <cellStyle name="Normal 6 8 3 2 4 2 3" xfId="33193" xr:uid="{00000000-0005-0000-0000-000010990000}"/>
    <cellStyle name="Normal 6 8 3 2 4 3" xfId="19890" xr:uid="{00000000-0005-0000-0000-000011990000}"/>
    <cellStyle name="Normal 6 8 3 2 4 3 2" xfId="19891" xr:uid="{00000000-0005-0000-0000-000012990000}"/>
    <cellStyle name="Normal 6 8 3 2 4 3 2 2" xfId="43212" xr:uid="{00000000-0005-0000-0000-000013990000}"/>
    <cellStyle name="Normal 6 8 3 2 4 3 3" xfId="33194" xr:uid="{00000000-0005-0000-0000-000014990000}"/>
    <cellStyle name="Normal 6 8 3 2 4 4" xfId="19892" xr:uid="{00000000-0005-0000-0000-000015990000}"/>
    <cellStyle name="Normal 6 8 3 2 4 4 2" xfId="37025" xr:uid="{00000000-0005-0000-0000-000016990000}"/>
    <cellStyle name="Normal 6 8 3 2 4 5" xfId="26429" xr:uid="{00000000-0005-0000-0000-000017990000}"/>
    <cellStyle name="Normal 6 8 3 2 5" xfId="19893" xr:uid="{00000000-0005-0000-0000-000018990000}"/>
    <cellStyle name="Normal 6 8 3 2 5 2" xfId="19894" xr:uid="{00000000-0005-0000-0000-000019990000}"/>
    <cellStyle name="Normal 6 8 3 2 5 2 2" xfId="43213" xr:uid="{00000000-0005-0000-0000-00001A990000}"/>
    <cellStyle name="Normal 6 8 3 2 5 3" xfId="33195" xr:uid="{00000000-0005-0000-0000-00001B990000}"/>
    <cellStyle name="Normal 6 8 3 2 6" xfId="19895" xr:uid="{00000000-0005-0000-0000-00001C990000}"/>
    <cellStyle name="Normal 6 8 3 2 6 2" xfId="19896" xr:uid="{00000000-0005-0000-0000-00001D990000}"/>
    <cellStyle name="Normal 6 8 3 2 6 2 2" xfId="43214" xr:uid="{00000000-0005-0000-0000-00001E990000}"/>
    <cellStyle name="Normal 6 8 3 2 6 3" xfId="33196" xr:uid="{00000000-0005-0000-0000-00001F990000}"/>
    <cellStyle name="Normal 6 8 3 2 7" xfId="19897" xr:uid="{00000000-0005-0000-0000-000020990000}"/>
    <cellStyle name="Normal 6 8 3 2 7 2" xfId="37020" xr:uid="{00000000-0005-0000-0000-000021990000}"/>
    <cellStyle name="Normal 6 8 3 2 8" xfId="26424" xr:uid="{00000000-0005-0000-0000-000022990000}"/>
    <cellStyle name="Normal 6 8 3 3" xfId="19898" xr:uid="{00000000-0005-0000-0000-000023990000}"/>
    <cellStyle name="Normal 6 8 3 3 2" xfId="19899" xr:uid="{00000000-0005-0000-0000-000024990000}"/>
    <cellStyle name="Normal 6 8 3 3 2 2" xfId="19900" xr:uid="{00000000-0005-0000-0000-000025990000}"/>
    <cellStyle name="Normal 6 8 3 3 2 2 2" xfId="19901" xr:uid="{00000000-0005-0000-0000-000026990000}"/>
    <cellStyle name="Normal 6 8 3 3 2 2 2 2" xfId="19902" xr:uid="{00000000-0005-0000-0000-000027990000}"/>
    <cellStyle name="Normal 6 8 3 3 2 2 2 2 2" xfId="43215" xr:uid="{00000000-0005-0000-0000-000028990000}"/>
    <cellStyle name="Normal 6 8 3 3 2 2 2 3" xfId="33197" xr:uid="{00000000-0005-0000-0000-000029990000}"/>
    <cellStyle name="Normal 6 8 3 3 2 2 3" xfId="19903" xr:uid="{00000000-0005-0000-0000-00002A990000}"/>
    <cellStyle name="Normal 6 8 3 3 2 2 3 2" xfId="19904" xr:uid="{00000000-0005-0000-0000-00002B990000}"/>
    <cellStyle name="Normal 6 8 3 3 2 2 3 2 2" xfId="43216" xr:uid="{00000000-0005-0000-0000-00002C990000}"/>
    <cellStyle name="Normal 6 8 3 3 2 2 3 3" xfId="33198" xr:uid="{00000000-0005-0000-0000-00002D990000}"/>
    <cellStyle name="Normal 6 8 3 3 2 2 4" xfId="19905" xr:uid="{00000000-0005-0000-0000-00002E990000}"/>
    <cellStyle name="Normal 6 8 3 3 2 2 4 2" xfId="37028" xr:uid="{00000000-0005-0000-0000-00002F990000}"/>
    <cellStyle name="Normal 6 8 3 3 2 2 5" xfId="26432" xr:uid="{00000000-0005-0000-0000-000030990000}"/>
    <cellStyle name="Normal 6 8 3 3 2 3" xfId="19906" xr:uid="{00000000-0005-0000-0000-000031990000}"/>
    <cellStyle name="Normal 6 8 3 3 2 3 2" xfId="19907" xr:uid="{00000000-0005-0000-0000-000032990000}"/>
    <cellStyle name="Normal 6 8 3 3 2 3 2 2" xfId="19908" xr:uid="{00000000-0005-0000-0000-000033990000}"/>
    <cellStyle name="Normal 6 8 3 3 2 3 2 2 2" xfId="43217" xr:uid="{00000000-0005-0000-0000-000034990000}"/>
    <cellStyle name="Normal 6 8 3 3 2 3 2 3" xfId="33199" xr:uid="{00000000-0005-0000-0000-000035990000}"/>
    <cellStyle name="Normal 6 8 3 3 2 3 3" xfId="19909" xr:uid="{00000000-0005-0000-0000-000036990000}"/>
    <cellStyle name="Normal 6 8 3 3 2 3 3 2" xfId="19910" xr:uid="{00000000-0005-0000-0000-000037990000}"/>
    <cellStyle name="Normal 6 8 3 3 2 3 3 2 2" xfId="43218" xr:uid="{00000000-0005-0000-0000-000038990000}"/>
    <cellStyle name="Normal 6 8 3 3 2 3 3 3" xfId="33200" xr:uid="{00000000-0005-0000-0000-000039990000}"/>
    <cellStyle name="Normal 6 8 3 3 2 3 4" xfId="19911" xr:uid="{00000000-0005-0000-0000-00003A990000}"/>
    <cellStyle name="Normal 6 8 3 3 2 3 4 2" xfId="37029" xr:uid="{00000000-0005-0000-0000-00003B990000}"/>
    <cellStyle name="Normal 6 8 3 3 2 3 5" xfId="26433" xr:uid="{00000000-0005-0000-0000-00003C990000}"/>
    <cellStyle name="Normal 6 8 3 3 2 4" xfId="19912" xr:uid="{00000000-0005-0000-0000-00003D990000}"/>
    <cellStyle name="Normal 6 8 3 3 2 4 2" xfId="19913" xr:uid="{00000000-0005-0000-0000-00003E990000}"/>
    <cellStyle name="Normal 6 8 3 3 2 4 2 2" xfId="43219" xr:uid="{00000000-0005-0000-0000-00003F990000}"/>
    <cellStyle name="Normal 6 8 3 3 2 4 3" xfId="33201" xr:uid="{00000000-0005-0000-0000-000040990000}"/>
    <cellStyle name="Normal 6 8 3 3 2 5" xfId="19914" xr:uid="{00000000-0005-0000-0000-000041990000}"/>
    <cellStyle name="Normal 6 8 3 3 2 5 2" xfId="19915" xr:uid="{00000000-0005-0000-0000-000042990000}"/>
    <cellStyle name="Normal 6 8 3 3 2 5 2 2" xfId="43220" xr:uid="{00000000-0005-0000-0000-000043990000}"/>
    <cellStyle name="Normal 6 8 3 3 2 5 3" xfId="33202" xr:uid="{00000000-0005-0000-0000-000044990000}"/>
    <cellStyle name="Normal 6 8 3 3 2 6" xfId="19916" xr:uid="{00000000-0005-0000-0000-000045990000}"/>
    <cellStyle name="Normal 6 8 3 3 2 6 2" xfId="37027" xr:uid="{00000000-0005-0000-0000-000046990000}"/>
    <cellStyle name="Normal 6 8 3 3 2 7" xfId="26431" xr:uid="{00000000-0005-0000-0000-000047990000}"/>
    <cellStyle name="Normal 6 8 3 3 3" xfId="19917" xr:uid="{00000000-0005-0000-0000-000048990000}"/>
    <cellStyle name="Normal 6 8 3 3 3 2" xfId="19918" xr:uid="{00000000-0005-0000-0000-000049990000}"/>
    <cellStyle name="Normal 6 8 3 3 3 2 2" xfId="19919" xr:uid="{00000000-0005-0000-0000-00004A990000}"/>
    <cellStyle name="Normal 6 8 3 3 3 2 2 2" xfId="43221" xr:uid="{00000000-0005-0000-0000-00004B990000}"/>
    <cellStyle name="Normal 6 8 3 3 3 2 3" xfId="33203" xr:uid="{00000000-0005-0000-0000-00004C990000}"/>
    <cellStyle name="Normal 6 8 3 3 3 3" xfId="19920" xr:uid="{00000000-0005-0000-0000-00004D990000}"/>
    <cellStyle name="Normal 6 8 3 3 3 3 2" xfId="19921" xr:uid="{00000000-0005-0000-0000-00004E990000}"/>
    <cellStyle name="Normal 6 8 3 3 3 3 2 2" xfId="43222" xr:uid="{00000000-0005-0000-0000-00004F990000}"/>
    <cellStyle name="Normal 6 8 3 3 3 3 3" xfId="33204" xr:uid="{00000000-0005-0000-0000-000050990000}"/>
    <cellStyle name="Normal 6 8 3 3 3 4" xfId="19922" xr:uid="{00000000-0005-0000-0000-000051990000}"/>
    <cellStyle name="Normal 6 8 3 3 3 4 2" xfId="37030" xr:uid="{00000000-0005-0000-0000-000052990000}"/>
    <cellStyle name="Normal 6 8 3 3 3 5" xfId="26434" xr:uid="{00000000-0005-0000-0000-000053990000}"/>
    <cellStyle name="Normal 6 8 3 3 4" xfId="19923" xr:uid="{00000000-0005-0000-0000-000054990000}"/>
    <cellStyle name="Normal 6 8 3 3 4 2" xfId="19924" xr:uid="{00000000-0005-0000-0000-000055990000}"/>
    <cellStyle name="Normal 6 8 3 3 4 2 2" xfId="19925" xr:uid="{00000000-0005-0000-0000-000056990000}"/>
    <cellStyle name="Normal 6 8 3 3 4 2 2 2" xfId="43223" xr:uid="{00000000-0005-0000-0000-000057990000}"/>
    <cellStyle name="Normal 6 8 3 3 4 2 3" xfId="33205" xr:uid="{00000000-0005-0000-0000-000058990000}"/>
    <cellStyle name="Normal 6 8 3 3 4 3" xfId="19926" xr:uid="{00000000-0005-0000-0000-000059990000}"/>
    <cellStyle name="Normal 6 8 3 3 4 3 2" xfId="19927" xr:uid="{00000000-0005-0000-0000-00005A990000}"/>
    <cellStyle name="Normal 6 8 3 3 4 3 2 2" xfId="43224" xr:uid="{00000000-0005-0000-0000-00005B990000}"/>
    <cellStyle name="Normal 6 8 3 3 4 3 3" xfId="33206" xr:uid="{00000000-0005-0000-0000-00005C990000}"/>
    <cellStyle name="Normal 6 8 3 3 4 4" xfId="19928" xr:uid="{00000000-0005-0000-0000-00005D990000}"/>
    <cellStyle name="Normal 6 8 3 3 4 4 2" xfId="37031" xr:uid="{00000000-0005-0000-0000-00005E990000}"/>
    <cellStyle name="Normal 6 8 3 3 4 5" xfId="26435" xr:uid="{00000000-0005-0000-0000-00005F990000}"/>
    <cellStyle name="Normal 6 8 3 3 5" xfId="19929" xr:uid="{00000000-0005-0000-0000-000060990000}"/>
    <cellStyle name="Normal 6 8 3 3 5 2" xfId="19930" xr:uid="{00000000-0005-0000-0000-000061990000}"/>
    <cellStyle name="Normal 6 8 3 3 5 2 2" xfId="43225" xr:uid="{00000000-0005-0000-0000-000062990000}"/>
    <cellStyle name="Normal 6 8 3 3 5 3" xfId="33207" xr:uid="{00000000-0005-0000-0000-000063990000}"/>
    <cellStyle name="Normal 6 8 3 3 6" xfId="19931" xr:uid="{00000000-0005-0000-0000-000064990000}"/>
    <cellStyle name="Normal 6 8 3 3 6 2" xfId="19932" xr:uid="{00000000-0005-0000-0000-000065990000}"/>
    <cellStyle name="Normal 6 8 3 3 6 2 2" xfId="43226" xr:uid="{00000000-0005-0000-0000-000066990000}"/>
    <cellStyle name="Normal 6 8 3 3 6 3" xfId="33208" xr:uid="{00000000-0005-0000-0000-000067990000}"/>
    <cellStyle name="Normal 6 8 3 3 7" xfId="19933" xr:uid="{00000000-0005-0000-0000-000068990000}"/>
    <cellStyle name="Normal 6 8 3 3 7 2" xfId="37026" xr:uid="{00000000-0005-0000-0000-000069990000}"/>
    <cellStyle name="Normal 6 8 3 3 8" xfId="26430" xr:uid="{00000000-0005-0000-0000-00006A990000}"/>
    <cellStyle name="Normal 6 8 3 4" xfId="19934" xr:uid="{00000000-0005-0000-0000-00006B990000}"/>
    <cellStyle name="Normal 6 8 3 4 2" xfId="19935" xr:uid="{00000000-0005-0000-0000-00006C990000}"/>
    <cellStyle name="Normal 6 8 3 4 2 2" xfId="19936" xr:uid="{00000000-0005-0000-0000-00006D990000}"/>
    <cellStyle name="Normal 6 8 3 4 2 2 2" xfId="19937" xr:uid="{00000000-0005-0000-0000-00006E990000}"/>
    <cellStyle name="Normal 6 8 3 4 2 2 2 2" xfId="43227" xr:uid="{00000000-0005-0000-0000-00006F990000}"/>
    <cellStyle name="Normal 6 8 3 4 2 2 3" xfId="33209" xr:uid="{00000000-0005-0000-0000-000070990000}"/>
    <cellStyle name="Normal 6 8 3 4 2 3" xfId="19938" xr:uid="{00000000-0005-0000-0000-000071990000}"/>
    <cellStyle name="Normal 6 8 3 4 2 3 2" xfId="19939" xr:uid="{00000000-0005-0000-0000-000072990000}"/>
    <cellStyle name="Normal 6 8 3 4 2 3 2 2" xfId="43228" xr:uid="{00000000-0005-0000-0000-000073990000}"/>
    <cellStyle name="Normal 6 8 3 4 2 3 3" xfId="33210" xr:uid="{00000000-0005-0000-0000-000074990000}"/>
    <cellStyle name="Normal 6 8 3 4 2 4" xfId="19940" xr:uid="{00000000-0005-0000-0000-000075990000}"/>
    <cellStyle name="Normal 6 8 3 4 2 4 2" xfId="37033" xr:uid="{00000000-0005-0000-0000-000076990000}"/>
    <cellStyle name="Normal 6 8 3 4 2 5" xfId="26437" xr:uid="{00000000-0005-0000-0000-000077990000}"/>
    <cellStyle name="Normal 6 8 3 4 3" xfId="19941" xr:uid="{00000000-0005-0000-0000-000078990000}"/>
    <cellStyle name="Normal 6 8 3 4 3 2" xfId="19942" xr:uid="{00000000-0005-0000-0000-000079990000}"/>
    <cellStyle name="Normal 6 8 3 4 3 2 2" xfId="19943" xr:uid="{00000000-0005-0000-0000-00007A990000}"/>
    <cellStyle name="Normal 6 8 3 4 3 2 2 2" xfId="43229" xr:uid="{00000000-0005-0000-0000-00007B990000}"/>
    <cellStyle name="Normal 6 8 3 4 3 2 3" xfId="33211" xr:uid="{00000000-0005-0000-0000-00007C990000}"/>
    <cellStyle name="Normal 6 8 3 4 3 3" xfId="19944" xr:uid="{00000000-0005-0000-0000-00007D990000}"/>
    <cellStyle name="Normal 6 8 3 4 3 3 2" xfId="19945" xr:uid="{00000000-0005-0000-0000-00007E990000}"/>
    <cellStyle name="Normal 6 8 3 4 3 3 2 2" xfId="43230" xr:uid="{00000000-0005-0000-0000-00007F990000}"/>
    <cellStyle name="Normal 6 8 3 4 3 3 3" xfId="33212" xr:uid="{00000000-0005-0000-0000-000080990000}"/>
    <cellStyle name="Normal 6 8 3 4 3 4" xfId="19946" xr:uid="{00000000-0005-0000-0000-000081990000}"/>
    <cellStyle name="Normal 6 8 3 4 3 4 2" xfId="37034" xr:uid="{00000000-0005-0000-0000-000082990000}"/>
    <cellStyle name="Normal 6 8 3 4 3 5" xfId="26438" xr:uid="{00000000-0005-0000-0000-000083990000}"/>
    <cellStyle name="Normal 6 8 3 4 4" xfId="19947" xr:uid="{00000000-0005-0000-0000-000084990000}"/>
    <cellStyle name="Normal 6 8 3 4 4 2" xfId="19948" xr:uid="{00000000-0005-0000-0000-000085990000}"/>
    <cellStyle name="Normal 6 8 3 4 4 2 2" xfId="43231" xr:uid="{00000000-0005-0000-0000-000086990000}"/>
    <cellStyle name="Normal 6 8 3 4 4 3" xfId="33213" xr:uid="{00000000-0005-0000-0000-000087990000}"/>
    <cellStyle name="Normal 6 8 3 4 5" xfId="19949" xr:uid="{00000000-0005-0000-0000-000088990000}"/>
    <cellStyle name="Normal 6 8 3 4 5 2" xfId="19950" xr:uid="{00000000-0005-0000-0000-000089990000}"/>
    <cellStyle name="Normal 6 8 3 4 5 2 2" xfId="43232" xr:uid="{00000000-0005-0000-0000-00008A990000}"/>
    <cellStyle name="Normal 6 8 3 4 5 3" xfId="33214" xr:uid="{00000000-0005-0000-0000-00008B990000}"/>
    <cellStyle name="Normal 6 8 3 4 6" xfId="19951" xr:uid="{00000000-0005-0000-0000-00008C990000}"/>
    <cellStyle name="Normal 6 8 3 4 6 2" xfId="37032" xr:uid="{00000000-0005-0000-0000-00008D990000}"/>
    <cellStyle name="Normal 6 8 3 4 7" xfId="26436" xr:uid="{00000000-0005-0000-0000-00008E990000}"/>
    <cellStyle name="Normal 6 8 3 5" xfId="19952" xr:uid="{00000000-0005-0000-0000-00008F990000}"/>
    <cellStyle name="Normal 6 8 3 5 2" xfId="19953" xr:uid="{00000000-0005-0000-0000-000090990000}"/>
    <cellStyle name="Normal 6 8 3 5 2 2" xfId="19954" xr:uid="{00000000-0005-0000-0000-000091990000}"/>
    <cellStyle name="Normal 6 8 3 5 2 2 2" xfId="43233" xr:uid="{00000000-0005-0000-0000-000092990000}"/>
    <cellStyle name="Normal 6 8 3 5 2 3" xfId="33215" xr:uid="{00000000-0005-0000-0000-000093990000}"/>
    <cellStyle name="Normal 6 8 3 5 3" xfId="19955" xr:uid="{00000000-0005-0000-0000-000094990000}"/>
    <cellStyle name="Normal 6 8 3 5 3 2" xfId="19956" xr:uid="{00000000-0005-0000-0000-000095990000}"/>
    <cellStyle name="Normal 6 8 3 5 3 2 2" xfId="43234" xr:uid="{00000000-0005-0000-0000-000096990000}"/>
    <cellStyle name="Normal 6 8 3 5 3 3" xfId="33216" xr:uid="{00000000-0005-0000-0000-000097990000}"/>
    <cellStyle name="Normal 6 8 3 5 4" xfId="19957" xr:uid="{00000000-0005-0000-0000-000098990000}"/>
    <cellStyle name="Normal 6 8 3 5 4 2" xfId="37035" xr:uid="{00000000-0005-0000-0000-000099990000}"/>
    <cellStyle name="Normal 6 8 3 5 5" xfId="26439" xr:uid="{00000000-0005-0000-0000-00009A990000}"/>
    <cellStyle name="Normal 6 8 3 6" xfId="19958" xr:uid="{00000000-0005-0000-0000-00009B990000}"/>
    <cellStyle name="Normal 6 8 3 6 2" xfId="19959" xr:uid="{00000000-0005-0000-0000-00009C990000}"/>
    <cellStyle name="Normal 6 8 3 6 2 2" xfId="19960" xr:uid="{00000000-0005-0000-0000-00009D990000}"/>
    <cellStyle name="Normal 6 8 3 6 2 2 2" xfId="43235" xr:uid="{00000000-0005-0000-0000-00009E990000}"/>
    <cellStyle name="Normal 6 8 3 6 2 3" xfId="33217" xr:uid="{00000000-0005-0000-0000-00009F990000}"/>
    <cellStyle name="Normal 6 8 3 6 3" xfId="19961" xr:uid="{00000000-0005-0000-0000-0000A0990000}"/>
    <cellStyle name="Normal 6 8 3 6 3 2" xfId="19962" xr:uid="{00000000-0005-0000-0000-0000A1990000}"/>
    <cellStyle name="Normal 6 8 3 6 3 2 2" xfId="43236" xr:uid="{00000000-0005-0000-0000-0000A2990000}"/>
    <cellStyle name="Normal 6 8 3 6 3 3" xfId="33218" xr:uid="{00000000-0005-0000-0000-0000A3990000}"/>
    <cellStyle name="Normal 6 8 3 6 4" xfId="19963" xr:uid="{00000000-0005-0000-0000-0000A4990000}"/>
    <cellStyle name="Normal 6 8 3 6 4 2" xfId="37036" xr:uid="{00000000-0005-0000-0000-0000A5990000}"/>
    <cellStyle name="Normal 6 8 3 6 5" xfId="26440" xr:uid="{00000000-0005-0000-0000-0000A6990000}"/>
    <cellStyle name="Normal 6 8 3 7" xfId="19964" xr:uid="{00000000-0005-0000-0000-0000A7990000}"/>
    <cellStyle name="Normal 6 8 3 7 2" xfId="19965" xr:uid="{00000000-0005-0000-0000-0000A8990000}"/>
    <cellStyle name="Normal 6 8 3 7 2 2" xfId="43237" xr:uid="{00000000-0005-0000-0000-0000A9990000}"/>
    <cellStyle name="Normal 6 8 3 7 3" xfId="33219" xr:uid="{00000000-0005-0000-0000-0000AA990000}"/>
    <cellStyle name="Normal 6 8 3 8" xfId="19966" xr:uid="{00000000-0005-0000-0000-0000AB990000}"/>
    <cellStyle name="Normal 6 8 3 8 2" xfId="19967" xr:uid="{00000000-0005-0000-0000-0000AC990000}"/>
    <cellStyle name="Normal 6 8 3 8 2 2" xfId="43238" xr:uid="{00000000-0005-0000-0000-0000AD990000}"/>
    <cellStyle name="Normal 6 8 3 8 3" xfId="33220" xr:uid="{00000000-0005-0000-0000-0000AE990000}"/>
    <cellStyle name="Normal 6 8 3 9" xfId="19968" xr:uid="{00000000-0005-0000-0000-0000AF990000}"/>
    <cellStyle name="Normal 6 8 3 9 2" xfId="37019" xr:uid="{00000000-0005-0000-0000-0000B0990000}"/>
    <cellStyle name="Normal 6 8 4" xfId="19969" xr:uid="{00000000-0005-0000-0000-0000B1990000}"/>
    <cellStyle name="Normal 6 8 4 2" xfId="19970" xr:uid="{00000000-0005-0000-0000-0000B2990000}"/>
    <cellStyle name="Normal 6 8 4 2 2" xfId="19971" xr:uid="{00000000-0005-0000-0000-0000B3990000}"/>
    <cellStyle name="Normal 6 8 4 2 2 2" xfId="19972" xr:uid="{00000000-0005-0000-0000-0000B4990000}"/>
    <cellStyle name="Normal 6 8 4 2 2 2 2" xfId="19973" xr:uid="{00000000-0005-0000-0000-0000B5990000}"/>
    <cellStyle name="Normal 6 8 4 2 2 2 2 2" xfId="43239" xr:uid="{00000000-0005-0000-0000-0000B6990000}"/>
    <cellStyle name="Normal 6 8 4 2 2 2 3" xfId="33221" xr:uid="{00000000-0005-0000-0000-0000B7990000}"/>
    <cellStyle name="Normal 6 8 4 2 2 3" xfId="19974" xr:uid="{00000000-0005-0000-0000-0000B8990000}"/>
    <cellStyle name="Normal 6 8 4 2 2 3 2" xfId="19975" xr:uid="{00000000-0005-0000-0000-0000B9990000}"/>
    <cellStyle name="Normal 6 8 4 2 2 3 2 2" xfId="43240" xr:uid="{00000000-0005-0000-0000-0000BA990000}"/>
    <cellStyle name="Normal 6 8 4 2 2 3 3" xfId="33222" xr:uid="{00000000-0005-0000-0000-0000BB990000}"/>
    <cellStyle name="Normal 6 8 4 2 2 4" xfId="19976" xr:uid="{00000000-0005-0000-0000-0000BC990000}"/>
    <cellStyle name="Normal 6 8 4 2 2 4 2" xfId="37039" xr:uid="{00000000-0005-0000-0000-0000BD990000}"/>
    <cellStyle name="Normal 6 8 4 2 2 5" xfId="26443" xr:uid="{00000000-0005-0000-0000-0000BE990000}"/>
    <cellStyle name="Normal 6 8 4 2 3" xfId="19977" xr:uid="{00000000-0005-0000-0000-0000BF990000}"/>
    <cellStyle name="Normal 6 8 4 2 3 2" xfId="19978" xr:uid="{00000000-0005-0000-0000-0000C0990000}"/>
    <cellStyle name="Normal 6 8 4 2 3 2 2" xfId="19979" xr:uid="{00000000-0005-0000-0000-0000C1990000}"/>
    <cellStyle name="Normal 6 8 4 2 3 2 2 2" xfId="43241" xr:uid="{00000000-0005-0000-0000-0000C2990000}"/>
    <cellStyle name="Normal 6 8 4 2 3 2 3" xfId="33223" xr:uid="{00000000-0005-0000-0000-0000C3990000}"/>
    <cellStyle name="Normal 6 8 4 2 3 3" xfId="19980" xr:uid="{00000000-0005-0000-0000-0000C4990000}"/>
    <cellStyle name="Normal 6 8 4 2 3 3 2" xfId="19981" xr:uid="{00000000-0005-0000-0000-0000C5990000}"/>
    <cellStyle name="Normal 6 8 4 2 3 3 2 2" xfId="43242" xr:uid="{00000000-0005-0000-0000-0000C6990000}"/>
    <cellStyle name="Normal 6 8 4 2 3 3 3" xfId="33224" xr:uid="{00000000-0005-0000-0000-0000C7990000}"/>
    <cellStyle name="Normal 6 8 4 2 3 4" xfId="19982" xr:uid="{00000000-0005-0000-0000-0000C8990000}"/>
    <cellStyle name="Normal 6 8 4 2 3 4 2" xfId="37040" xr:uid="{00000000-0005-0000-0000-0000C9990000}"/>
    <cellStyle name="Normal 6 8 4 2 3 5" xfId="26444" xr:uid="{00000000-0005-0000-0000-0000CA990000}"/>
    <cellStyle name="Normal 6 8 4 2 4" xfId="19983" xr:uid="{00000000-0005-0000-0000-0000CB990000}"/>
    <cellStyle name="Normal 6 8 4 2 4 2" xfId="19984" xr:uid="{00000000-0005-0000-0000-0000CC990000}"/>
    <cellStyle name="Normal 6 8 4 2 4 2 2" xfId="43243" xr:uid="{00000000-0005-0000-0000-0000CD990000}"/>
    <cellStyle name="Normal 6 8 4 2 4 3" xfId="33225" xr:uid="{00000000-0005-0000-0000-0000CE990000}"/>
    <cellStyle name="Normal 6 8 4 2 5" xfId="19985" xr:uid="{00000000-0005-0000-0000-0000CF990000}"/>
    <cellStyle name="Normal 6 8 4 2 5 2" xfId="19986" xr:uid="{00000000-0005-0000-0000-0000D0990000}"/>
    <cellStyle name="Normal 6 8 4 2 5 2 2" xfId="43244" xr:uid="{00000000-0005-0000-0000-0000D1990000}"/>
    <cellStyle name="Normal 6 8 4 2 5 3" xfId="33226" xr:uid="{00000000-0005-0000-0000-0000D2990000}"/>
    <cellStyle name="Normal 6 8 4 2 6" xfId="19987" xr:uid="{00000000-0005-0000-0000-0000D3990000}"/>
    <cellStyle name="Normal 6 8 4 2 6 2" xfId="37038" xr:uid="{00000000-0005-0000-0000-0000D4990000}"/>
    <cellStyle name="Normal 6 8 4 2 7" xfId="26442" xr:uid="{00000000-0005-0000-0000-0000D5990000}"/>
    <cellStyle name="Normal 6 8 4 3" xfId="19988" xr:uid="{00000000-0005-0000-0000-0000D6990000}"/>
    <cellStyle name="Normal 6 8 4 3 2" xfId="19989" xr:uid="{00000000-0005-0000-0000-0000D7990000}"/>
    <cellStyle name="Normal 6 8 4 3 2 2" xfId="19990" xr:uid="{00000000-0005-0000-0000-0000D8990000}"/>
    <cellStyle name="Normal 6 8 4 3 2 2 2" xfId="43245" xr:uid="{00000000-0005-0000-0000-0000D9990000}"/>
    <cellStyle name="Normal 6 8 4 3 2 3" xfId="33227" xr:uid="{00000000-0005-0000-0000-0000DA990000}"/>
    <cellStyle name="Normal 6 8 4 3 3" xfId="19991" xr:uid="{00000000-0005-0000-0000-0000DB990000}"/>
    <cellStyle name="Normal 6 8 4 3 3 2" xfId="19992" xr:uid="{00000000-0005-0000-0000-0000DC990000}"/>
    <cellStyle name="Normal 6 8 4 3 3 2 2" xfId="43246" xr:uid="{00000000-0005-0000-0000-0000DD990000}"/>
    <cellStyle name="Normal 6 8 4 3 3 3" xfId="33228" xr:uid="{00000000-0005-0000-0000-0000DE990000}"/>
    <cellStyle name="Normal 6 8 4 3 4" xfId="19993" xr:uid="{00000000-0005-0000-0000-0000DF990000}"/>
    <cellStyle name="Normal 6 8 4 3 4 2" xfId="37041" xr:uid="{00000000-0005-0000-0000-0000E0990000}"/>
    <cellStyle name="Normal 6 8 4 3 5" xfId="26445" xr:uid="{00000000-0005-0000-0000-0000E1990000}"/>
    <cellStyle name="Normal 6 8 4 4" xfId="19994" xr:uid="{00000000-0005-0000-0000-0000E2990000}"/>
    <cellStyle name="Normal 6 8 4 4 2" xfId="19995" xr:uid="{00000000-0005-0000-0000-0000E3990000}"/>
    <cellStyle name="Normal 6 8 4 4 2 2" xfId="19996" xr:uid="{00000000-0005-0000-0000-0000E4990000}"/>
    <cellStyle name="Normal 6 8 4 4 2 2 2" xfId="43247" xr:uid="{00000000-0005-0000-0000-0000E5990000}"/>
    <cellStyle name="Normal 6 8 4 4 2 3" xfId="33229" xr:uid="{00000000-0005-0000-0000-0000E6990000}"/>
    <cellStyle name="Normal 6 8 4 4 3" xfId="19997" xr:uid="{00000000-0005-0000-0000-0000E7990000}"/>
    <cellStyle name="Normal 6 8 4 4 3 2" xfId="19998" xr:uid="{00000000-0005-0000-0000-0000E8990000}"/>
    <cellStyle name="Normal 6 8 4 4 3 2 2" xfId="43248" xr:uid="{00000000-0005-0000-0000-0000E9990000}"/>
    <cellStyle name="Normal 6 8 4 4 3 3" xfId="33230" xr:uid="{00000000-0005-0000-0000-0000EA990000}"/>
    <cellStyle name="Normal 6 8 4 4 4" xfId="19999" xr:uid="{00000000-0005-0000-0000-0000EB990000}"/>
    <cellStyle name="Normal 6 8 4 4 4 2" xfId="37042" xr:uid="{00000000-0005-0000-0000-0000EC990000}"/>
    <cellStyle name="Normal 6 8 4 4 5" xfId="26446" xr:uid="{00000000-0005-0000-0000-0000ED990000}"/>
    <cellStyle name="Normal 6 8 4 5" xfId="20000" xr:uid="{00000000-0005-0000-0000-0000EE990000}"/>
    <cellStyle name="Normal 6 8 4 5 2" xfId="20001" xr:uid="{00000000-0005-0000-0000-0000EF990000}"/>
    <cellStyle name="Normal 6 8 4 5 2 2" xfId="43249" xr:uid="{00000000-0005-0000-0000-0000F0990000}"/>
    <cellStyle name="Normal 6 8 4 5 3" xfId="33231" xr:uid="{00000000-0005-0000-0000-0000F1990000}"/>
    <cellStyle name="Normal 6 8 4 6" xfId="20002" xr:uid="{00000000-0005-0000-0000-0000F2990000}"/>
    <cellStyle name="Normal 6 8 4 6 2" xfId="20003" xr:uid="{00000000-0005-0000-0000-0000F3990000}"/>
    <cellStyle name="Normal 6 8 4 6 2 2" xfId="43250" xr:uid="{00000000-0005-0000-0000-0000F4990000}"/>
    <cellStyle name="Normal 6 8 4 6 3" xfId="33232" xr:uid="{00000000-0005-0000-0000-0000F5990000}"/>
    <cellStyle name="Normal 6 8 4 7" xfId="20004" xr:uid="{00000000-0005-0000-0000-0000F6990000}"/>
    <cellStyle name="Normal 6 8 4 7 2" xfId="37037" xr:uid="{00000000-0005-0000-0000-0000F7990000}"/>
    <cellStyle name="Normal 6 8 4 8" xfId="26441" xr:uid="{00000000-0005-0000-0000-0000F8990000}"/>
    <cellStyle name="Normal 6 8 5" xfId="20005" xr:uid="{00000000-0005-0000-0000-0000F9990000}"/>
    <cellStyle name="Normal 6 8 5 2" xfId="20006" xr:uid="{00000000-0005-0000-0000-0000FA990000}"/>
    <cellStyle name="Normal 6 8 5 2 2" xfId="20007" xr:uid="{00000000-0005-0000-0000-0000FB990000}"/>
    <cellStyle name="Normal 6 8 5 2 2 2" xfId="20008" xr:uid="{00000000-0005-0000-0000-0000FC990000}"/>
    <cellStyle name="Normal 6 8 5 2 2 2 2" xfId="20009" xr:uid="{00000000-0005-0000-0000-0000FD990000}"/>
    <cellStyle name="Normal 6 8 5 2 2 2 2 2" xfId="43251" xr:uid="{00000000-0005-0000-0000-0000FE990000}"/>
    <cellStyle name="Normal 6 8 5 2 2 2 3" xfId="33233" xr:uid="{00000000-0005-0000-0000-0000FF990000}"/>
    <cellStyle name="Normal 6 8 5 2 2 3" xfId="20010" xr:uid="{00000000-0005-0000-0000-0000009A0000}"/>
    <cellStyle name="Normal 6 8 5 2 2 3 2" xfId="20011" xr:uid="{00000000-0005-0000-0000-0000019A0000}"/>
    <cellStyle name="Normal 6 8 5 2 2 3 2 2" xfId="43252" xr:uid="{00000000-0005-0000-0000-0000029A0000}"/>
    <cellStyle name="Normal 6 8 5 2 2 3 3" xfId="33234" xr:uid="{00000000-0005-0000-0000-0000039A0000}"/>
    <cellStyle name="Normal 6 8 5 2 2 4" xfId="20012" xr:uid="{00000000-0005-0000-0000-0000049A0000}"/>
    <cellStyle name="Normal 6 8 5 2 2 4 2" xfId="37045" xr:uid="{00000000-0005-0000-0000-0000059A0000}"/>
    <cellStyle name="Normal 6 8 5 2 2 5" xfId="26449" xr:uid="{00000000-0005-0000-0000-0000069A0000}"/>
    <cellStyle name="Normal 6 8 5 2 3" xfId="20013" xr:uid="{00000000-0005-0000-0000-0000079A0000}"/>
    <cellStyle name="Normal 6 8 5 2 3 2" xfId="20014" xr:uid="{00000000-0005-0000-0000-0000089A0000}"/>
    <cellStyle name="Normal 6 8 5 2 3 2 2" xfId="20015" xr:uid="{00000000-0005-0000-0000-0000099A0000}"/>
    <cellStyle name="Normal 6 8 5 2 3 2 2 2" xfId="43253" xr:uid="{00000000-0005-0000-0000-00000A9A0000}"/>
    <cellStyle name="Normal 6 8 5 2 3 2 3" xfId="33235" xr:uid="{00000000-0005-0000-0000-00000B9A0000}"/>
    <cellStyle name="Normal 6 8 5 2 3 3" xfId="20016" xr:uid="{00000000-0005-0000-0000-00000C9A0000}"/>
    <cellStyle name="Normal 6 8 5 2 3 3 2" xfId="20017" xr:uid="{00000000-0005-0000-0000-00000D9A0000}"/>
    <cellStyle name="Normal 6 8 5 2 3 3 2 2" xfId="43254" xr:uid="{00000000-0005-0000-0000-00000E9A0000}"/>
    <cellStyle name="Normal 6 8 5 2 3 3 3" xfId="33236" xr:uid="{00000000-0005-0000-0000-00000F9A0000}"/>
    <cellStyle name="Normal 6 8 5 2 3 4" xfId="20018" xr:uid="{00000000-0005-0000-0000-0000109A0000}"/>
    <cellStyle name="Normal 6 8 5 2 3 4 2" xfId="37046" xr:uid="{00000000-0005-0000-0000-0000119A0000}"/>
    <cellStyle name="Normal 6 8 5 2 3 5" xfId="26450" xr:uid="{00000000-0005-0000-0000-0000129A0000}"/>
    <cellStyle name="Normal 6 8 5 2 4" xfId="20019" xr:uid="{00000000-0005-0000-0000-0000139A0000}"/>
    <cellStyle name="Normal 6 8 5 2 4 2" xfId="20020" xr:uid="{00000000-0005-0000-0000-0000149A0000}"/>
    <cellStyle name="Normal 6 8 5 2 4 2 2" xfId="43255" xr:uid="{00000000-0005-0000-0000-0000159A0000}"/>
    <cellStyle name="Normal 6 8 5 2 4 3" xfId="33237" xr:uid="{00000000-0005-0000-0000-0000169A0000}"/>
    <cellStyle name="Normal 6 8 5 2 5" xfId="20021" xr:uid="{00000000-0005-0000-0000-0000179A0000}"/>
    <cellStyle name="Normal 6 8 5 2 5 2" xfId="20022" xr:uid="{00000000-0005-0000-0000-0000189A0000}"/>
    <cellStyle name="Normal 6 8 5 2 5 2 2" xfId="43256" xr:uid="{00000000-0005-0000-0000-0000199A0000}"/>
    <cellStyle name="Normal 6 8 5 2 5 3" xfId="33238" xr:uid="{00000000-0005-0000-0000-00001A9A0000}"/>
    <cellStyle name="Normal 6 8 5 2 6" xfId="20023" xr:uid="{00000000-0005-0000-0000-00001B9A0000}"/>
    <cellStyle name="Normal 6 8 5 2 6 2" xfId="37044" xr:uid="{00000000-0005-0000-0000-00001C9A0000}"/>
    <cellStyle name="Normal 6 8 5 2 7" xfId="26448" xr:uid="{00000000-0005-0000-0000-00001D9A0000}"/>
    <cellStyle name="Normal 6 8 5 3" xfId="20024" xr:uid="{00000000-0005-0000-0000-00001E9A0000}"/>
    <cellStyle name="Normal 6 8 5 3 2" xfId="20025" xr:uid="{00000000-0005-0000-0000-00001F9A0000}"/>
    <cellStyle name="Normal 6 8 5 3 2 2" xfId="20026" xr:uid="{00000000-0005-0000-0000-0000209A0000}"/>
    <cellStyle name="Normal 6 8 5 3 2 2 2" xfId="43257" xr:uid="{00000000-0005-0000-0000-0000219A0000}"/>
    <cellStyle name="Normal 6 8 5 3 2 3" xfId="33239" xr:uid="{00000000-0005-0000-0000-0000229A0000}"/>
    <cellStyle name="Normal 6 8 5 3 3" xfId="20027" xr:uid="{00000000-0005-0000-0000-0000239A0000}"/>
    <cellStyle name="Normal 6 8 5 3 3 2" xfId="20028" xr:uid="{00000000-0005-0000-0000-0000249A0000}"/>
    <cellStyle name="Normal 6 8 5 3 3 2 2" xfId="43258" xr:uid="{00000000-0005-0000-0000-0000259A0000}"/>
    <cellStyle name="Normal 6 8 5 3 3 3" xfId="33240" xr:uid="{00000000-0005-0000-0000-0000269A0000}"/>
    <cellStyle name="Normal 6 8 5 3 4" xfId="20029" xr:uid="{00000000-0005-0000-0000-0000279A0000}"/>
    <cellStyle name="Normal 6 8 5 3 4 2" xfId="37047" xr:uid="{00000000-0005-0000-0000-0000289A0000}"/>
    <cellStyle name="Normal 6 8 5 3 5" xfId="26451" xr:uid="{00000000-0005-0000-0000-0000299A0000}"/>
    <cellStyle name="Normal 6 8 5 4" xfId="20030" xr:uid="{00000000-0005-0000-0000-00002A9A0000}"/>
    <cellStyle name="Normal 6 8 5 4 2" xfId="20031" xr:uid="{00000000-0005-0000-0000-00002B9A0000}"/>
    <cellStyle name="Normal 6 8 5 4 2 2" xfId="20032" xr:uid="{00000000-0005-0000-0000-00002C9A0000}"/>
    <cellStyle name="Normal 6 8 5 4 2 2 2" xfId="43259" xr:uid="{00000000-0005-0000-0000-00002D9A0000}"/>
    <cellStyle name="Normal 6 8 5 4 2 3" xfId="33241" xr:uid="{00000000-0005-0000-0000-00002E9A0000}"/>
    <cellStyle name="Normal 6 8 5 4 3" xfId="20033" xr:uid="{00000000-0005-0000-0000-00002F9A0000}"/>
    <cellStyle name="Normal 6 8 5 4 3 2" xfId="20034" xr:uid="{00000000-0005-0000-0000-0000309A0000}"/>
    <cellStyle name="Normal 6 8 5 4 3 2 2" xfId="43260" xr:uid="{00000000-0005-0000-0000-0000319A0000}"/>
    <cellStyle name="Normal 6 8 5 4 3 3" xfId="33242" xr:uid="{00000000-0005-0000-0000-0000329A0000}"/>
    <cellStyle name="Normal 6 8 5 4 4" xfId="20035" xr:uid="{00000000-0005-0000-0000-0000339A0000}"/>
    <cellStyle name="Normal 6 8 5 4 4 2" xfId="37048" xr:uid="{00000000-0005-0000-0000-0000349A0000}"/>
    <cellStyle name="Normal 6 8 5 4 5" xfId="26452" xr:uid="{00000000-0005-0000-0000-0000359A0000}"/>
    <cellStyle name="Normal 6 8 5 5" xfId="20036" xr:uid="{00000000-0005-0000-0000-0000369A0000}"/>
    <cellStyle name="Normal 6 8 5 5 2" xfId="20037" xr:uid="{00000000-0005-0000-0000-0000379A0000}"/>
    <cellStyle name="Normal 6 8 5 5 2 2" xfId="43261" xr:uid="{00000000-0005-0000-0000-0000389A0000}"/>
    <cellStyle name="Normal 6 8 5 5 3" xfId="33243" xr:uid="{00000000-0005-0000-0000-0000399A0000}"/>
    <cellStyle name="Normal 6 8 5 6" xfId="20038" xr:uid="{00000000-0005-0000-0000-00003A9A0000}"/>
    <cellStyle name="Normal 6 8 5 6 2" xfId="20039" xr:uid="{00000000-0005-0000-0000-00003B9A0000}"/>
    <cellStyle name="Normal 6 8 5 6 2 2" xfId="43262" xr:uid="{00000000-0005-0000-0000-00003C9A0000}"/>
    <cellStyle name="Normal 6 8 5 6 3" xfId="33244" xr:uid="{00000000-0005-0000-0000-00003D9A0000}"/>
    <cellStyle name="Normal 6 8 5 7" xfId="20040" xr:uid="{00000000-0005-0000-0000-00003E9A0000}"/>
    <cellStyle name="Normal 6 8 5 7 2" xfId="37043" xr:uid="{00000000-0005-0000-0000-00003F9A0000}"/>
    <cellStyle name="Normal 6 8 5 8" xfId="26447" xr:uid="{00000000-0005-0000-0000-0000409A0000}"/>
    <cellStyle name="Normal 6 8 6" xfId="20041" xr:uid="{00000000-0005-0000-0000-0000419A0000}"/>
    <cellStyle name="Normal 6 8 6 2" xfId="20042" xr:uid="{00000000-0005-0000-0000-0000429A0000}"/>
    <cellStyle name="Normal 6 8 6 2 2" xfId="20043" xr:uid="{00000000-0005-0000-0000-0000439A0000}"/>
    <cellStyle name="Normal 6 8 6 2 2 2" xfId="20044" xr:uid="{00000000-0005-0000-0000-0000449A0000}"/>
    <cellStyle name="Normal 6 8 6 2 2 2 2" xfId="20045" xr:uid="{00000000-0005-0000-0000-0000459A0000}"/>
    <cellStyle name="Normal 6 8 6 2 2 2 2 2" xfId="43263" xr:uid="{00000000-0005-0000-0000-0000469A0000}"/>
    <cellStyle name="Normal 6 8 6 2 2 2 3" xfId="33245" xr:uid="{00000000-0005-0000-0000-0000479A0000}"/>
    <cellStyle name="Normal 6 8 6 2 2 3" xfId="20046" xr:uid="{00000000-0005-0000-0000-0000489A0000}"/>
    <cellStyle name="Normal 6 8 6 2 2 3 2" xfId="20047" xr:uid="{00000000-0005-0000-0000-0000499A0000}"/>
    <cellStyle name="Normal 6 8 6 2 2 3 2 2" xfId="43264" xr:uid="{00000000-0005-0000-0000-00004A9A0000}"/>
    <cellStyle name="Normal 6 8 6 2 2 3 3" xfId="33246" xr:uid="{00000000-0005-0000-0000-00004B9A0000}"/>
    <cellStyle name="Normal 6 8 6 2 2 4" xfId="20048" xr:uid="{00000000-0005-0000-0000-00004C9A0000}"/>
    <cellStyle name="Normal 6 8 6 2 2 4 2" xfId="37051" xr:uid="{00000000-0005-0000-0000-00004D9A0000}"/>
    <cellStyle name="Normal 6 8 6 2 2 5" xfId="26455" xr:uid="{00000000-0005-0000-0000-00004E9A0000}"/>
    <cellStyle name="Normal 6 8 6 2 3" xfId="20049" xr:uid="{00000000-0005-0000-0000-00004F9A0000}"/>
    <cellStyle name="Normal 6 8 6 2 3 2" xfId="20050" xr:uid="{00000000-0005-0000-0000-0000509A0000}"/>
    <cellStyle name="Normal 6 8 6 2 3 2 2" xfId="20051" xr:uid="{00000000-0005-0000-0000-0000519A0000}"/>
    <cellStyle name="Normal 6 8 6 2 3 2 2 2" xfId="43265" xr:uid="{00000000-0005-0000-0000-0000529A0000}"/>
    <cellStyle name="Normal 6 8 6 2 3 2 3" xfId="33247" xr:uid="{00000000-0005-0000-0000-0000539A0000}"/>
    <cellStyle name="Normal 6 8 6 2 3 3" xfId="20052" xr:uid="{00000000-0005-0000-0000-0000549A0000}"/>
    <cellStyle name="Normal 6 8 6 2 3 3 2" xfId="20053" xr:uid="{00000000-0005-0000-0000-0000559A0000}"/>
    <cellStyle name="Normal 6 8 6 2 3 3 2 2" xfId="43266" xr:uid="{00000000-0005-0000-0000-0000569A0000}"/>
    <cellStyle name="Normal 6 8 6 2 3 3 3" xfId="33248" xr:uid="{00000000-0005-0000-0000-0000579A0000}"/>
    <cellStyle name="Normal 6 8 6 2 3 4" xfId="20054" xr:uid="{00000000-0005-0000-0000-0000589A0000}"/>
    <cellStyle name="Normal 6 8 6 2 3 4 2" xfId="37052" xr:uid="{00000000-0005-0000-0000-0000599A0000}"/>
    <cellStyle name="Normal 6 8 6 2 3 5" xfId="26456" xr:uid="{00000000-0005-0000-0000-00005A9A0000}"/>
    <cellStyle name="Normal 6 8 6 2 4" xfId="20055" xr:uid="{00000000-0005-0000-0000-00005B9A0000}"/>
    <cellStyle name="Normal 6 8 6 2 4 2" xfId="20056" xr:uid="{00000000-0005-0000-0000-00005C9A0000}"/>
    <cellStyle name="Normal 6 8 6 2 4 2 2" xfId="43267" xr:uid="{00000000-0005-0000-0000-00005D9A0000}"/>
    <cellStyle name="Normal 6 8 6 2 4 3" xfId="33249" xr:uid="{00000000-0005-0000-0000-00005E9A0000}"/>
    <cellStyle name="Normal 6 8 6 2 5" xfId="20057" xr:uid="{00000000-0005-0000-0000-00005F9A0000}"/>
    <cellStyle name="Normal 6 8 6 2 5 2" xfId="20058" xr:uid="{00000000-0005-0000-0000-0000609A0000}"/>
    <cellStyle name="Normal 6 8 6 2 5 2 2" xfId="43268" xr:uid="{00000000-0005-0000-0000-0000619A0000}"/>
    <cellStyle name="Normal 6 8 6 2 5 3" xfId="33250" xr:uid="{00000000-0005-0000-0000-0000629A0000}"/>
    <cellStyle name="Normal 6 8 6 2 6" xfId="20059" xr:uid="{00000000-0005-0000-0000-0000639A0000}"/>
    <cellStyle name="Normal 6 8 6 2 6 2" xfId="37050" xr:uid="{00000000-0005-0000-0000-0000649A0000}"/>
    <cellStyle name="Normal 6 8 6 2 7" xfId="26454" xr:uid="{00000000-0005-0000-0000-0000659A0000}"/>
    <cellStyle name="Normal 6 8 6 3" xfId="20060" xr:uid="{00000000-0005-0000-0000-0000669A0000}"/>
    <cellStyle name="Normal 6 8 6 3 2" xfId="20061" xr:uid="{00000000-0005-0000-0000-0000679A0000}"/>
    <cellStyle name="Normal 6 8 6 3 2 2" xfId="20062" xr:uid="{00000000-0005-0000-0000-0000689A0000}"/>
    <cellStyle name="Normal 6 8 6 3 2 2 2" xfId="43269" xr:uid="{00000000-0005-0000-0000-0000699A0000}"/>
    <cellStyle name="Normal 6 8 6 3 2 3" xfId="33251" xr:uid="{00000000-0005-0000-0000-00006A9A0000}"/>
    <cellStyle name="Normal 6 8 6 3 3" xfId="20063" xr:uid="{00000000-0005-0000-0000-00006B9A0000}"/>
    <cellStyle name="Normal 6 8 6 3 3 2" xfId="20064" xr:uid="{00000000-0005-0000-0000-00006C9A0000}"/>
    <cellStyle name="Normal 6 8 6 3 3 2 2" xfId="43270" xr:uid="{00000000-0005-0000-0000-00006D9A0000}"/>
    <cellStyle name="Normal 6 8 6 3 3 3" xfId="33252" xr:uid="{00000000-0005-0000-0000-00006E9A0000}"/>
    <cellStyle name="Normal 6 8 6 3 4" xfId="20065" xr:uid="{00000000-0005-0000-0000-00006F9A0000}"/>
    <cellStyle name="Normal 6 8 6 3 4 2" xfId="37053" xr:uid="{00000000-0005-0000-0000-0000709A0000}"/>
    <cellStyle name="Normal 6 8 6 3 5" xfId="26457" xr:uid="{00000000-0005-0000-0000-0000719A0000}"/>
    <cellStyle name="Normal 6 8 6 4" xfId="20066" xr:uid="{00000000-0005-0000-0000-0000729A0000}"/>
    <cellStyle name="Normal 6 8 6 4 2" xfId="20067" xr:uid="{00000000-0005-0000-0000-0000739A0000}"/>
    <cellStyle name="Normal 6 8 6 4 2 2" xfId="20068" xr:uid="{00000000-0005-0000-0000-0000749A0000}"/>
    <cellStyle name="Normal 6 8 6 4 2 2 2" xfId="43271" xr:uid="{00000000-0005-0000-0000-0000759A0000}"/>
    <cellStyle name="Normal 6 8 6 4 2 3" xfId="33253" xr:uid="{00000000-0005-0000-0000-0000769A0000}"/>
    <cellStyle name="Normal 6 8 6 4 3" xfId="20069" xr:uid="{00000000-0005-0000-0000-0000779A0000}"/>
    <cellStyle name="Normal 6 8 6 4 3 2" xfId="20070" xr:uid="{00000000-0005-0000-0000-0000789A0000}"/>
    <cellStyle name="Normal 6 8 6 4 3 2 2" xfId="43272" xr:uid="{00000000-0005-0000-0000-0000799A0000}"/>
    <cellStyle name="Normal 6 8 6 4 3 3" xfId="33254" xr:uid="{00000000-0005-0000-0000-00007A9A0000}"/>
    <cellStyle name="Normal 6 8 6 4 4" xfId="20071" xr:uid="{00000000-0005-0000-0000-00007B9A0000}"/>
    <cellStyle name="Normal 6 8 6 4 4 2" xfId="37054" xr:uid="{00000000-0005-0000-0000-00007C9A0000}"/>
    <cellStyle name="Normal 6 8 6 4 5" xfId="26458" xr:uid="{00000000-0005-0000-0000-00007D9A0000}"/>
    <cellStyle name="Normal 6 8 6 5" xfId="20072" xr:uid="{00000000-0005-0000-0000-00007E9A0000}"/>
    <cellStyle name="Normal 6 8 6 5 2" xfId="20073" xr:uid="{00000000-0005-0000-0000-00007F9A0000}"/>
    <cellStyle name="Normal 6 8 6 5 2 2" xfId="43273" xr:uid="{00000000-0005-0000-0000-0000809A0000}"/>
    <cellStyle name="Normal 6 8 6 5 3" xfId="33255" xr:uid="{00000000-0005-0000-0000-0000819A0000}"/>
    <cellStyle name="Normal 6 8 6 6" xfId="20074" xr:uid="{00000000-0005-0000-0000-0000829A0000}"/>
    <cellStyle name="Normal 6 8 6 6 2" xfId="20075" xr:uid="{00000000-0005-0000-0000-0000839A0000}"/>
    <cellStyle name="Normal 6 8 6 6 2 2" xfId="43274" xr:uid="{00000000-0005-0000-0000-0000849A0000}"/>
    <cellStyle name="Normal 6 8 6 6 3" xfId="33256" xr:uid="{00000000-0005-0000-0000-0000859A0000}"/>
    <cellStyle name="Normal 6 8 6 7" xfId="20076" xr:uid="{00000000-0005-0000-0000-0000869A0000}"/>
    <cellStyle name="Normal 6 8 6 7 2" xfId="37049" xr:uid="{00000000-0005-0000-0000-0000879A0000}"/>
    <cellStyle name="Normal 6 8 6 8" xfId="26453" xr:uid="{00000000-0005-0000-0000-0000889A0000}"/>
    <cellStyle name="Normal 6 8 7" xfId="20077" xr:uid="{00000000-0005-0000-0000-0000899A0000}"/>
    <cellStyle name="Normal 6 8 7 2" xfId="20078" xr:uid="{00000000-0005-0000-0000-00008A9A0000}"/>
    <cellStyle name="Normal 6 8 7 2 2" xfId="20079" xr:uid="{00000000-0005-0000-0000-00008B9A0000}"/>
    <cellStyle name="Normal 6 8 7 2 2 2" xfId="20080" xr:uid="{00000000-0005-0000-0000-00008C9A0000}"/>
    <cellStyle name="Normal 6 8 7 2 2 2 2" xfId="43275" xr:uid="{00000000-0005-0000-0000-00008D9A0000}"/>
    <cellStyle name="Normal 6 8 7 2 2 3" xfId="33257" xr:uid="{00000000-0005-0000-0000-00008E9A0000}"/>
    <cellStyle name="Normal 6 8 7 2 3" xfId="20081" xr:uid="{00000000-0005-0000-0000-00008F9A0000}"/>
    <cellStyle name="Normal 6 8 7 2 3 2" xfId="20082" xr:uid="{00000000-0005-0000-0000-0000909A0000}"/>
    <cellStyle name="Normal 6 8 7 2 3 2 2" xfId="43276" xr:uid="{00000000-0005-0000-0000-0000919A0000}"/>
    <cellStyle name="Normal 6 8 7 2 3 3" xfId="33258" xr:uid="{00000000-0005-0000-0000-0000929A0000}"/>
    <cellStyle name="Normal 6 8 7 2 4" xfId="20083" xr:uid="{00000000-0005-0000-0000-0000939A0000}"/>
    <cellStyle name="Normal 6 8 7 2 4 2" xfId="37056" xr:uid="{00000000-0005-0000-0000-0000949A0000}"/>
    <cellStyle name="Normal 6 8 7 2 5" xfId="26460" xr:uid="{00000000-0005-0000-0000-0000959A0000}"/>
    <cellStyle name="Normal 6 8 7 3" xfId="20084" xr:uid="{00000000-0005-0000-0000-0000969A0000}"/>
    <cellStyle name="Normal 6 8 7 3 2" xfId="20085" xr:uid="{00000000-0005-0000-0000-0000979A0000}"/>
    <cellStyle name="Normal 6 8 7 3 2 2" xfId="20086" xr:uid="{00000000-0005-0000-0000-0000989A0000}"/>
    <cellStyle name="Normal 6 8 7 3 2 2 2" xfId="43277" xr:uid="{00000000-0005-0000-0000-0000999A0000}"/>
    <cellStyle name="Normal 6 8 7 3 2 3" xfId="33259" xr:uid="{00000000-0005-0000-0000-00009A9A0000}"/>
    <cellStyle name="Normal 6 8 7 3 3" xfId="20087" xr:uid="{00000000-0005-0000-0000-00009B9A0000}"/>
    <cellStyle name="Normal 6 8 7 3 3 2" xfId="20088" xr:uid="{00000000-0005-0000-0000-00009C9A0000}"/>
    <cellStyle name="Normal 6 8 7 3 3 2 2" xfId="43278" xr:uid="{00000000-0005-0000-0000-00009D9A0000}"/>
    <cellStyle name="Normal 6 8 7 3 3 3" xfId="33260" xr:uid="{00000000-0005-0000-0000-00009E9A0000}"/>
    <cellStyle name="Normal 6 8 7 3 4" xfId="20089" xr:uid="{00000000-0005-0000-0000-00009F9A0000}"/>
    <cellStyle name="Normal 6 8 7 3 4 2" xfId="37057" xr:uid="{00000000-0005-0000-0000-0000A09A0000}"/>
    <cellStyle name="Normal 6 8 7 3 5" xfId="26461" xr:uid="{00000000-0005-0000-0000-0000A19A0000}"/>
    <cellStyle name="Normal 6 8 7 4" xfId="20090" xr:uid="{00000000-0005-0000-0000-0000A29A0000}"/>
    <cellStyle name="Normal 6 8 7 4 2" xfId="20091" xr:uid="{00000000-0005-0000-0000-0000A39A0000}"/>
    <cellStyle name="Normal 6 8 7 4 2 2" xfId="43279" xr:uid="{00000000-0005-0000-0000-0000A49A0000}"/>
    <cellStyle name="Normal 6 8 7 4 3" xfId="33261" xr:uid="{00000000-0005-0000-0000-0000A59A0000}"/>
    <cellStyle name="Normal 6 8 7 5" xfId="20092" xr:uid="{00000000-0005-0000-0000-0000A69A0000}"/>
    <cellStyle name="Normal 6 8 7 5 2" xfId="20093" xr:uid="{00000000-0005-0000-0000-0000A79A0000}"/>
    <cellStyle name="Normal 6 8 7 5 2 2" xfId="43280" xr:uid="{00000000-0005-0000-0000-0000A89A0000}"/>
    <cellStyle name="Normal 6 8 7 5 3" xfId="33262" xr:uid="{00000000-0005-0000-0000-0000A99A0000}"/>
    <cellStyle name="Normal 6 8 7 6" xfId="20094" xr:uid="{00000000-0005-0000-0000-0000AA9A0000}"/>
    <cellStyle name="Normal 6 8 7 6 2" xfId="37055" xr:uid="{00000000-0005-0000-0000-0000AB9A0000}"/>
    <cellStyle name="Normal 6 8 7 7" xfId="26459" xr:uid="{00000000-0005-0000-0000-0000AC9A0000}"/>
    <cellStyle name="Normal 6 8 8" xfId="20095" xr:uid="{00000000-0005-0000-0000-0000AD9A0000}"/>
    <cellStyle name="Normal 6 8 8 2" xfId="20096" xr:uid="{00000000-0005-0000-0000-0000AE9A0000}"/>
    <cellStyle name="Normal 6 8 8 2 2" xfId="20097" xr:uid="{00000000-0005-0000-0000-0000AF9A0000}"/>
    <cellStyle name="Normal 6 8 8 2 2 2" xfId="43281" xr:uid="{00000000-0005-0000-0000-0000B09A0000}"/>
    <cellStyle name="Normal 6 8 8 2 3" xfId="33263" xr:uid="{00000000-0005-0000-0000-0000B19A0000}"/>
    <cellStyle name="Normal 6 8 8 3" xfId="20098" xr:uid="{00000000-0005-0000-0000-0000B29A0000}"/>
    <cellStyle name="Normal 6 8 8 3 2" xfId="20099" xr:uid="{00000000-0005-0000-0000-0000B39A0000}"/>
    <cellStyle name="Normal 6 8 8 3 2 2" xfId="43282" xr:uid="{00000000-0005-0000-0000-0000B49A0000}"/>
    <cellStyle name="Normal 6 8 8 3 3" xfId="33264" xr:uid="{00000000-0005-0000-0000-0000B59A0000}"/>
    <cellStyle name="Normal 6 8 8 4" xfId="20100" xr:uid="{00000000-0005-0000-0000-0000B69A0000}"/>
    <cellStyle name="Normal 6 8 8 4 2" xfId="37058" xr:uid="{00000000-0005-0000-0000-0000B79A0000}"/>
    <cellStyle name="Normal 6 8 8 5" xfId="26462" xr:uid="{00000000-0005-0000-0000-0000B89A0000}"/>
    <cellStyle name="Normal 6 8 9" xfId="20101" xr:uid="{00000000-0005-0000-0000-0000B99A0000}"/>
    <cellStyle name="Normal 6 8 9 2" xfId="20102" xr:uid="{00000000-0005-0000-0000-0000BA9A0000}"/>
    <cellStyle name="Normal 6 8 9 2 2" xfId="20103" xr:uid="{00000000-0005-0000-0000-0000BB9A0000}"/>
    <cellStyle name="Normal 6 8 9 2 2 2" xfId="43283" xr:uid="{00000000-0005-0000-0000-0000BC9A0000}"/>
    <cellStyle name="Normal 6 8 9 2 3" xfId="33265" xr:uid="{00000000-0005-0000-0000-0000BD9A0000}"/>
    <cellStyle name="Normal 6 8 9 3" xfId="20104" xr:uid="{00000000-0005-0000-0000-0000BE9A0000}"/>
    <cellStyle name="Normal 6 8 9 3 2" xfId="20105" xr:uid="{00000000-0005-0000-0000-0000BF9A0000}"/>
    <cellStyle name="Normal 6 8 9 3 2 2" xfId="43284" xr:uid="{00000000-0005-0000-0000-0000C09A0000}"/>
    <cellStyle name="Normal 6 8 9 3 3" xfId="33266" xr:uid="{00000000-0005-0000-0000-0000C19A0000}"/>
    <cellStyle name="Normal 6 8 9 4" xfId="20106" xr:uid="{00000000-0005-0000-0000-0000C29A0000}"/>
    <cellStyle name="Normal 6 8 9 4 2" xfId="37059" xr:uid="{00000000-0005-0000-0000-0000C39A0000}"/>
    <cellStyle name="Normal 6 8 9 5" xfId="26463" xr:uid="{00000000-0005-0000-0000-0000C49A0000}"/>
    <cellStyle name="Normal 6 9" xfId="20107" xr:uid="{00000000-0005-0000-0000-0000C59A0000}"/>
    <cellStyle name="Normal 6 9 10" xfId="20108" xr:uid="{00000000-0005-0000-0000-0000C69A0000}"/>
    <cellStyle name="Normal 6 9 10 2" xfId="20109" xr:uid="{00000000-0005-0000-0000-0000C79A0000}"/>
    <cellStyle name="Normal 6 9 10 2 2" xfId="43285" xr:uid="{00000000-0005-0000-0000-0000C89A0000}"/>
    <cellStyle name="Normal 6 9 10 3" xfId="33267" xr:uid="{00000000-0005-0000-0000-0000C99A0000}"/>
    <cellStyle name="Normal 6 9 11" xfId="20110" xr:uid="{00000000-0005-0000-0000-0000CA9A0000}"/>
    <cellStyle name="Normal 6 9 11 2" xfId="37060" xr:uid="{00000000-0005-0000-0000-0000CB9A0000}"/>
    <cellStyle name="Normal 6 9 12" xfId="26464" xr:uid="{00000000-0005-0000-0000-0000CC9A0000}"/>
    <cellStyle name="Normal 6 9 2" xfId="20111" xr:uid="{00000000-0005-0000-0000-0000CD9A0000}"/>
    <cellStyle name="Normal 6 9 2 10" xfId="26465" xr:uid="{00000000-0005-0000-0000-0000CE9A0000}"/>
    <cellStyle name="Normal 6 9 2 2" xfId="20112" xr:uid="{00000000-0005-0000-0000-0000CF9A0000}"/>
    <cellStyle name="Normal 6 9 2 2 2" xfId="20113" xr:uid="{00000000-0005-0000-0000-0000D09A0000}"/>
    <cellStyle name="Normal 6 9 2 2 2 2" xfId="20114" xr:uid="{00000000-0005-0000-0000-0000D19A0000}"/>
    <cellStyle name="Normal 6 9 2 2 2 2 2" xfId="20115" xr:uid="{00000000-0005-0000-0000-0000D29A0000}"/>
    <cellStyle name="Normal 6 9 2 2 2 2 2 2" xfId="20116" xr:uid="{00000000-0005-0000-0000-0000D39A0000}"/>
    <cellStyle name="Normal 6 9 2 2 2 2 2 2 2" xfId="43286" xr:uid="{00000000-0005-0000-0000-0000D49A0000}"/>
    <cellStyle name="Normal 6 9 2 2 2 2 2 3" xfId="33268" xr:uid="{00000000-0005-0000-0000-0000D59A0000}"/>
    <cellStyle name="Normal 6 9 2 2 2 2 3" xfId="20117" xr:uid="{00000000-0005-0000-0000-0000D69A0000}"/>
    <cellStyle name="Normal 6 9 2 2 2 2 3 2" xfId="20118" xr:uid="{00000000-0005-0000-0000-0000D79A0000}"/>
    <cellStyle name="Normal 6 9 2 2 2 2 3 2 2" xfId="43287" xr:uid="{00000000-0005-0000-0000-0000D89A0000}"/>
    <cellStyle name="Normal 6 9 2 2 2 2 3 3" xfId="33269" xr:uid="{00000000-0005-0000-0000-0000D99A0000}"/>
    <cellStyle name="Normal 6 9 2 2 2 2 4" xfId="20119" xr:uid="{00000000-0005-0000-0000-0000DA9A0000}"/>
    <cellStyle name="Normal 6 9 2 2 2 2 4 2" xfId="37064" xr:uid="{00000000-0005-0000-0000-0000DB9A0000}"/>
    <cellStyle name="Normal 6 9 2 2 2 2 5" xfId="26468" xr:uid="{00000000-0005-0000-0000-0000DC9A0000}"/>
    <cellStyle name="Normal 6 9 2 2 2 3" xfId="20120" xr:uid="{00000000-0005-0000-0000-0000DD9A0000}"/>
    <cellStyle name="Normal 6 9 2 2 2 3 2" xfId="20121" xr:uid="{00000000-0005-0000-0000-0000DE9A0000}"/>
    <cellStyle name="Normal 6 9 2 2 2 3 2 2" xfId="20122" xr:uid="{00000000-0005-0000-0000-0000DF9A0000}"/>
    <cellStyle name="Normal 6 9 2 2 2 3 2 2 2" xfId="43288" xr:uid="{00000000-0005-0000-0000-0000E09A0000}"/>
    <cellStyle name="Normal 6 9 2 2 2 3 2 3" xfId="33270" xr:uid="{00000000-0005-0000-0000-0000E19A0000}"/>
    <cellStyle name="Normal 6 9 2 2 2 3 3" xfId="20123" xr:uid="{00000000-0005-0000-0000-0000E29A0000}"/>
    <cellStyle name="Normal 6 9 2 2 2 3 3 2" xfId="20124" xr:uid="{00000000-0005-0000-0000-0000E39A0000}"/>
    <cellStyle name="Normal 6 9 2 2 2 3 3 2 2" xfId="43289" xr:uid="{00000000-0005-0000-0000-0000E49A0000}"/>
    <cellStyle name="Normal 6 9 2 2 2 3 3 3" xfId="33271" xr:uid="{00000000-0005-0000-0000-0000E59A0000}"/>
    <cellStyle name="Normal 6 9 2 2 2 3 4" xfId="20125" xr:uid="{00000000-0005-0000-0000-0000E69A0000}"/>
    <cellStyle name="Normal 6 9 2 2 2 3 4 2" xfId="37065" xr:uid="{00000000-0005-0000-0000-0000E79A0000}"/>
    <cellStyle name="Normal 6 9 2 2 2 3 5" xfId="26469" xr:uid="{00000000-0005-0000-0000-0000E89A0000}"/>
    <cellStyle name="Normal 6 9 2 2 2 4" xfId="20126" xr:uid="{00000000-0005-0000-0000-0000E99A0000}"/>
    <cellStyle name="Normal 6 9 2 2 2 4 2" xfId="20127" xr:uid="{00000000-0005-0000-0000-0000EA9A0000}"/>
    <cellStyle name="Normal 6 9 2 2 2 4 2 2" xfId="43290" xr:uid="{00000000-0005-0000-0000-0000EB9A0000}"/>
    <cellStyle name="Normal 6 9 2 2 2 4 3" xfId="33272" xr:uid="{00000000-0005-0000-0000-0000EC9A0000}"/>
    <cellStyle name="Normal 6 9 2 2 2 5" xfId="20128" xr:uid="{00000000-0005-0000-0000-0000ED9A0000}"/>
    <cellStyle name="Normal 6 9 2 2 2 5 2" xfId="20129" xr:uid="{00000000-0005-0000-0000-0000EE9A0000}"/>
    <cellStyle name="Normal 6 9 2 2 2 5 2 2" xfId="43291" xr:uid="{00000000-0005-0000-0000-0000EF9A0000}"/>
    <cellStyle name="Normal 6 9 2 2 2 5 3" xfId="33273" xr:uid="{00000000-0005-0000-0000-0000F09A0000}"/>
    <cellStyle name="Normal 6 9 2 2 2 6" xfId="20130" xr:uid="{00000000-0005-0000-0000-0000F19A0000}"/>
    <cellStyle name="Normal 6 9 2 2 2 6 2" xfId="37063" xr:uid="{00000000-0005-0000-0000-0000F29A0000}"/>
    <cellStyle name="Normal 6 9 2 2 2 7" xfId="26467" xr:uid="{00000000-0005-0000-0000-0000F39A0000}"/>
    <cellStyle name="Normal 6 9 2 2 3" xfId="20131" xr:uid="{00000000-0005-0000-0000-0000F49A0000}"/>
    <cellStyle name="Normal 6 9 2 2 3 2" xfId="20132" xr:uid="{00000000-0005-0000-0000-0000F59A0000}"/>
    <cellStyle name="Normal 6 9 2 2 3 2 2" xfId="20133" xr:uid="{00000000-0005-0000-0000-0000F69A0000}"/>
    <cellStyle name="Normal 6 9 2 2 3 2 2 2" xfId="43292" xr:uid="{00000000-0005-0000-0000-0000F79A0000}"/>
    <cellStyle name="Normal 6 9 2 2 3 2 3" xfId="33274" xr:uid="{00000000-0005-0000-0000-0000F89A0000}"/>
    <cellStyle name="Normal 6 9 2 2 3 3" xfId="20134" xr:uid="{00000000-0005-0000-0000-0000F99A0000}"/>
    <cellStyle name="Normal 6 9 2 2 3 3 2" xfId="20135" xr:uid="{00000000-0005-0000-0000-0000FA9A0000}"/>
    <cellStyle name="Normal 6 9 2 2 3 3 2 2" xfId="43293" xr:uid="{00000000-0005-0000-0000-0000FB9A0000}"/>
    <cellStyle name="Normal 6 9 2 2 3 3 3" xfId="33275" xr:uid="{00000000-0005-0000-0000-0000FC9A0000}"/>
    <cellStyle name="Normal 6 9 2 2 3 4" xfId="20136" xr:uid="{00000000-0005-0000-0000-0000FD9A0000}"/>
    <cellStyle name="Normal 6 9 2 2 3 4 2" xfId="37066" xr:uid="{00000000-0005-0000-0000-0000FE9A0000}"/>
    <cellStyle name="Normal 6 9 2 2 3 5" xfId="26470" xr:uid="{00000000-0005-0000-0000-0000FF9A0000}"/>
    <cellStyle name="Normal 6 9 2 2 4" xfId="20137" xr:uid="{00000000-0005-0000-0000-0000009B0000}"/>
    <cellStyle name="Normal 6 9 2 2 4 2" xfId="20138" xr:uid="{00000000-0005-0000-0000-0000019B0000}"/>
    <cellStyle name="Normal 6 9 2 2 4 2 2" xfId="20139" xr:uid="{00000000-0005-0000-0000-0000029B0000}"/>
    <cellStyle name="Normal 6 9 2 2 4 2 2 2" xfId="43294" xr:uid="{00000000-0005-0000-0000-0000039B0000}"/>
    <cellStyle name="Normal 6 9 2 2 4 2 3" xfId="33276" xr:uid="{00000000-0005-0000-0000-0000049B0000}"/>
    <cellStyle name="Normal 6 9 2 2 4 3" xfId="20140" xr:uid="{00000000-0005-0000-0000-0000059B0000}"/>
    <cellStyle name="Normal 6 9 2 2 4 3 2" xfId="20141" xr:uid="{00000000-0005-0000-0000-0000069B0000}"/>
    <cellStyle name="Normal 6 9 2 2 4 3 2 2" xfId="43295" xr:uid="{00000000-0005-0000-0000-0000079B0000}"/>
    <cellStyle name="Normal 6 9 2 2 4 3 3" xfId="33277" xr:uid="{00000000-0005-0000-0000-0000089B0000}"/>
    <cellStyle name="Normal 6 9 2 2 4 4" xfId="20142" xr:uid="{00000000-0005-0000-0000-0000099B0000}"/>
    <cellStyle name="Normal 6 9 2 2 4 4 2" xfId="37067" xr:uid="{00000000-0005-0000-0000-00000A9B0000}"/>
    <cellStyle name="Normal 6 9 2 2 4 5" xfId="26471" xr:uid="{00000000-0005-0000-0000-00000B9B0000}"/>
    <cellStyle name="Normal 6 9 2 2 5" xfId="20143" xr:uid="{00000000-0005-0000-0000-00000C9B0000}"/>
    <cellStyle name="Normal 6 9 2 2 5 2" xfId="20144" xr:uid="{00000000-0005-0000-0000-00000D9B0000}"/>
    <cellStyle name="Normal 6 9 2 2 5 2 2" xfId="43296" xr:uid="{00000000-0005-0000-0000-00000E9B0000}"/>
    <cellStyle name="Normal 6 9 2 2 5 3" xfId="33278" xr:uid="{00000000-0005-0000-0000-00000F9B0000}"/>
    <cellStyle name="Normal 6 9 2 2 6" xfId="20145" xr:uid="{00000000-0005-0000-0000-0000109B0000}"/>
    <cellStyle name="Normal 6 9 2 2 6 2" xfId="20146" xr:uid="{00000000-0005-0000-0000-0000119B0000}"/>
    <cellStyle name="Normal 6 9 2 2 6 2 2" xfId="43297" xr:uid="{00000000-0005-0000-0000-0000129B0000}"/>
    <cellStyle name="Normal 6 9 2 2 6 3" xfId="33279" xr:uid="{00000000-0005-0000-0000-0000139B0000}"/>
    <cellStyle name="Normal 6 9 2 2 7" xfId="20147" xr:uid="{00000000-0005-0000-0000-0000149B0000}"/>
    <cellStyle name="Normal 6 9 2 2 7 2" xfId="37062" xr:uid="{00000000-0005-0000-0000-0000159B0000}"/>
    <cellStyle name="Normal 6 9 2 2 8" xfId="26466" xr:uid="{00000000-0005-0000-0000-0000169B0000}"/>
    <cellStyle name="Normal 6 9 2 3" xfId="20148" xr:uid="{00000000-0005-0000-0000-0000179B0000}"/>
    <cellStyle name="Normal 6 9 2 3 2" xfId="20149" xr:uid="{00000000-0005-0000-0000-0000189B0000}"/>
    <cellStyle name="Normal 6 9 2 3 2 2" xfId="20150" xr:uid="{00000000-0005-0000-0000-0000199B0000}"/>
    <cellStyle name="Normal 6 9 2 3 2 2 2" xfId="20151" xr:uid="{00000000-0005-0000-0000-00001A9B0000}"/>
    <cellStyle name="Normal 6 9 2 3 2 2 2 2" xfId="20152" xr:uid="{00000000-0005-0000-0000-00001B9B0000}"/>
    <cellStyle name="Normal 6 9 2 3 2 2 2 2 2" xfId="43298" xr:uid="{00000000-0005-0000-0000-00001C9B0000}"/>
    <cellStyle name="Normal 6 9 2 3 2 2 2 3" xfId="33280" xr:uid="{00000000-0005-0000-0000-00001D9B0000}"/>
    <cellStyle name="Normal 6 9 2 3 2 2 3" xfId="20153" xr:uid="{00000000-0005-0000-0000-00001E9B0000}"/>
    <cellStyle name="Normal 6 9 2 3 2 2 3 2" xfId="20154" xr:uid="{00000000-0005-0000-0000-00001F9B0000}"/>
    <cellStyle name="Normal 6 9 2 3 2 2 3 2 2" xfId="43299" xr:uid="{00000000-0005-0000-0000-0000209B0000}"/>
    <cellStyle name="Normal 6 9 2 3 2 2 3 3" xfId="33281" xr:uid="{00000000-0005-0000-0000-0000219B0000}"/>
    <cellStyle name="Normal 6 9 2 3 2 2 4" xfId="20155" xr:uid="{00000000-0005-0000-0000-0000229B0000}"/>
    <cellStyle name="Normal 6 9 2 3 2 2 4 2" xfId="37070" xr:uid="{00000000-0005-0000-0000-0000239B0000}"/>
    <cellStyle name="Normal 6 9 2 3 2 2 5" xfId="26474" xr:uid="{00000000-0005-0000-0000-0000249B0000}"/>
    <cellStyle name="Normal 6 9 2 3 2 3" xfId="20156" xr:uid="{00000000-0005-0000-0000-0000259B0000}"/>
    <cellStyle name="Normal 6 9 2 3 2 3 2" xfId="20157" xr:uid="{00000000-0005-0000-0000-0000269B0000}"/>
    <cellStyle name="Normal 6 9 2 3 2 3 2 2" xfId="20158" xr:uid="{00000000-0005-0000-0000-0000279B0000}"/>
    <cellStyle name="Normal 6 9 2 3 2 3 2 2 2" xfId="43300" xr:uid="{00000000-0005-0000-0000-0000289B0000}"/>
    <cellStyle name="Normal 6 9 2 3 2 3 2 3" xfId="33282" xr:uid="{00000000-0005-0000-0000-0000299B0000}"/>
    <cellStyle name="Normal 6 9 2 3 2 3 3" xfId="20159" xr:uid="{00000000-0005-0000-0000-00002A9B0000}"/>
    <cellStyle name="Normal 6 9 2 3 2 3 3 2" xfId="20160" xr:uid="{00000000-0005-0000-0000-00002B9B0000}"/>
    <cellStyle name="Normal 6 9 2 3 2 3 3 2 2" xfId="43301" xr:uid="{00000000-0005-0000-0000-00002C9B0000}"/>
    <cellStyle name="Normal 6 9 2 3 2 3 3 3" xfId="33283" xr:uid="{00000000-0005-0000-0000-00002D9B0000}"/>
    <cellStyle name="Normal 6 9 2 3 2 3 4" xfId="20161" xr:uid="{00000000-0005-0000-0000-00002E9B0000}"/>
    <cellStyle name="Normal 6 9 2 3 2 3 4 2" xfId="37071" xr:uid="{00000000-0005-0000-0000-00002F9B0000}"/>
    <cellStyle name="Normal 6 9 2 3 2 3 5" xfId="26475" xr:uid="{00000000-0005-0000-0000-0000309B0000}"/>
    <cellStyle name="Normal 6 9 2 3 2 4" xfId="20162" xr:uid="{00000000-0005-0000-0000-0000319B0000}"/>
    <cellStyle name="Normal 6 9 2 3 2 4 2" xfId="20163" xr:uid="{00000000-0005-0000-0000-0000329B0000}"/>
    <cellStyle name="Normal 6 9 2 3 2 4 2 2" xfId="43302" xr:uid="{00000000-0005-0000-0000-0000339B0000}"/>
    <cellStyle name="Normal 6 9 2 3 2 4 3" xfId="33284" xr:uid="{00000000-0005-0000-0000-0000349B0000}"/>
    <cellStyle name="Normal 6 9 2 3 2 5" xfId="20164" xr:uid="{00000000-0005-0000-0000-0000359B0000}"/>
    <cellStyle name="Normal 6 9 2 3 2 5 2" xfId="20165" xr:uid="{00000000-0005-0000-0000-0000369B0000}"/>
    <cellStyle name="Normal 6 9 2 3 2 5 2 2" xfId="43303" xr:uid="{00000000-0005-0000-0000-0000379B0000}"/>
    <cellStyle name="Normal 6 9 2 3 2 5 3" xfId="33285" xr:uid="{00000000-0005-0000-0000-0000389B0000}"/>
    <cellStyle name="Normal 6 9 2 3 2 6" xfId="20166" xr:uid="{00000000-0005-0000-0000-0000399B0000}"/>
    <cellStyle name="Normal 6 9 2 3 2 6 2" xfId="37069" xr:uid="{00000000-0005-0000-0000-00003A9B0000}"/>
    <cellStyle name="Normal 6 9 2 3 2 7" xfId="26473" xr:uid="{00000000-0005-0000-0000-00003B9B0000}"/>
    <cellStyle name="Normal 6 9 2 3 3" xfId="20167" xr:uid="{00000000-0005-0000-0000-00003C9B0000}"/>
    <cellStyle name="Normal 6 9 2 3 3 2" xfId="20168" xr:uid="{00000000-0005-0000-0000-00003D9B0000}"/>
    <cellStyle name="Normal 6 9 2 3 3 2 2" xfId="20169" xr:uid="{00000000-0005-0000-0000-00003E9B0000}"/>
    <cellStyle name="Normal 6 9 2 3 3 2 2 2" xfId="43304" xr:uid="{00000000-0005-0000-0000-00003F9B0000}"/>
    <cellStyle name="Normal 6 9 2 3 3 2 3" xfId="33286" xr:uid="{00000000-0005-0000-0000-0000409B0000}"/>
    <cellStyle name="Normal 6 9 2 3 3 3" xfId="20170" xr:uid="{00000000-0005-0000-0000-0000419B0000}"/>
    <cellStyle name="Normal 6 9 2 3 3 3 2" xfId="20171" xr:uid="{00000000-0005-0000-0000-0000429B0000}"/>
    <cellStyle name="Normal 6 9 2 3 3 3 2 2" xfId="43305" xr:uid="{00000000-0005-0000-0000-0000439B0000}"/>
    <cellStyle name="Normal 6 9 2 3 3 3 3" xfId="33287" xr:uid="{00000000-0005-0000-0000-0000449B0000}"/>
    <cellStyle name="Normal 6 9 2 3 3 4" xfId="20172" xr:uid="{00000000-0005-0000-0000-0000459B0000}"/>
    <cellStyle name="Normal 6 9 2 3 3 4 2" xfId="37072" xr:uid="{00000000-0005-0000-0000-0000469B0000}"/>
    <cellStyle name="Normal 6 9 2 3 3 5" xfId="26476" xr:uid="{00000000-0005-0000-0000-0000479B0000}"/>
    <cellStyle name="Normal 6 9 2 3 4" xfId="20173" xr:uid="{00000000-0005-0000-0000-0000489B0000}"/>
    <cellStyle name="Normal 6 9 2 3 4 2" xfId="20174" xr:uid="{00000000-0005-0000-0000-0000499B0000}"/>
    <cellStyle name="Normal 6 9 2 3 4 2 2" xfId="20175" xr:uid="{00000000-0005-0000-0000-00004A9B0000}"/>
    <cellStyle name="Normal 6 9 2 3 4 2 2 2" xfId="43306" xr:uid="{00000000-0005-0000-0000-00004B9B0000}"/>
    <cellStyle name="Normal 6 9 2 3 4 2 3" xfId="33288" xr:uid="{00000000-0005-0000-0000-00004C9B0000}"/>
    <cellStyle name="Normal 6 9 2 3 4 3" xfId="20176" xr:uid="{00000000-0005-0000-0000-00004D9B0000}"/>
    <cellStyle name="Normal 6 9 2 3 4 3 2" xfId="20177" xr:uid="{00000000-0005-0000-0000-00004E9B0000}"/>
    <cellStyle name="Normal 6 9 2 3 4 3 2 2" xfId="43307" xr:uid="{00000000-0005-0000-0000-00004F9B0000}"/>
    <cellStyle name="Normal 6 9 2 3 4 3 3" xfId="33289" xr:uid="{00000000-0005-0000-0000-0000509B0000}"/>
    <cellStyle name="Normal 6 9 2 3 4 4" xfId="20178" xr:uid="{00000000-0005-0000-0000-0000519B0000}"/>
    <cellStyle name="Normal 6 9 2 3 4 4 2" xfId="37073" xr:uid="{00000000-0005-0000-0000-0000529B0000}"/>
    <cellStyle name="Normal 6 9 2 3 4 5" xfId="26477" xr:uid="{00000000-0005-0000-0000-0000539B0000}"/>
    <cellStyle name="Normal 6 9 2 3 5" xfId="20179" xr:uid="{00000000-0005-0000-0000-0000549B0000}"/>
    <cellStyle name="Normal 6 9 2 3 5 2" xfId="20180" xr:uid="{00000000-0005-0000-0000-0000559B0000}"/>
    <cellStyle name="Normal 6 9 2 3 5 2 2" xfId="43308" xr:uid="{00000000-0005-0000-0000-0000569B0000}"/>
    <cellStyle name="Normal 6 9 2 3 5 3" xfId="33290" xr:uid="{00000000-0005-0000-0000-0000579B0000}"/>
    <cellStyle name="Normal 6 9 2 3 6" xfId="20181" xr:uid="{00000000-0005-0000-0000-0000589B0000}"/>
    <cellStyle name="Normal 6 9 2 3 6 2" xfId="20182" xr:uid="{00000000-0005-0000-0000-0000599B0000}"/>
    <cellStyle name="Normal 6 9 2 3 6 2 2" xfId="43309" xr:uid="{00000000-0005-0000-0000-00005A9B0000}"/>
    <cellStyle name="Normal 6 9 2 3 6 3" xfId="33291" xr:uid="{00000000-0005-0000-0000-00005B9B0000}"/>
    <cellStyle name="Normal 6 9 2 3 7" xfId="20183" xr:uid="{00000000-0005-0000-0000-00005C9B0000}"/>
    <cellStyle name="Normal 6 9 2 3 7 2" xfId="37068" xr:uid="{00000000-0005-0000-0000-00005D9B0000}"/>
    <cellStyle name="Normal 6 9 2 3 8" xfId="26472" xr:uid="{00000000-0005-0000-0000-00005E9B0000}"/>
    <cellStyle name="Normal 6 9 2 4" xfId="20184" xr:uid="{00000000-0005-0000-0000-00005F9B0000}"/>
    <cellStyle name="Normal 6 9 2 4 2" xfId="20185" xr:uid="{00000000-0005-0000-0000-0000609B0000}"/>
    <cellStyle name="Normal 6 9 2 4 2 2" xfId="20186" xr:uid="{00000000-0005-0000-0000-0000619B0000}"/>
    <cellStyle name="Normal 6 9 2 4 2 2 2" xfId="20187" xr:uid="{00000000-0005-0000-0000-0000629B0000}"/>
    <cellStyle name="Normal 6 9 2 4 2 2 2 2" xfId="43310" xr:uid="{00000000-0005-0000-0000-0000639B0000}"/>
    <cellStyle name="Normal 6 9 2 4 2 2 3" xfId="33292" xr:uid="{00000000-0005-0000-0000-0000649B0000}"/>
    <cellStyle name="Normal 6 9 2 4 2 3" xfId="20188" xr:uid="{00000000-0005-0000-0000-0000659B0000}"/>
    <cellStyle name="Normal 6 9 2 4 2 3 2" xfId="20189" xr:uid="{00000000-0005-0000-0000-0000669B0000}"/>
    <cellStyle name="Normal 6 9 2 4 2 3 2 2" xfId="43311" xr:uid="{00000000-0005-0000-0000-0000679B0000}"/>
    <cellStyle name="Normal 6 9 2 4 2 3 3" xfId="33293" xr:uid="{00000000-0005-0000-0000-0000689B0000}"/>
    <cellStyle name="Normal 6 9 2 4 2 4" xfId="20190" xr:uid="{00000000-0005-0000-0000-0000699B0000}"/>
    <cellStyle name="Normal 6 9 2 4 2 4 2" xfId="37075" xr:uid="{00000000-0005-0000-0000-00006A9B0000}"/>
    <cellStyle name="Normal 6 9 2 4 2 5" xfId="26479" xr:uid="{00000000-0005-0000-0000-00006B9B0000}"/>
    <cellStyle name="Normal 6 9 2 4 3" xfId="20191" xr:uid="{00000000-0005-0000-0000-00006C9B0000}"/>
    <cellStyle name="Normal 6 9 2 4 3 2" xfId="20192" xr:uid="{00000000-0005-0000-0000-00006D9B0000}"/>
    <cellStyle name="Normal 6 9 2 4 3 2 2" xfId="20193" xr:uid="{00000000-0005-0000-0000-00006E9B0000}"/>
    <cellStyle name="Normal 6 9 2 4 3 2 2 2" xfId="43312" xr:uid="{00000000-0005-0000-0000-00006F9B0000}"/>
    <cellStyle name="Normal 6 9 2 4 3 2 3" xfId="33294" xr:uid="{00000000-0005-0000-0000-0000709B0000}"/>
    <cellStyle name="Normal 6 9 2 4 3 3" xfId="20194" xr:uid="{00000000-0005-0000-0000-0000719B0000}"/>
    <cellStyle name="Normal 6 9 2 4 3 3 2" xfId="20195" xr:uid="{00000000-0005-0000-0000-0000729B0000}"/>
    <cellStyle name="Normal 6 9 2 4 3 3 2 2" xfId="43313" xr:uid="{00000000-0005-0000-0000-0000739B0000}"/>
    <cellStyle name="Normal 6 9 2 4 3 3 3" xfId="33295" xr:uid="{00000000-0005-0000-0000-0000749B0000}"/>
    <cellStyle name="Normal 6 9 2 4 3 4" xfId="20196" xr:uid="{00000000-0005-0000-0000-0000759B0000}"/>
    <cellStyle name="Normal 6 9 2 4 3 4 2" xfId="37076" xr:uid="{00000000-0005-0000-0000-0000769B0000}"/>
    <cellStyle name="Normal 6 9 2 4 3 5" xfId="26480" xr:uid="{00000000-0005-0000-0000-0000779B0000}"/>
    <cellStyle name="Normal 6 9 2 4 4" xfId="20197" xr:uid="{00000000-0005-0000-0000-0000789B0000}"/>
    <cellStyle name="Normal 6 9 2 4 4 2" xfId="20198" xr:uid="{00000000-0005-0000-0000-0000799B0000}"/>
    <cellStyle name="Normal 6 9 2 4 4 2 2" xfId="43314" xr:uid="{00000000-0005-0000-0000-00007A9B0000}"/>
    <cellStyle name="Normal 6 9 2 4 4 3" xfId="33296" xr:uid="{00000000-0005-0000-0000-00007B9B0000}"/>
    <cellStyle name="Normal 6 9 2 4 5" xfId="20199" xr:uid="{00000000-0005-0000-0000-00007C9B0000}"/>
    <cellStyle name="Normal 6 9 2 4 5 2" xfId="20200" xr:uid="{00000000-0005-0000-0000-00007D9B0000}"/>
    <cellStyle name="Normal 6 9 2 4 5 2 2" xfId="43315" xr:uid="{00000000-0005-0000-0000-00007E9B0000}"/>
    <cellStyle name="Normal 6 9 2 4 5 3" xfId="33297" xr:uid="{00000000-0005-0000-0000-00007F9B0000}"/>
    <cellStyle name="Normal 6 9 2 4 6" xfId="20201" xr:uid="{00000000-0005-0000-0000-0000809B0000}"/>
    <cellStyle name="Normal 6 9 2 4 6 2" xfId="37074" xr:uid="{00000000-0005-0000-0000-0000819B0000}"/>
    <cellStyle name="Normal 6 9 2 4 7" xfId="26478" xr:uid="{00000000-0005-0000-0000-0000829B0000}"/>
    <cellStyle name="Normal 6 9 2 5" xfId="20202" xr:uid="{00000000-0005-0000-0000-0000839B0000}"/>
    <cellStyle name="Normal 6 9 2 5 2" xfId="20203" xr:uid="{00000000-0005-0000-0000-0000849B0000}"/>
    <cellStyle name="Normal 6 9 2 5 2 2" xfId="20204" xr:uid="{00000000-0005-0000-0000-0000859B0000}"/>
    <cellStyle name="Normal 6 9 2 5 2 2 2" xfId="43316" xr:uid="{00000000-0005-0000-0000-0000869B0000}"/>
    <cellStyle name="Normal 6 9 2 5 2 3" xfId="33298" xr:uid="{00000000-0005-0000-0000-0000879B0000}"/>
    <cellStyle name="Normal 6 9 2 5 3" xfId="20205" xr:uid="{00000000-0005-0000-0000-0000889B0000}"/>
    <cellStyle name="Normal 6 9 2 5 3 2" xfId="20206" xr:uid="{00000000-0005-0000-0000-0000899B0000}"/>
    <cellStyle name="Normal 6 9 2 5 3 2 2" xfId="43317" xr:uid="{00000000-0005-0000-0000-00008A9B0000}"/>
    <cellStyle name="Normal 6 9 2 5 3 3" xfId="33299" xr:uid="{00000000-0005-0000-0000-00008B9B0000}"/>
    <cellStyle name="Normal 6 9 2 5 4" xfId="20207" xr:uid="{00000000-0005-0000-0000-00008C9B0000}"/>
    <cellStyle name="Normal 6 9 2 5 4 2" xfId="37077" xr:uid="{00000000-0005-0000-0000-00008D9B0000}"/>
    <cellStyle name="Normal 6 9 2 5 5" xfId="26481" xr:uid="{00000000-0005-0000-0000-00008E9B0000}"/>
    <cellStyle name="Normal 6 9 2 6" xfId="20208" xr:uid="{00000000-0005-0000-0000-00008F9B0000}"/>
    <cellStyle name="Normal 6 9 2 6 2" xfId="20209" xr:uid="{00000000-0005-0000-0000-0000909B0000}"/>
    <cellStyle name="Normal 6 9 2 6 2 2" xfId="20210" xr:uid="{00000000-0005-0000-0000-0000919B0000}"/>
    <cellStyle name="Normal 6 9 2 6 2 2 2" xfId="43318" xr:uid="{00000000-0005-0000-0000-0000929B0000}"/>
    <cellStyle name="Normal 6 9 2 6 2 3" xfId="33300" xr:uid="{00000000-0005-0000-0000-0000939B0000}"/>
    <cellStyle name="Normal 6 9 2 6 3" xfId="20211" xr:uid="{00000000-0005-0000-0000-0000949B0000}"/>
    <cellStyle name="Normal 6 9 2 6 3 2" xfId="20212" xr:uid="{00000000-0005-0000-0000-0000959B0000}"/>
    <cellStyle name="Normal 6 9 2 6 3 2 2" xfId="43319" xr:uid="{00000000-0005-0000-0000-0000969B0000}"/>
    <cellStyle name="Normal 6 9 2 6 3 3" xfId="33301" xr:uid="{00000000-0005-0000-0000-0000979B0000}"/>
    <cellStyle name="Normal 6 9 2 6 4" xfId="20213" xr:uid="{00000000-0005-0000-0000-0000989B0000}"/>
    <cellStyle name="Normal 6 9 2 6 4 2" xfId="37078" xr:uid="{00000000-0005-0000-0000-0000999B0000}"/>
    <cellStyle name="Normal 6 9 2 6 5" xfId="26482" xr:uid="{00000000-0005-0000-0000-00009A9B0000}"/>
    <cellStyle name="Normal 6 9 2 7" xfId="20214" xr:uid="{00000000-0005-0000-0000-00009B9B0000}"/>
    <cellStyle name="Normal 6 9 2 7 2" xfId="20215" xr:uid="{00000000-0005-0000-0000-00009C9B0000}"/>
    <cellStyle name="Normal 6 9 2 7 2 2" xfId="43320" xr:uid="{00000000-0005-0000-0000-00009D9B0000}"/>
    <cellStyle name="Normal 6 9 2 7 3" xfId="33302" xr:uid="{00000000-0005-0000-0000-00009E9B0000}"/>
    <cellStyle name="Normal 6 9 2 8" xfId="20216" xr:uid="{00000000-0005-0000-0000-00009F9B0000}"/>
    <cellStyle name="Normal 6 9 2 8 2" xfId="20217" xr:uid="{00000000-0005-0000-0000-0000A09B0000}"/>
    <cellStyle name="Normal 6 9 2 8 2 2" xfId="43321" xr:uid="{00000000-0005-0000-0000-0000A19B0000}"/>
    <cellStyle name="Normal 6 9 2 8 3" xfId="33303" xr:uid="{00000000-0005-0000-0000-0000A29B0000}"/>
    <cellStyle name="Normal 6 9 2 9" xfId="20218" xr:uid="{00000000-0005-0000-0000-0000A39B0000}"/>
    <cellStyle name="Normal 6 9 2 9 2" xfId="37061" xr:uid="{00000000-0005-0000-0000-0000A49B0000}"/>
    <cellStyle name="Normal 6 9 3" xfId="20219" xr:uid="{00000000-0005-0000-0000-0000A59B0000}"/>
    <cellStyle name="Normal 6 9 3 2" xfId="20220" xr:uid="{00000000-0005-0000-0000-0000A69B0000}"/>
    <cellStyle name="Normal 6 9 3 2 2" xfId="20221" xr:uid="{00000000-0005-0000-0000-0000A79B0000}"/>
    <cellStyle name="Normal 6 9 3 2 2 2" xfId="20222" xr:uid="{00000000-0005-0000-0000-0000A89B0000}"/>
    <cellStyle name="Normal 6 9 3 2 2 2 2" xfId="20223" xr:uid="{00000000-0005-0000-0000-0000A99B0000}"/>
    <cellStyle name="Normal 6 9 3 2 2 2 2 2" xfId="43322" xr:uid="{00000000-0005-0000-0000-0000AA9B0000}"/>
    <cellStyle name="Normal 6 9 3 2 2 2 3" xfId="33304" xr:uid="{00000000-0005-0000-0000-0000AB9B0000}"/>
    <cellStyle name="Normal 6 9 3 2 2 3" xfId="20224" xr:uid="{00000000-0005-0000-0000-0000AC9B0000}"/>
    <cellStyle name="Normal 6 9 3 2 2 3 2" xfId="20225" xr:uid="{00000000-0005-0000-0000-0000AD9B0000}"/>
    <cellStyle name="Normal 6 9 3 2 2 3 2 2" xfId="43323" xr:uid="{00000000-0005-0000-0000-0000AE9B0000}"/>
    <cellStyle name="Normal 6 9 3 2 2 3 3" xfId="33305" xr:uid="{00000000-0005-0000-0000-0000AF9B0000}"/>
    <cellStyle name="Normal 6 9 3 2 2 4" xfId="20226" xr:uid="{00000000-0005-0000-0000-0000B09B0000}"/>
    <cellStyle name="Normal 6 9 3 2 2 4 2" xfId="37081" xr:uid="{00000000-0005-0000-0000-0000B19B0000}"/>
    <cellStyle name="Normal 6 9 3 2 2 5" xfId="26485" xr:uid="{00000000-0005-0000-0000-0000B29B0000}"/>
    <cellStyle name="Normal 6 9 3 2 3" xfId="20227" xr:uid="{00000000-0005-0000-0000-0000B39B0000}"/>
    <cellStyle name="Normal 6 9 3 2 3 2" xfId="20228" xr:uid="{00000000-0005-0000-0000-0000B49B0000}"/>
    <cellStyle name="Normal 6 9 3 2 3 2 2" xfId="20229" xr:uid="{00000000-0005-0000-0000-0000B59B0000}"/>
    <cellStyle name="Normal 6 9 3 2 3 2 2 2" xfId="43324" xr:uid="{00000000-0005-0000-0000-0000B69B0000}"/>
    <cellStyle name="Normal 6 9 3 2 3 2 3" xfId="33306" xr:uid="{00000000-0005-0000-0000-0000B79B0000}"/>
    <cellStyle name="Normal 6 9 3 2 3 3" xfId="20230" xr:uid="{00000000-0005-0000-0000-0000B89B0000}"/>
    <cellStyle name="Normal 6 9 3 2 3 3 2" xfId="20231" xr:uid="{00000000-0005-0000-0000-0000B99B0000}"/>
    <cellStyle name="Normal 6 9 3 2 3 3 2 2" xfId="43325" xr:uid="{00000000-0005-0000-0000-0000BA9B0000}"/>
    <cellStyle name="Normal 6 9 3 2 3 3 3" xfId="33307" xr:uid="{00000000-0005-0000-0000-0000BB9B0000}"/>
    <cellStyle name="Normal 6 9 3 2 3 4" xfId="20232" xr:uid="{00000000-0005-0000-0000-0000BC9B0000}"/>
    <cellStyle name="Normal 6 9 3 2 3 4 2" xfId="37082" xr:uid="{00000000-0005-0000-0000-0000BD9B0000}"/>
    <cellStyle name="Normal 6 9 3 2 3 5" xfId="26486" xr:uid="{00000000-0005-0000-0000-0000BE9B0000}"/>
    <cellStyle name="Normal 6 9 3 2 4" xfId="20233" xr:uid="{00000000-0005-0000-0000-0000BF9B0000}"/>
    <cellStyle name="Normal 6 9 3 2 4 2" xfId="20234" xr:uid="{00000000-0005-0000-0000-0000C09B0000}"/>
    <cellStyle name="Normal 6 9 3 2 4 2 2" xfId="43326" xr:uid="{00000000-0005-0000-0000-0000C19B0000}"/>
    <cellStyle name="Normal 6 9 3 2 4 3" xfId="33308" xr:uid="{00000000-0005-0000-0000-0000C29B0000}"/>
    <cellStyle name="Normal 6 9 3 2 5" xfId="20235" xr:uid="{00000000-0005-0000-0000-0000C39B0000}"/>
    <cellStyle name="Normal 6 9 3 2 5 2" xfId="20236" xr:uid="{00000000-0005-0000-0000-0000C49B0000}"/>
    <cellStyle name="Normal 6 9 3 2 5 2 2" xfId="43327" xr:uid="{00000000-0005-0000-0000-0000C59B0000}"/>
    <cellStyle name="Normal 6 9 3 2 5 3" xfId="33309" xr:uid="{00000000-0005-0000-0000-0000C69B0000}"/>
    <cellStyle name="Normal 6 9 3 2 6" xfId="20237" xr:uid="{00000000-0005-0000-0000-0000C79B0000}"/>
    <cellStyle name="Normal 6 9 3 2 6 2" xfId="37080" xr:uid="{00000000-0005-0000-0000-0000C89B0000}"/>
    <cellStyle name="Normal 6 9 3 2 7" xfId="26484" xr:uid="{00000000-0005-0000-0000-0000C99B0000}"/>
    <cellStyle name="Normal 6 9 3 3" xfId="20238" xr:uid="{00000000-0005-0000-0000-0000CA9B0000}"/>
    <cellStyle name="Normal 6 9 3 3 2" xfId="20239" xr:uid="{00000000-0005-0000-0000-0000CB9B0000}"/>
    <cellStyle name="Normal 6 9 3 3 2 2" xfId="20240" xr:uid="{00000000-0005-0000-0000-0000CC9B0000}"/>
    <cellStyle name="Normal 6 9 3 3 2 2 2" xfId="43328" xr:uid="{00000000-0005-0000-0000-0000CD9B0000}"/>
    <cellStyle name="Normal 6 9 3 3 2 3" xfId="33310" xr:uid="{00000000-0005-0000-0000-0000CE9B0000}"/>
    <cellStyle name="Normal 6 9 3 3 3" xfId="20241" xr:uid="{00000000-0005-0000-0000-0000CF9B0000}"/>
    <cellStyle name="Normal 6 9 3 3 3 2" xfId="20242" xr:uid="{00000000-0005-0000-0000-0000D09B0000}"/>
    <cellStyle name="Normal 6 9 3 3 3 2 2" xfId="43329" xr:uid="{00000000-0005-0000-0000-0000D19B0000}"/>
    <cellStyle name="Normal 6 9 3 3 3 3" xfId="33311" xr:uid="{00000000-0005-0000-0000-0000D29B0000}"/>
    <cellStyle name="Normal 6 9 3 3 4" xfId="20243" xr:uid="{00000000-0005-0000-0000-0000D39B0000}"/>
    <cellStyle name="Normal 6 9 3 3 4 2" xfId="37083" xr:uid="{00000000-0005-0000-0000-0000D49B0000}"/>
    <cellStyle name="Normal 6 9 3 3 5" xfId="26487" xr:uid="{00000000-0005-0000-0000-0000D59B0000}"/>
    <cellStyle name="Normal 6 9 3 4" xfId="20244" xr:uid="{00000000-0005-0000-0000-0000D69B0000}"/>
    <cellStyle name="Normal 6 9 3 4 2" xfId="20245" xr:uid="{00000000-0005-0000-0000-0000D79B0000}"/>
    <cellStyle name="Normal 6 9 3 4 2 2" xfId="20246" xr:uid="{00000000-0005-0000-0000-0000D89B0000}"/>
    <cellStyle name="Normal 6 9 3 4 2 2 2" xfId="43330" xr:uid="{00000000-0005-0000-0000-0000D99B0000}"/>
    <cellStyle name="Normal 6 9 3 4 2 3" xfId="33312" xr:uid="{00000000-0005-0000-0000-0000DA9B0000}"/>
    <cellStyle name="Normal 6 9 3 4 3" xfId="20247" xr:uid="{00000000-0005-0000-0000-0000DB9B0000}"/>
    <cellStyle name="Normal 6 9 3 4 3 2" xfId="20248" xr:uid="{00000000-0005-0000-0000-0000DC9B0000}"/>
    <cellStyle name="Normal 6 9 3 4 3 2 2" xfId="43331" xr:uid="{00000000-0005-0000-0000-0000DD9B0000}"/>
    <cellStyle name="Normal 6 9 3 4 3 3" xfId="33313" xr:uid="{00000000-0005-0000-0000-0000DE9B0000}"/>
    <cellStyle name="Normal 6 9 3 4 4" xfId="20249" xr:uid="{00000000-0005-0000-0000-0000DF9B0000}"/>
    <cellStyle name="Normal 6 9 3 4 4 2" xfId="37084" xr:uid="{00000000-0005-0000-0000-0000E09B0000}"/>
    <cellStyle name="Normal 6 9 3 4 5" xfId="26488" xr:uid="{00000000-0005-0000-0000-0000E19B0000}"/>
    <cellStyle name="Normal 6 9 3 5" xfId="20250" xr:uid="{00000000-0005-0000-0000-0000E29B0000}"/>
    <cellStyle name="Normal 6 9 3 5 2" xfId="20251" xr:uid="{00000000-0005-0000-0000-0000E39B0000}"/>
    <cellStyle name="Normal 6 9 3 5 2 2" xfId="43332" xr:uid="{00000000-0005-0000-0000-0000E49B0000}"/>
    <cellStyle name="Normal 6 9 3 5 3" xfId="33314" xr:uid="{00000000-0005-0000-0000-0000E59B0000}"/>
    <cellStyle name="Normal 6 9 3 6" xfId="20252" xr:uid="{00000000-0005-0000-0000-0000E69B0000}"/>
    <cellStyle name="Normal 6 9 3 6 2" xfId="20253" xr:uid="{00000000-0005-0000-0000-0000E79B0000}"/>
    <cellStyle name="Normal 6 9 3 6 2 2" xfId="43333" xr:uid="{00000000-0005-0000-0000-0000E89B0000}"/>
    <cellStyle name="Normal 6 9 3 6 3" xfId="33315" xr:uid="{00000000-0005-0000-0000-0000E99B0000}"/>
    <cellStyle name="Normal 6 9 3 7" xfId="20254" xr:uid="{00000000-0005-0000-0000-0000EA9B0000}"/>
    <cellStyle name="Normal 6 9 3 7 2" xfId="37079" xr:uid="{00000000-0005-0000-0000-0000EB9B0000}"/>
    <cellStyle name="Normal 6 9 3 8" xfId="26483" xr:uid="{00000000-0005-0000-0000-0000EC9B0000}"/>
    <cellStyle name="Normal 6 9 4" xfId="20255" xr:uid="{00000000-0005-0000-0000-0000ED9B0000}"/>
    <cellStyle name="Normal 6 9 4 2" xfId="20256" xr:uid="{00000000-0005-0000-0000-0000EE9B0000}"/>
    <cellStyle name="Normal 6 9 4 2 2" xfId="20257" xr:uid="{00000000-0005-0000-0000-0000EF9B0000}"/>
    <cellStyle name="Normal 6 9 4 2 2 2" xfId="20258" xr:uid="{00000000-0005-0000-0000-0000F09B0000}"/>
    <cellStyle name="Normal 6 9 4 2 2 2 2" xfId="20259" xr:uid="{00000000-0005-0000-0000-0000F19B0000}"/>
    <cellStyle name="Normal 6 9 4 2 2 2 2 2" xfId="43334" xr:uid="{00000000-0005-0000-0000-0000F29B0000}"/>
    <cellStyle name="Normal 6 9 4 2 2 2 3" xfId="33316" xr:uid="{00000000-0005-0000-0000-0000F39B0000}"/>
    <cellStyle name="Normal 6 9 4 2 2 3" xfId="20260" xr:uid="{00000000-0005-0000-0000-0000F49B0000}"/>
    <cellStyle name="Normal 6 9 4 2 2 3 2" xfId="20261" xr:uid="{00000000-0005-0000-0000-0000F59B0000}"/>
    <cellStyle name="Normal 6 9 4 2 2 3 2 2" xfId="43335" xr:uid="{00000000-0005-0000-0000-0000F69B0000}"/>
    <cellStyle name="Normal 6 9 4 2 2 3 3" xfId="33317" xr:uid="{00000000-0005-0000-0000-0000F79B0000}"/>
    <cellStyle name="Normal 6 9 4 2 2 4" xfId="20262" xr:uid="{00000000-0005-0000-0000-0000F89B0000}"/>
    <cellStyle name="Normal 6 9 4 2 2 4 2" xfId="37087" xr:uid="{00000000-0005-0000-0000-0000F99B0000}"/>
    <cellStyle name="Normal 6 9 4 2 2 5" xfId="26491" xr:uid="{00000000-0005-0000-0000-0000FA9B0000}"/>
    <cellStyle name="Normal 6 9 4 2 3" xfId="20263" xr:uid="{00000000-0005-0000-0000-0000FB9B0000}"/>
    <cellStyle name="Normal 6 9 4 2 3 2" xfId="20264" xr:uid="{00000000-0005-0000-0000-0000FC9B0000}"/>
    <cellStyle name="Normal 6 9 4 2 3 2 2" xfId="20265" xr:uid="{00000000-0005-0000-0000-0000FD9B0000}"/>
    <cellStyle name="Normal 6 9 4 2 3 2 2 2" xfId="43336" xr:uid="{00000000-0005-0000-0000-0000FE9B0000}"/>
    <cellStyle name="Normal 6 9 4 2 3 2 3" xfId="33318" xr:uid="{00000000-0005-0000-0000-0000FF9B0000}"/>
    <cellStyle name="Normal 6 9 4 2 3 3" xfId="20266" xr:uid="{00000000-0005-0000-0000-0000009C0000}"/>
    <cellStyle name="Normal 6 9 4 2 3 3 2" xfId="20267" xr:uid="{00000000-0005-0000-0000-0000019C0000}"/>
    <cellStyle name="Normal 6 9 4 2 3 3 2 2" xfId="43337" xr:uid="{00000000-0005-0000-0000-0000029C0000}"/>
    <cellStyle name="Normal 6 9 4 2 3 3 3" xfId="33319" xr:uid="{00000000-0005-0000-0000-0000039C0000}"/>
    <cellStyle name="Normal 6 9 4 2 3 4" xfId="20268" xr:uid="{00000000-0005-0000-0000-0000049C0000}"/>
    <cellStyle name="Normal 6 9 4 2 3 4 2" xfId="37088" xr:uid="{00000000-0005-0000-0000-0000059C0000}"/>
    <cellStyle name="Normal 6 9 4 2 3 5" xfId="26492" xr:uid="{00000000-0005-0000-0000-0000069C0000}"/>
    <cellStyle name="Normal 6 9 4 2 4" xfId="20269" xr:uid="{00000000-0005-0000-0000-0000079C0000}"/>
    <cellStyle name="Normal 6 9 4 2 4 2" xfId="20270" xr:uid="{00000000-0005-0000-0000-0000089C0000}"/>
    <cellStyle name="Normal 6 9 4 2 4 2 2" xfId="43338" xr:uid="{00000000-0005-0000-0000-0000099C0000}"/>
    <cellStyle name="Normal 6 9 4 2 4 3" xfId="33320" xr:uid="{00000000-0005-0000-0000-00000A9C0000}"/>
    <cellStyle name="Normal 6 9 4 2 5" xfId="20271" xr:uid="{00000000-0005-0000-0000-00000B9C0000}"/>
    <cellStyle name="Normal 6 9 4 2 5 2" xfId="20272" xr:uid="{00000000-0005-0000-0000-00000C9C0000}"/>
    <cellStyle name="Normal 6 9 4 2 5 2 2" xfId="43339" xr:uid="{00000000-0005-0000-0000-00000D9C0000}"/>
    <cellStyle name="Normal 6 9 4 2 5 3" xfId="33321" xr:uid="{00000000-0005-0000-0000-00000E9C0000}"/>
    <cellStyle name="Normal 6 9 4 2 6" xfId="20273" xr:uid="{00000000-0005-0000-0000-00000F9C0000}"/>
    <cellStyle name="Normal 6 9 4 2 6 2" xfId="37086" xr:uid="{00000000-0005-0000-0000-0000109C0000}"/>
    <cellStyle name="Normal 6 9 4 2 7" xfId="26490" xr:uid="{00000000-0005-0000-0000-0000119C0000}"/>
    <cellStyle name="Normal 6 9 4 3" xfId="20274" xr:uid="{00000000-0005-0000-0000-0000129C0000}"/>
    <cellStyle name="Normal 6 9 4 3 2" xfId="20275" xr:uid="{00000000-0005-0000-0000-0000139C0000}"/>
    <cellStyle name="Normal 6 9 4 3 2 2" xfId="20276" xr:uid="{00000000-0005-0000-0000-0000149C0000}"/>
    <cellStyle name="Normal 6 9 4 3 2 2 2" xfId="43340" xr:uid="{00000000-0005-0000-0000-0000159C0000}"/>
    <cellStyle name="Normal 6 9 4 3 2 3" xfId="33322" xr:uid="{00000000-0005-0000-0000-0000169C0000}"/>
    <cellStyle name="Normal 6 9 4 3 3" xfId="20277" xr:uid="{00000000-0005-0000-0000-0000179C0000}"/>
    <cellStyle name="Normal 6 9 4 3 3 2" xfId="20278" xr:uid="{00000000-0005-0000-0000-0000189C0000}"/>
    <cellStyle name="Normal 6 9 4 3 3 2 2" xfId="43341" xr:uid="{00000000-0005-0000-0000-0000199C0000}"/>
    <cellStyle name="Normal 6 9 4 3 3 3" xfId="33323" xr:uid="{00000000-0005-0000-0000-00001A9C0000}"/>
    <cellStyle name="Normal 6 9 4 3 4" xfId="20279" xr:uid="{00000000-0005-0000-0000-00001B9C0000}"/>
    <cellStyle name="Normal 6 9 4 3 4 2" xfId="37089" xr:uid="{00000000-0005-0000-0000-00001C9C0000}"/>
    <cellStyle name="Normal 6 9 4 3 5" xfId="26493" xr:uid="{00000000-0005-0000-0000-00001D9C0000}"/>
    <cellStyle name="Normal 6 9 4 4" xfId="20280" xr:uid="{00000000-0005-0000-0000-00001E9C0000}"/>
    <cellStyle name="Normal 6 9 4 4 2" xfId="20281" xr:uid="{00000000-0005-0000-0000-00001F9C0000}"/>
    <cellStyle name="Normal 6 9 4 4 2 2" xfId="20282" xr:uid="{00000000-0005-0000-0000-0000209C0000}"/>
    <cellStyle name="Normal 6 9 4 4 2 2 2" xfId="43342" xr:uid="{00000000-0005-0000-0000-0000219C0000}"/>
    <cellStyle name="Normal 6 9 4 4 2 3" xfId="33324" xr:uid="{00000000-0005-0000-0000-0000229C0000}"/>
    <cellStyle name="Normal 6 9 4 4 3" xfId="20283" xr:uid="{00000000-0005-0000-0000-0000239C0000}"/>
    <cellStyle name="Normal 6 9 4 4 3 2" xfId="20284" xr:uid="{00000000-0005-0000-0000-0000249C0000}"/>
    <cellStyle name="Normal 6 9 4 4 3 2 2" xfId="43343" xr:uid="{00000000-0005-0000-0000-0000259C0000}"/>
    <cellStyle name="Normal 6 9 4 4 3 3" xfId="33325" xr:uid="{00000000-0005-0000-0000-0000269C0000}"/>
    <cellStyle name="Normal 6 9 4 4 4" xfId="20285" xr:uid="{00000000-0005-0000-0000-0000279C0000}"/>
    <cellStyle name="Normal 6 9 4 4 4 2" xfId="37090" xr:uid="{00000000-0005-0000-0000-0000289C0000}"/>
    <cellStyle name="Normal 6 9 4 4 5" xfId="26494" xr:uid="{00000000-0005-0000-0000-0000299C0000}"/>
    <cellStyle name="Normal 6 9 4 5" xfId="20286" xr:uid="{00000000-0005-0000-0000-00002A9C0000}"/>
    <cellStyle name="Normal 6 9 4 5 2" xfId="20287" xr:uid="{00000000-0005-0000-0000-00002B9C0000}"/>
    <cellStyle name="Normal 6 9 4 5 2 2" xfId="43344" xr:uid="{00000000-0005-0000-0000-00002C9C0000}"/>
    <cellStyle name="Normal 6 9 4 5 3" xfId="33326" xr:uid="{00000000-0005-0000-0000-00002D9C0000}"/>
    <cellStyle name="Normal 6 9 4 6" xfId="20288" xr:uid="{00000000-0005-0000-0000-00002E9C0000}"/>
    <cellStyle name="Normal 6 9 4 6 2" xfId="20289" xr:uid="{00000000-0005-0000-0000-00002F9C0000}"/>
    <cellStyle name="Normal 6 9 4 6 2 2" xfId="43345" xr:uid="{00000000-0005-0000-0000-0000309C0000}"/>
    <cellStyle name="Normal 6 9 4 6 3" xfId="33327" xr:uid="{00000000-0005-0000-0000-0000319C0000}"/>
    <cellStyle name="Normal 6 9 4 7" xfId="20290" xr:uid="{00000000-0005-0000-0000-0000329C0000}"/>
    <cellStyle name="Normal 6 9 4 7 2" xfId="37085" xr:uid="{00000000-0005-0000-0000-0000339C0000}"/>
    <cellStyle name="Normal 6 9 4 8" xfId="26489" xr:uid="{00000000-0005-0000-0000-0000349C0000}"/>
    <cellStyle name="Normal 6 9 5" xfId="20291" xr:uid="{00000000-0005-0000-0000-0000359C0000}"/>
    <cellStyle name="Normal 6 9 5 2" xfId="20292" xr:uid="{00000000-0005-0000-0000-0000369C0000}"/>
    <cellStyle name="Normal 6 9 5 2 2" xfId="20293" xr:uid="{00000000-0005-0000-0000-0000379C0000}"/>
    <cellStyle name="Normal 6 9 5 2 2 2" xfId="20294" xr:uid="{00000000-0005-0000-0000-0000389C0000}"/>
    <cellStyle name="Normal 6 9 5 2 2 2 2" xfId="20295" xr:uid="{00000000-0005-0000-0000-0000399C0000}"/>
    <cellStyle name="Normal 6 9 5 2 2 2 2 2" xfId="43346" xr:uid="{00000000-0005-0000-0000-00003A9C0000}"/>
    <cellStyle name="Normal 6 9 5 2 2 2 3" xfId="33328" xr:uid="{00000000-0005-0000-0000-00003B9C0000}"/>
    <cellStyle name="Normal 6 9 5 2 2 3" xfId="20296" xr:uid="{00000000-0005-0000-0000-00003C9C0000}"/>
    <cellStyle name="Normal 6 9 5 2 2 3 2" xfId="20297" xr:uid="{00000000-0005-0000-0000-00003D9C0000}"/>
    <cellStyle name="Normal 6 9 5 2 2 3 2 2" xfId="43347" xr:uid="{00000000-0005-0000-0000-00003E9C0000}"/>
    <cellStyle name="Normal 6 9 5 2 2 3 3" xfId="33329" xr:uid="{00000000-0005-0000-0000-00003F9C0000}"/>
    <cellStyle name="Normal 6 9 5 2 2 4" xfId="20298" xr:uid="{00000000-0005-0000-0000-0000409C0000}"/>
    <cellStyle name="Normal 6 9 5 2 2 4 2" xfId="37093" xr:uid="{00000000-0005-0000-0000-0000419C0000}"/>
    <cellStyle name="Normal 6 9 5 2 2 5" xfId="26497" xr:uid="{00000000-0005-0000-0000-0000429C0000}"/>
    <cellStyle name="Normal 6 9 5 2 3" xfId="20299" xr:uid="{00000000-0005-0000-0000-0000439C0000}"/>
    <cellStyle name="Normal 6 9 5 2 3 2" xfId="20300" xr:uid="{00000000-0005-0000-0000-0000449C0000}"/>
    <cellStyle name="Normal 6 9 5 2 3 2 2" xfId="20301" xr:uid="{00000000-0005-0000-0000-0000459C0000}"/>
    <cellStyle name="Normal 6 9 5 2 3 2 2 2" xfId="43348" xr:uid="{00000000-0005-0000-0000-0000469C0000}"/>
    <cellStyle name="Normal 6 9 5 2 3 2 3" xfId="33330" xr:uid="{00000000-0005-0000-0000-0000479C0000}"/>
    <cellStyle name="Normal 6 9 5 2 3 3" xfId="20302" xr:uid="{00000000-0005-0000-0000-0000489C0000}"/>
    <cellStyle name="Normal 6 9 5 2 3 3 2" xfId="20303" xr:uid="{00000000-0005-0000-0000-0000499C0000}"/>
    <cellStyle name="Normal 6 9 5 2 3 3 2 2" xfId="43349" xr:uid="{00000000-0005-0000-0000-00004A9C0000}"/>
    <cellStyle name="Normal 6 9 5 2 3 3 3" xfId="33331" xr:uid="{00000000-0005-0000-0000-00004B9C0000}"/>
    <cellStyle name="Normal 6 9 5 2 3 4" xfId="20304" xr:uid="{00000000-0005-0000-0000-00004C9C0000}"/>
    <cellStyle name="Normal 6 9 5 2 3 4 2" xfId="37094" xr:uid="{00000000-0005-0000-0000-00004D9C0000}"/>
    <cellStyle name="Normal 6 9 5 2 3 5" xfId="26498" xr:uid="{00000000-0005-0000-0000-00004E9C0000}"/>
    <cellStyle name="Normal 6 9 5 2 4" xfId="20305" xr:uid="{00000000-0005-0000-0000-00004F9C0000}"/>
    <cellStyle name="Normal 6 9 5 2 4 2" xfId="20306" xr:uid="{00000000-0005-0000-0000-0000509C0000}"/>
    <cellStyle name="Normal 6 9 5 2 4 2 2" xfId="43350" xr:uid="{00000000-0005-0000-0000-0000519C0000}"/>
    <cellStyle name="Normal 6 9 5 2 4 3" xfId="33332" xr:uid="{00000000-0005-0000-0000-0000529C0000}"/>
    <cellStyle name="Normal 6 9 5 2 5" xfId="20307" xr:uid="{00000000-0005-0000-0000-0000539C0000}"/>
    <cellStyle name="Normal 6 9 5 2 5 2" xfId="20308" xr:uid="{00000000-0005-0000-0000-0000549C0000}"/>
    <cellStyle name="Normal 6 9 5 2 5 2 2" xfId="43351" xr:uid="{00000000-0005-0000-0000-0000559C0000}"/>
    <cellStyle name="Normal 6 9 5 2 5 3" xfId="33333" xr:uid="{00000000-0005-0000-0000-0000569C0000}"/>
    <cellStyle name="Normal 6 9 5 2 6" xfId="20309" xr:uid="{00000000-0005-0000-0000-0000579C0000}"/>
    <cellStyle name="Normal 6 9 5 2 6 2" xfId="37092" xr:uid="{00000000-0005-0000-0000-0000589C0000}"/>
    <cellStyle name="Normal 6 9 5 2 7" xfId="26496" xr:uid="{00000000-0005-0000-0000-0000599C0000}"/>
    <cellStyle name="Normal 6 9 5 3" xfId="20310" xr:uid="{00000000-0005-0000-0000-00005A9C0000}"/>
    <cellStyle name="Normal 6 9 5 3 2" xfId="20311" xr:uid="{00000000-0005-0000-0000-00005B9C0000}"/>
    <cellStyle name="Normal 6 9 5 3 2 2" xfId="20312" xr:uid="{00000000-0005-0000-0000-00005C9C0000}"/>
    <cellStyle name="Normal 6 9 5 3 2 2 2" xfId="43352" xr:uid="{00000000-0005-0000-0000-00005D9C0000}"/>
    <cellStyle name="Normal 6 9 5 3 2 3" xfId="33334" xr:uid="{00000000-0005-0000-0000-00005E9C0000}"/>
    <cellStyle name="Normal 6 9 5 3 3" xfId="20313" xr:uid="{00000000-0005-0000-0000-00005F9C0000}"/>
    <cellStyle name="Normal 6 9 5 3 3 2" xfId="20314" xr:uid="{00000000-0005-0000-0000-0000609C0000}"/>
    <cellStyle name="Normal 6 9 5 3 3 2 2" xfId="43353" xr:uid="{00000000-0005-0000-0000-0000619C0000}"/>
    <cellStyle name="Normal 6 9 5 3 3 3" xfId="33335" xr:uid="{00000000-0005-0000-0000-0000629C0000}"/>
    <cellStyle name="Normal 6 9 5 3 4" xfId="20315" xr:uid="{00000000-0005-0000-0000-0000639C0000}"/>
    <cellStyle name="Normal 6 9 5 3 4 2" xfId="37095" xr:uid="{00000000-0005-0000-0000-0000649C0000}"/>
    <cellStyle name="Normal 6 9 5 3 5" xfId="26499" xr:uid="{00000000-0005-0000-0000-0000659C0000}"/>
    <cellStyle name="Normal 6 9 5 4" xfId="20316" xr:uid="{00000000-0005-0000-0000-0000669C0000}"/>
    <cellStyle name="Normal 6 9 5 4 2" xfId="20317" xr:uid="{00000000-0005-0000-0000-0000679C0000}"/>
    <cellStyle name="Normal 6 9 5 4 2 2" xfId="20318" xr:uid="{00000000-0005-0000-0000-0000689C0000}"/>
    <cellStyle name="Normal 6 9 5 4 2 2 2" xfId="43354" xr:uid="{00000000-0005-0000-0000-0000699C0000}"/>
    <cellStyle name="Normal 6 9 5 4 2 3" xfId="33336" xr:uid="{00000000-0005-0000-0000-00006A9C0000}"/>
    <cellStyle name="Normal 6 9 5 4 3" xfId="20319" xr:uid="{00000000-0005-0000-0000-00006B9C0000}"/>
    <cellStyle name="Normal 6 9 5 4 3 2" xfId="20320" xr:uid="{00000000-0005-0000-0000-00006C9C0000}"/>
    <cellStyle name="Normal 6 9 5 4 3 2 2" xfId="43355" xr:uid="{00000000-0005-0000-0000-00006D9C0000}"/>
    <cellStyle name="Normal 6 9 5 4 3 3" xfId="33337" xr:uid="{00000000-0005-0000-0000-00006E9C0000}"/>
    <cellStyle name="Normal 6 9 5 4 4" xfId="20321" xr:uid="{00000000-0005-0000-0000-00006F9C0000}"/>
    <cellStyle name="Normal 6 9 5 4 4 2" xfId="37096" xr:uid="{00000000-0005-0000-0000-0000709C0000}"/>
    <cellStyle name="Normal 6 9 5 4 5" xfId="26500" xr:uid="{00000000-0005-0000-0000-0000719C0000}"/>
    <cellStyle name="Normal 6 9 5 5" xfId="20322" xr:uid="{00000000-0005-0000-0000-0000729C0000}"/>
    <cellStyle name="Normal 6 9 5 5 2" xfId="20323" xr:uid="{00000000-0005-0000-0000-0000739C0000}"/>
    <cellStyle name="Normal 6 9 5 5 2 2" xfId="43356" xr:uid="{00000000-0005-0000-0000-0000749C0000}"/>
    <cellStyle name="Normal 6 9 5 5 3" xfId="33338" xr:uid="{00000000-0005-0000-0000-0000759C0000}"/>
    <cellStyle name="Normal 6 9 5 6" xfId="20324" xr:uid="{00000000-0005-0000-0000-0000769C0000}"/>
    <cellStyle name="Normal 6 9 5 6 2" xfId="20325" xr:uid="{00000000-0005-0000-0000-0000779C0000}"/>
    <cellStyle name="Normal 6 9 5 6 2 2" xfId="43357" xr:uid="{00000000-0005-0000-0000-0000789C0000}"/>
    <cellStyle name="Normal 6 9 5 6 3" xfId="33339" xr:uid="{00000000-0005-0000-0000-0000799C0000}"/>
    <cellStyle name="Normal 6 9 5 7" xfId="20326" xr:uid="{00000000-0005-0000-0000-00007A9C0000}"/>
    <cellStyle name="Normal 6 9 5 7 2" xfId="37091" xr:uid="{00000000-0005-0000-0000-00007B9C0000}"/>
    <cellStyle name="Normal 6 9 5 8" xfId="26495" xr:uid="{00000000-0005-0000-0000-00007C9C0000}"/>
    <cellStyle name="Normal 6 9 6" xfId="20327" xr:uid="{00000000-0005-0000-0000-00007D9C0000}"/>
    <cellStyle name="Normal 6 9 6 2" xfId="20328" xr:uid="{00000000-0005-0000-0000-00007E9C0000}"/>
    <cellStyle name="Normal 6 9 6 2 2" xfId="20329" xr:uid="{00000000-0005-0000-0000-00007F9C0000}"/>
    <cellStyle name="Normal 6 9 6 2 2 2" xfId="20330" xr:uid="{00000000-0005-0000-0000-0000809C0000}"/>
    <cellStyle name="Normal 6 9 6 2 2 2 2" xfId="43358" xr:uid="{00000000-0005-0000-0000-0000819C0000}"/>
    <cellStyle name="Normal 6 9 6 2 2 3" xfId="33340" xr:uid="{00000000-0005-0000-0000-0000829C0000}"/>
    <cellStyle name="Normal 6 9 6 2 3" xfId="20331" xr:uid="{00000000-0005-0000-0000-0000839C0000}"/>
    <cellStyle name="Normal 6 9 6 2 3 2" xfId="20332" xr:uid="{00000000-0005-0000-0000-0000849C0000}"/>
    <cellStyle name="Normal 6 9 6 2 3 2 2" xfId="43359" xr:uid="{00000000-0005-0000-0000-0000859C0000}"/>
    <cellStyle name="Normal 6 9 6 2 3 3" xfId="33341" xr:uid="{00000000-0005-0000-0000-0000869C0000}"/>
    <cellStyle name="Normal 6 9 6 2 4" xfId="20333" xr:uid="{00000000-0005-0000-0000-0000879C0000}"/>
    <cellStyle name="Normal 6 9 6 2 4 2" xfId="37098" xr:uid="{00000000-0005-0000-0000-0000889C0000}"/>
    <cellStyle name="Normal 6 9 6 2 5" xfId="26502" xr:uid="{00000000-0005-0000-0000-0000899C0000}"/>
    <cellStyle name="Normal 6 9 6 3" xfId="20334" xr:uid="{00000000-0005-0000-0000-00008A9C0000}"/>
    <cellStyle name="Normal 6 9 6 3 2" xfId="20335" xr:uid="{00000000-0005-0000-0000-00008B9C0000}"/>
    <cellStyle name="Normal 6 9 6 3 2 2" xfId="20336" xr:uid="{00000000-0005-0000-0000-00008C9C0000}"/>
    <cellStyle name="Normal 6 9 6 3 2 2 2" xfId="43360" xr:uid="{00000000-0005-0000-0000-00008D9C0000}"/>
    <cellStyle name="Normal 6 9 6 3 2 3" xfId="33342" xr:uid="{00000000-0005-0000-0000-00008E9C0000}"/>
    <cellStyle name="Normal 6 9 6 3 3" xfId="20337" xr:uid="{00000000-0005-0000-0000-00008F9C0000}"/>
    <cellStyle name="Normal 6 9 6 3 3 2" xfId="20338" xr:uid="{00000000-0005-0000-0000-0000909C0000}"/>
    <cellStyle name="Normal 6 9 6 3 3 2 2" xfId="43361" xr:uid="{00000000-0005-0000-0000-0000919C0000}"/>
    <cellStyle name="Normal 6 9 6 3 3 3" xfId="33343" xr:uid="{00000000-0005-0000-0000-0000929C0000}"/>
    <cellStyle name="Normal 6 9 6 3 4" xfId="20339" xr:uid="{00000000-0005-0000-0000-0000939C0000}"/>
    <cellStyle name="Normal 6 9 6 3 4 2" xfId="37099" xr:uid="{00000000-0005-0000-0000-0000949C0000}"/>
    <cellStyle name="Normal 6 9 6 3 5" xfId="26503" xr:uid="{00000000-0005-0000-0000-0000959C0000}"/>
    <cellStyle name="Normal 6 9 6 4" xfId="20340" xr:uid="{00000000-0005-0000-0000-0000969C0000}"/>
    <cellStyle name="Normal 6 9 6 4 2" xfId="20341" xr:uid="{00000000-0005-0000-0000-0000979C0000}"/>
    <cellStyle name="Normal 6 9 6 4 2 2" xfId="43362" xr:uid="{00000000-0005-0000-0000-0000989C0000}"/>
    <cellStyle name="Normal 6 9 6 4 3" xfId="33344" xr:uid="{00000000-0005-0000-0000-0000999C0000}"/>
    <cellStyle name="Normal 6 9 6 5" xfId="20342" xr:uid="{00000000-0005-0000-0000-00009A9C0000}"/>
    <cellStyle name="Normal 6 9 6 5 2" xfId="20343" xr:uid="{00000000-0005-0000-0000-00009B9C0000}"/>
    <cellStyle name="Normal 6 9 6 5 2 2" xfId="43363" xr:uid="{00000000-0005-0000-0000-00009C9C0000}"/>
    <cellStyle name="Normal 6 9 6 5 3" xfId="33345" xr:uid="{00000000-0005-0000-0000-00009D9C0000}"/>
    <cellStyle name="Normal 6 9 6 6" xfId="20344" xr:uid="{00000000-0005-0000-0000-00009E9C0000}"/>
    <cellStyle name="Normal 6 9 6 6 2" xfId="37097" xr:uid="{00000000-0005-0000-0000-00009F9C0000}"/>
    <cellStyle name="Normal 6 9 6 7" xfId="26501" xr:uid="{00000000-0005-0000-0000-0000A09C0000}"/>
    <cellStyle name="Normal 6 9 7" xfId="20345" xr:uid="{00000000-0005-0000-0000-0000A19C0000}"/>
    <cellStyle name="Normal 6 9 7 2" xfId="20346" xr:uid="{00000000-0005-0000-0000-0000A29C0000}"/>
    <cellStyle name="Normal 6 9 7 2 2" xfId="20347" xr:uid="{00000000-0005-0000-0000-0000A39C0000}"/>
    <cellStyle name="Normal 6 9 7 2 2 2" xfId="43364" xr:uid="{00000000-0005-0000-0000-0000A49C0000}"/>
    <cellStyle name="Normal 6 9 7 2 3" xfId="33346" xr:uid="{00000000-0005-0000-0000-0000A59C0000}"/>
    <cellStyle name="Normal 6 9 7 3" xfId="20348" xr:uid="{00000000-0005-0000-0000-0000A69C0000}"/>
    <cellStyle name="Normal 6 9 7 3 2" xfId="20349" xr:uid="{00000000-0005-0000-0000-0000A79C0000}"/>
    <cellStyle name="Normal 6 9 7 3 2 2" xfId="43365" xr:uid="{00000000-0005-0000-0000-0000A89C0000}"/>
    <cellStyle name="Normal 6 9 7 3 3" xfId="33347" xr:uid="{00000000-0005-0000-0000-0000A99C0000}"/>
    <cellStyle name="Normal 6 9 7 4" xfId="20350" xr:uid="{00000000-0005-0000-0000-0000AA9C0000}"/>
    <cellStyle name="Normal 6 9 7 4 2" xfId="37100" xr:uid="{00000000-0005-0000-0000-0000AB9C0000}"/>
    <cellStyle name="Normal 6 9 7 5" xfId="26504" xr:uid="{00000000-0005-0000-0000-0000AC9C0000}"/>
    <cellStyle name="Normal 6 9 8" xfId="20351" xr:uid="{00000000-0005-0000-0000-0000AD9C0000}"/>
    <cellStyle name="Normal 6 9 8 2" xfId="20352" xr:uid="{00000000-0005-0000-0000-0000AE9C0000}"/>
    <cellStyle name="Normal 6 9 8 2 2" xfId="20353" xr:uid="{00000000-0005-0000-0000-0000AF9C0000}"/>
    <cellStyle name="Normal 6 9 8 2 2 2" xfId="43366" xr:uid="{00000000-0005-0000-0000-0000B09C0000}"/>
    <cellStyle name="Normal 6 9 8 2 3" xfId="33348" xr:uid="{00000000-0005-0000-0000-0000B19C0000}"/>
    <cellStyle name="Normal 6 9 8 3" xfId="20354" xr:uid="{00000000-0005-0000-0000-0000B29C0000}"/>
    <cellStyle name="Normal 6 9 8 3 2" xfId="20355" xr:uid="{00000000-0005-0000-0000-0000B39C0000}"/>
    <cellStyle name="Normal 6 9 8 3 2 2" xfId="43367" xr:uid="{00000000-0005-0000-0000-0000B49C0000}"/>
    <cellStyle name="Normal 6 9 8 3 3" xfId="33349" xr:uid="{00000000-0005-0000-0000-0000B59C0000}"/>
    <cellStyle name="Normal 6 9 8 4" xfId="20356" xr:uid="{00000000-0005-0000-0000-0000B69C0000}"/>
    <cellStyle name="Normal 6 9 8 4 2" xfId="37101" xr:uid="{00000000-0005-0000-0000-0000B79C0000}"/>
    <cellStyle name="Normal 6 9 8 5" xfId="26505" xr:uid="{00000000-0005-0000-0000-0000B89C0000}"/>
    <cellStyle name="Normal 6 9 9" xfId="20357" xr:uid="{00000000-0005-0000-0000-0000B99C0000}"/>
    <cellStyle name="Normal 6 9 9 2" xfId="20358" xr:uid="{00000000-0005-0000-0000-0000BA9C0000}"/>
    <cellStyle name="Normal 6 9 9 2 2" xfId="43368" xr:uid="{00000000-0005-0000-0000-0000BB9C0000}"/>
    <cellStyle name="Normal 6 9 9 3" xfId="33350" xr:uid="{00000000-0005-0000-0000-0000BC9C0000}"/>
    <cellStyle name="Normal 60" xfId="20359" xr:uid="{00000000-0005-0000-0000-0000BD9C0000}"/>
    <cellStyle name="Normal 60 2" xfId="23338" xr:uid="{00000000-0005-0000-0000-0000BE9C0000}"/>
    <cellStyle name="Normal 61" xfId="20360" xr:uid="{00000000-0005-0000-0000-0000BF9C0000}"/>
    <cellStyle name="Normal 61 2" xfId="23339" xr:uid="{00000000-0005-0000-0000-0000C09C0000}"/>
    <cellStyle name="Normal 62" xfId="20361" xr:uid="{00000000-0005-0000-0000-0000C19C0000}"/>
    <cellStyle name="Normal 62 2" xfId="23340" xr:uid="{00000000-0005-0000-0000-0000C29C0000}"/>
    <cellStyle name="Normal 63" xfId="20362" xr:uid="{00000000-0005-0000-0000-0000C39C0000}"/>
    <cellStyle name="Normal 63 2" xfId="23341" xr:uid="{00000000-0005-0000-0000-0000C49C0000}"/>
    <cellStyle name="Normal 64" xfId="20363" xr:uid="{00000000-0005-0000-0000-0000C59C0000}"/>
    <cellStyle name="Normal 64 2" xfId="23342" xr:uid="{00000000-0005-0000-0000-0000C69C0000}"/>
    <cellStyle name="Normal 65" xfId="20364" xr:uid="{00000000-0005-0000-0000-0000C79C0000}"/>
    <cellStyle name="Normal 65 2" xfId="20365" xr:uid="{00000000-0005-0000-0000-0000C89C0000}"/>
    <cellStyle name="Normal 65 2 2" xfId="33958" xr:uid="{00000000-0005-0000-0000-0000C99C0000}"/>
    <cellStyle name="Normal 65 3" xfId="23287" xr:uid="{00000000-0005-0000-0000-0000CA9C0000}"/>
    <cellStyle name="Normal 66" xfId="20366" xr:uid="{00000000-0005-0000-0000-0000CB9C0000}"/>
    <cellStyle name="Normal 66 2" xfId="20367" xr:uid="{00000000-0005-0000-0000-0000CC9C0000}"/>
    <cellStyle name="Normal 66 2 2" xfId="34007" xr:uid="{00000000-0005-0000-0000-0000CD9C0000}"/>
    <cellStyle name="Normal 66 3" xfId="23358" xr:uid="{00000000-0005-0000-0000-0000CE9C0000}"/>
    <cellStyle name="Normal 67" xfId="20368" xr:uid="{00000000-0005-0000-0000-0000CF9C0000}"/>
    <cellStyle name="Normal 67 2" xfId="23343" xr:uid="{00000000-0005-0000-0000-0000D09C0000}"/>
    <cellStyle name="Normal 68" xfId="20369" xr:uid="{00000000-0005-0000-0000-0000D19C0000}"/>
    <cellStyle name="Normal 68 2" xfId="20370" xr:uid="{00000000-0005-0000-0000-0000D29C0000}"/>
    <cellStyle name="Normal 68 2 2" xfId="34008" xr:uid="{00000000-0005-0000-0000-0000D39C0000}"/>
    <cellStyle name="Normal 68 3" xfId="23379" xr:uid="{00000000-0005-0000-0000-0000D49C0000}"/>
    <cellStyle name="Normal 69" xfId="20371" xr:uid="{00000000-0005-0000-0000-0000D59C0000}"/>
    <cellStyle name="Normal 69 2" xfId="20372" xr:uid="{00000000-0005-0000-0000-0000D69C0000}"/>
    <cellStyle name="Normal 69 2 2" xfId="34009" xr:uid="{00000000-0005-0000-0000-0000D79C0000}"/>
    <cellStyle name="Normal 69 3" xfId="23380" xr:uid="{00000000-0005-0000-0000-0000D89C0000}"/>
    <cellStyle name="Normal 7" xfId="20373" xr:uid="{00000000-0005-0000-0000-0000D99C0000}"/>
    <cellStyle name="Normal 7 10" xfId="20374" xr:uid="{00000000-0005-0000-0000-0000DA9C0000}"/>
    <cellStyle name="Normal 7 10 2" xfId="20375" xr:uid="{00000000-0005-0000-0000-0000DB9C0000}"/>
    <cellStyle name="Normal 7 10 2 2" xfId="26508" xr:uid="{00000000-0005-0000-0000-0000DC9C0000}"/>
    <cellStyle name="Normal 7 10 3" xfId="26507" xr:uid="{00000000-0005-0000-0000-0000DD9C0000}"/>
    <cellStyle name="Normal 7 11" xfId="20376" xr:uid="{00000000-0005-0000-0000-0000DE9C0000}"/>
    <cellStyle name="Normal 7 11 2" xfId="20377" xr:uid="{00000000-0005-0000-0000-0000DF9C0000}"/>
    <cellStyle name="Normal 7 11 2 2" xfId="20378" xr:uid="{00000000-0005-0000-0000-0000E09C0000}"/>
    <cellStyle name="Normal 7 11 2 2 2" xfId="20379" xr:uid="{00000000-0005-0000-0000-0000E19C0000}"/>
    <cellStyle name="Normal 7 11 2 2 2 2" xfId="43369" xr:uid="{00000000-0005-0000-0000-0000E29C0000}"/>
    <cellStyle name="Normal 7 11 2 2 3" xfId="33351" xr:uid="{00000000-0005-0000-0000-0000E39C0000}"/>
    <cellStyle name="Normal 7 11 2 3" xfId="20380" xr:uid="{00000000-0005-0000-0000-0000E49C0000}"/>
    <cellStyle name="Normal 7 11 2 3 2" xfId="20381" xr:uid="{00000000-0005-0000-0000-0000E59C0000}"/>
    <cellStyle name="Normal 7 11 2 3 2 2" xfId="43370" xr:uid="{00000000-0005-0000-0000-0000E69C0000}"/>
    <cellStyle name="Normal 7 11 2 3 3" xfId="33352" xr:uid="{00000000-0005-0000-0000-0000E79C0000}"/>
    <cellStyle name="Normal 7 11 2 4" xfId="20382" xr:uid="{00000000-0005-0000-0000-0000E89C0000}"/>
    <cellStyle name="Normal 7 11 2 4 2" xfId="37104" xr:uid="{00000000-0005-0000-0000-0000E99C0000}"/>
    <cellStyle name="Normal 7 11 2 5" xfId="26510" xr:uid="{00000000-0005-0000-0000-0000EA9C0000}"/>
    <cellStyle name="Normal 7 11 3" xfId="20383" xr:uid="{00000000-0005-0000-0000-0000EB9C0000}"/>
    <cellStyle name="Normal 7 11 3 2" xfId="20384" xr:uid="{00000000-0005-0000-0000-0000EC9C0000}"/>
    <cellStyle name="Normal 7 11 3 2 2" xfId="43371" xr:uid="{00000000-0005-0000-0000-0000ED9C0000}"/>
    <cellStyle name="Normal 7 11 3 3" xfId="33353" xr:uid="{00000000-0005-0000-0000-0000EE9C0000}"/>
    <cellStyle name="Normal 7 11 4" xfId="20385" xr:uid="{00000000-0005-0000-0000-0000EF9C0000}"/>
    <cellStyle name="Normal 7 11 4 2" xfId="20386" xr:uid="{00000000-0005-0000-0000-0000F09C0000}"/>
    <cellStyle name="Normal 7 11 4 2 2" xfId="43372" xr:uid="{00000000-0005-0000-0000-0000F19C0000}"/>
    <cellStyle name="Normal 7 11 4 3" xfId="33354" xr:uid="{00000000-0005-0000-0000-0000F29C0000}"/>
    <cellStyle name="Normal 7 11 5" xfId="20387" xr:uid="{00000000-0005-0000-0000-0000F39C0000}"/>
    <cellStyle name="Normal 7 11 5 2" xfId="37103" xr:uid="{00000000-0005-0000-0000-0000F49C0000}"/>
    <cellStyle name="Normal 7 11 6" xfId="26509" xr:uid="{00000000-0005-0000-0000-0000F59C0000}"/>
    <cellStyle name="Normal 7 12" xfId="20388" xr:uid="{00000000-0005-0000-0000-0000F69C0000}"/>
    <cellStyle name="Normal 7 12 2" xfId="20389" xr:uid="{00000000-0005-0000-0000-0000F79C0000}"/>
    <cellStyle name="Normal 7 12 2 2" xfId="37102" xr:uid="{00000000-0005-0000-0000-0000F89C0000}"/>
    <cellStyle name="Normal 7 12 3" xfId="26506" xr:uid="{00000000-0005-0000-0000-0000F99C0000}"/>
    <cellStyle name="Normal 7 13" xfId="20390" xr:uid="{00000000-0005-0000-0000-0000FA9C0000}"/>
    <cellStyle name="Normal 7 13 2" xfId="20391" xr:uid="{00000000-0005-0000-0000-0000FB9C0000}"/>
    <cellStyle name="Normal 7 13 2 2" xfId="43373" xr:uid="{00000000-0005-0000-0000-0000FC9C0000}"/>
    <cellStyle name="Normal 7 13 3" xfId="33355" xr:uid="{00000000-0005-0000-0000-0000FD9C0000}"/>
    <cellStyle name="Normal 7 14" xfId="20392" xr:uid="{00000000-0005-0000-0000-0000FE9C0000}"/>
    <cellStyle name="Normal 7 14 2" xfId="20393" xr:uid="{00000000-0005-0000-0000-0000FF9C0000}"/>
    <cellStyle name="Normal 7 14 2 2" xfId="43374" xr:uid="{00000000-0005-0000-0000-0000009D0000}"/>
    <cellStyle name="Normal 7 14 3" xfId="33356" xr:uid="{00000000-0005-0000-0000-0000019D0000}"/>
    <cellStyle name="Normal 7 15" xfId="20394" xr:uid="{00000000-0005-0000-0000-0000029D0000}"/>
    <cellStyle name="Normal 7 15 2" xfId="20395" xr:uid="{00000000-0005-0000-0000-0000039D0000}"/>
    <cellStyle name="Normal 7 15 2 2" xfId="43809" xr:uid="{00000000-0005-0000-0000-0000049D0000}"/>
    <cellStyle name="Normal 7 15 3" xfId="33793" xr:uid="{00000000-0005-0000-0000-0000059D0000}"/>
    <cellStyle name="Normal 7 16" xfId="20396" xr:uid="{00000000-0005-0000-0000-0000069D0000}"/>
    <cellStyle name="Normal 7 16 2" xfId="43901" xr:uid="{00000000-0005-0000-0000-0000079D0000}"/>
    <cellStyle name="Normal 7 17" xfId="20397" xr:uid="{00000000-0005-0000-0000-0000089D0000}"/>
    <cellStyle name="Normal 7 18" xfId="23145" xr:uid="{00000000-0005-0000-0000-0000099D0000}"/>
    <cellStyle name="Normal 7 19" xfId="23269" xr:uid="{00000000-0005-0000-0000-00000A9D0000}"/>
    <cellStyle name="Normal 7 2" xfId="20398" xr:uid="{00000000-0005-0000-0000-00000B9D0000}"/>
    <cellStyle name="Normal 7 2 10" xfId="20399" xr:uid="{00000000-0005-0000-0000-00000C9D0000}"/>
    <cellStyle name="Normal 7 2 10 2" xfId="20400" xr:uid="{00000000-0005-0000-0000-00000D9D0000}"/>
    <cellStyle name="Normal 7 2 10 2 2" xfId="37105" xr:uid="{00000000-0005-0000-0000-00000E9D0000}"/>
    <cellStyle name="Normal 7 2 10 3" xfId="26511" xr:uid="{00000000-0005-0000-0000-00000F9D0000}"/>
    <cellStyle name="Normal 7 2 11" xfId="20401" xr:uid="{00000000-0005-0000-0000-0000109D0000}"/>
    <cellStyle name="Normal 7 2 11 2" xfId="20402" xr:uid="{00000000-0005-0000-0000-0000119D0000}"/>
    <cellStyle name="Normal 7 2 11 2 2" xfId="43375" xr:uid="{00000000-0005-0000-0000-0000129D0000}"/>
    <cellStyle name="Normal 7 2 11 3" xfId="33357" xr:uid="{00000000-0005-0000-0000-0000139D0000}"/>
    <cellStyle name="Normal 7 2 12" xfId="20403" xr:uid="{00000000-0005-0000-0000-0000149D0000}"/>
    <cellStyle name="Normal 7 2 12 2" xfId="20404" xr:uid="{00000000-0005-0000-0000-0000159D0000}"/>
    <cellStyle name="Normal 7 2 12 2 2" xfId="43376" xr:uid="{00000000-0005-0000-0000-0000169D0000}"/>
    <cellStyle name="Normal 7 2 12 3" xfId="33358" xr:uid="{00000000-0005-0000-0000-0000179D0000}"/>
    <cellStyle name="Normal 7 2 13" xfId="20405" xr:uid="{00000000-0005-0000-0000-0000189D0000}"/>
    <cellStyle name="Normal 7 2 13 2" xfId="20406" xr:uid="{00000000-0005-0000-0000-0000199D0000}"/>
    <cellStyle name="Normal 7 2 13 2 2" xfId="43821" xr:uid="{00000000-0005-0000-0000-00001A9D0000}"/>
    <cellStyle name="Normal 7 2 13 3" xfId="33805" xr:uid="{00000000-0005-0000-0000-00001B9D0000}"/>
    <cellStyle name="Normal 7 2 14" xfId="20407" xr:uid="{00000000-0005-0000-0000-00001C9D0000}"/>
    <cellStyle name="Normal 7 2 14 2" xfId="33892" xr:uid="{00000000-0005-0000-0000-00001D9D0000}"/>
    <cellStyle name="Normal 7 2 15" xfId="23270" xr:uid="{00000000-0005-0000-0000-00001E9D0000}"/>
    <cellStyle name="Normal 7 2 16" xfId="44076" xr:uid="{00000000-0005-0000-0000-00001F9D0000}"/>
    <cellStyle name="Normal 7 2 2" xfId="20408" xr:uid="{00000000-0005-0000-0000-0000209D0000}"/>
    <cellStyle name="Normal 7 2 2 10" xfId="20409" xr:uid="{00000000-0005-0000-0000-0000219D0000}"/>
    <cellStyle name="Normal 7 2 2 10 2" xfId="20410" xr:uid="{00000000-0005-0000-0000-0000229D0000}"/>
    <cellStyle name="Normal 7 2 2 10 2 2" xfId="43377" xr:uid="{00000000-0005-0000-0000-0000239D0000}"/>
    <cellStyle name="Normal 7 2 2 10 3" xfId="33359" xr:uid="{00000000-0005-0000-0000-0000249D0000}"/>
    <cellStyle name="Normal 7 2 2 11" xfId="20411" xr:uid="{00000000-0005-0000-0000-0000259D0000}"/>
    <cellStyle name="Normal 7 2 2 11 2" xfId="20412" xr:uid="{00000000-0005-0000-0000-0000269D0000}"/>
    <cellStyle name="Normal 7 2 2 11 2 2" xfId="43378" xr:uid="{00000000-0005-0000-0000-0000279D0000}"/>
    <cellStyle name="Normal 7 2 2 11 3" xfId="33360" xr:uid="{00000000-0005-0000-0000-0000289D0000}"/>
    <cellStyle name="Normal 7 2 2 2" xfId="20413" xr:uid="{00000000-0005-0000-0000-0000299D0000}"/>
    <cellStyle name="Normal 7 2 2 2 10" xfId="26513" xr:uid="{00000000-0005-0000-0000-00002A9D0000}"/>
    <cellStyle name="Normal 7 2 2 2 11" xfId="44366" xr:uid="{00000000-0005-0000-0000-00002B9D0000}"/>
    <cellStyle name="Normal 7 2 2 2 2" xfId="20414" xr:uid="{00000000-0005-0000-0000-00002C9D0000}"/>
    <cellStyle name="Normal 7 2 2 2 2 2" xfId="20415" xr:uid="{00000000-0005-0000-0000-00002D9D0000}"/>
    <cellStyle name="Normal 7 2 2 2 2 2 2" xfId="20416" xr:uid="{00000000-0005-0000-0000-00002E9D0000}"/>
    <cellStyle name="Normal 7 2 2 2 2 2 2 2" xfId="20417" xr:uid="{00000000-0005-0000-0000-00002F9D0000}"/>
    <cellStyle name="Normal 7 2 2 2 2 2 2 2 2" xfId="20418" xr:uid="{00000000-0005-0000-0000-0000309D0000}"/>
    <cellStyle name="Normal 7 2 2 2 2 2 2 2 2 2" xfId="43379" xr:uid="{00000000-0005-0000-0000-0000319D0000}"/>
    <cellStyle name="Normal 7 2 2 2 2 2 2 2 3" xfId="33361" xr:uid="{00000000-0005-0000-0000-0000329D0000}"/>
    <cellStyle name="Normal 7 2 2 2 2 2 2 3" xfId="20419" xr:uid="{00000000-0005-0000-0000-0000339D0000}"/>
    <cellStyle name="Normal 7 2 2 2 2 2 2 3 2" xfId="20420" xr:uid="{00000000-0005-0000-0000-0000349D0000}"/>
    <cellStyle name="Normal 7 2 2 2 2 2 2 3 2 2" xfId="43380" xr:uid="{00000000-0005-0000-0000-0000359D0000}"/>
    <cellStyle name="Normal 7 2 2 2 2 2 2 3 3" xfId="33362" xr:uid="{00000000-0005-0000-0000-0000369D0000}"/>
    <cellStyle name="Normal 7 2 2 2 2 2 2 4" xfId="20421" xr:uid="{00000000-0005-0000-0000-0000379D0000}"/>
    <cellStyle name="Normal 7 2 2 2 2 2 2 4 2" xfId="37110" xr:uid="{00000000-0005-0000-0000-0000389D0000}"/>
    <cellStyle name="Normal 7 2 2 2 2 2 2 5" xfId="26516" xr:uid="{00000000-0005-0000-0000-0000399D0000}"/>
    <cellStyle name="Normal 7 2 2 2 2 2 3" xfId="20422" xr:uid="{00000000-0005-0000-0000-00003A9D0000}"/>
    <cellStyle name="Normal 7 2 2 2 2 2 3 2" xfId="20423" xr:uid="{00000000-0005-0000-0000-00003B9D0000}"/>
    <cellStyle name="Normal 7 2 2 2 2 2 3 2 2" xfId="20424" xr:uid="{00000000-0005-0000-0000-00003C9D0000}"/>
    <cellStyle name="Normal 7 2 2 2 2 2 3 2 2 2" xfId="43381" xr:uid="{00000000-0005-0000-0000-00003D9D0000}"/>
    <cellStyle name="Normal 7 2 2 2 2 2 3 2 3" xfId="33363" xr:uid="{00000000-0005-0000-0000-00003E9D0000}"/>
    <cellStyle name="Normal 7 2 2 2 2 2 3 3" xfId="20425" xr:uid="{00000000-0005-0000-0000-00003F9D0000}"/>
    <cellStyle name="Normal 7 2 2 2 2 2 3 3 2" xfId="20426" xr:uid="{00000000-0005-0000-0000-0000409D0000}"/>
    <cellStyle name="Normal 7 2 2 2 2 2 3 3 2 2" xfId="43382" xr:uid="{00000000-0005-0000-0000-0000419D0000}"/>
    <cellStyle name="Normal 7 2 2 2 2 2 3 3 3" xfId="33364" xr:uid="{00000000-0005-0000-0000-0000429D0000}"/>
    <cellStyle name="Normal 7 2 2 2 2 2 3 4" xfId="20427" xr:uid="{00000000-0005-0000-0000-0000439D0000}"/>
    <cellStyle name="Normal 7 2 2 2 2 2 3 4 2" xfId="37111" xr:uid="{00000000-0005-0000-0000-0000449D0000}"/>
    <cellStyle name="Normal 7 2 2 2 2 2 3 5" xfId="26517" xr:uid="{00000000-0005-0000-0000-0000459D0000}"/>
    <cellStyle name="Normal 7 2 2 2 2 2 4" xfId="20428" xr:uid="{00000000-0005-0000-0000-0000469D0000}"/>
    <cellStyle name="Normal 7 2 2 2 2 2 4 2" xfId="20429" xr:uid="{00000000-0005-0000-0000-0000479D0000}"/>
    <cellStyle name="Normal 7 2 2 2 2 2 4 2 2" xfId="43383" xr:uid="{00000000-0005-0000-0000-0000489D0000}"/>
    <cellStyle name="Normal 7 2 2 2 2 2 4 3" xfId="33365" xr:uid="{00000000-0005-0000-0000-0000499D0000}"/>
    <cellStyle name="Normal 7 2 2 2 2 2 5" xfId="20430" xr:uid="{00000000-0005-0000-0000-00004A9D0000}"/>
    <cellStyle name="Normal 7 2 2 2 2 2 5 2" xfId="20431" xr:uid="{00000000-0005-0000-0000-00004B9D0000}"/>
    <cellStyle name="Normal 7 2 2 2 2 2 5 2 2" xfId="43384" xr:uid="{00000000-0005-0000-0000-00004C9D0000}"/>
    <cellStyle name="Normal 7 2 2 2 2 2 5 3" xfId="33366" xr:uid="{00000000-0005-0000-0000-00004D9D0000}"/>
    <cellStyle name="Normal 7 2 2 2 2 2 6" xfId="20432" xr:uid="{00000000-0005-0000-0000-00004E9D0000}"/>
    <cellStyle name="Normal 7 2 2 2 2 2 6 2" xfId="37109" xr:uid="{00000000-0005-0000-0000-00004F9D0000}"/>
    <cellStyle name="Normal 7 2 2 2 2 2 7" xfId="26515" xr:uid="{00000000-0005-0000-0000-0000509D0000}"/>
    <cellStyle name="Normal 7 2 2 2 2 3" xfId="20433" xr:uid="{00000000-0005-0000-0000-0000519D0000}"/>
    <cellStyle name="Normal 7 2 2 2 2 3 2" xfId="20434" xr:uid="{00000000-0005-0000-0000-0000529D0000}"/>
    <cellStyle name="Normal 7 2 2 2 2 3 2 2" xfId="20435" xr:uid="{00000000-0005-0000-0000-0000539D0000}"/>
    <cellStyle name="Normal 7 2 2 2 2 3 2 2 2" xfId="43385" xr:uid="{00000000-0005-0000-0000-0000549D0000}"/>
    <cellStyle name="Normal 7 2 2 2 2 3 2 3" xfId="33367" xr:uid="{00000000-0005-0000-0000-0000559D0000}"/>
    <cellStyle name="Normal 7 2 2 2 2 3 3" xfId="20436" xr:uid="{00000000-0005-0000-0000-0000569D0000}"/>
    <cellStyle name="Normal 7 2 2 2 2 3 3 2" xfId="20437" xr:uid="{00000000-0005-0000-0000-0000579D0000}"/>
    <cellStyle name="Normal 7 2 2 2 2 3 3 2 2" xfId="43386" xr:uid="{00000000-0005-0000-0000-0000589D0000}"/>
    <cellStyle name="Normal 7 2 2 2 2 3 3 3" xfId="33368" xr:uid="{00000000-0005-0000-0000-0000599D0000}"/>
    <cellStyle name="Normal 7 2 2 2 2 3 4" xfId="20438" xr:uid="{00000000-0005-0000-0000-00005A9D0000}"/>
    <cellStyle name="Normal 7 2 2 2 2 3 4 2" xfId="37112" xr:uid="{00000000-0005-0000-0000-00005B9D0000}"/>
    <cellStyle name="Normal 7 2 2 2 2 3 5" xfId="26518" xr:uid="{00000000-0005-0000-0000-00005C9D0000}"/>
    <cellStyle name="Normal 7 2 2 2 2 4" xfId="20439" xr:uid="{00000000-0005-0000-0000-00005D9D0000}"/>
    <cellStyle name="Normal 7 2 2 2 2 4 2" xfId="20440" xr:uid="{00000000-0005-0000-0000-00005E9D0000}"/>
    <cellStyle name="Normal 7 2 2 2 2 4 2 2" xfId="20441" xr:uid="{00000000-0005-0000-0000-00005F9D0000}"/>
    <cellStyle name="Normal 7 2 2 2 2 4 2 2 2" xfId="43387" xr:uid="{00000000-0005-0000-0000-0000609D0000}"/>
    <cellStyle name="Normal 7 2 2 2 2 4 2 3" xfId="33369" xr:uid="{00000000-0005-0000-0000-0000619D0000}"/>
    <cellStyle name="Normal 7 2 2 2 2 4 3" xfId="20442" xr:uid="{00000000-0005-0000-0000-0000629D0000}"/>
    <cellStyle name="Normal 7 2 2 2 2 4 3 2" xfId="20443" xr:uid="{00000000-0005-0000-0000-0000639D0000}"/>
    <cellStyle name="Normal 7 2 2 2 2 4 3 2 2" xfId="43388" xr:uid="{00000000-0005-0000-0000-0000649D0000}"/>
    <cellStyle name="Normal 7 2 2 2 2 4 3 3" xfId="33370" xr:uid="{00000000-0005-0000-0000-0000659D0000}"/>
    <cellStyle name="Normal 7 2 2 2 2 4 4" xfId="20444" xr:uid="{00000000-0005-0000-0000-0000669D0000}"/>
    <cellStyle name="Normal 7 2 2 2 2 4 4 2" xfId="37113" xr:uid="{00000000-0005-0000-0000-0000679D0000}"/>
    <cellStyle name="Normal 7 2 2 2 2 4 5" xfId="26519" xr:uid="{00000000-0005-0000-0000-0000689D0000}"/>
    <cellStyle name="Normal 7 2 2 2 2 5" xfId="20445" xr:uid="{00000000-0005-0000-0000-0000699D0000}"/>
    <cellStyle name="Normal 7 2 2 2 2 5 2" xfId="20446" xr:uid="{00000000-0005-0000-0000-00006A9D0000}"/>
    <cellStyle name="Normal 7 2 2 2 2 5 2 2" xfId="43389" xr:uid="{00000000-0005-0000-0000-00006B9D0000}"/>
    <cellStyle name="Normal 7 2 2 2 2 5 3" xfId="33371" xr:uid="{00000000-0005-0000-0000-00006C9D0000}"/>
    <cellStyle name="Normal 7 2 2 2 2 6" xfId="20447" xr:uid="{00000000-0005-0000-0000-00006D9D0000}"/>
    <cellStyle name="Normal 7 2 2 2 2 6 2" xfId="20448" xr:uid="{00000000-0005-0000-0000-00006E9D0000}"/>
    <cellStyle name="Normal 7 2 2 2 2 6 2 2" xfId="43390" xr:uid="{00000000-0005-0000-0000-00006F9D0000}"/>
    <cellStyle name="Normal 7 2 2 2 2 6 3" xfId="33372" xr:uid="{00000000-0005-0000-0000-0000709D0000}"/>
    <cellStyle name="Normal 7 2 2 2 2 7" xfId="20449" xr:uid="{00000000-0005-0000-0000-0000719D0000}"/>
    <cellStyle name="Normal 7 2 2 2 2 7 2" xfId="37108" xr:uid="{00000000-0005-0000-0000-0000729D0000}"/>
    <cellStyle name="Normal 7 2 2 2 2 8" xfId="26514" xr:uid="{00000000-0005-0000-0000-0000739D0000}"/>
    <cellStyle name="Normal 7 2 2 2 3" xfId="20450" xr:uid="{00000000-0005-0000-0000-0000749D0000}"/>
    <cellStyle name="Normal 7 2 2 2 3 2" xfId="20451" xr:uid="{00000000-0005-0000-0000-0000759D0000}"/>
    <cellStyle name="Normal 7 2 2 2 3 2 2" xfId="20452" xr:uid="{00000000-0005-0000-0000-0000769D0000}"/>
    <cellStyle name="Normal 7 2 2 2 3 2 2 2" xfId="20453" xr:uid="{00000000-0005-0000-0000-0000779D0000}"/>
    <cellStyle name="Normal 7 2 2 2 3 2 2 2 2" xfId="20454" xr:uid="{00000000-0005-0000-0000-0000789D0000}"/>
    <cellStyle name="Normal 7 2 2 2 3 2 2 2 2 2" xfId="43391" xr:uid="{00000000-0005-0000-0000-0000799D0000}"/>
    <cellStyle name="Normal 7 2 2 2 3 2 2 2 3" xfId="33373" xr:uid="{00000000-0005-0000-0000-00007A9D0000}"/>
    <cellStyle name="Normal 7 2 2 2 3 2 2 3" xfId="20455" xr:uid="{00000000-0005-0000-0000-00007B9D0000}"/>
    <cellStyle name="Normal 7 2 2 2 3 2 2 3 2" xfId="20456" xr:uid="{00000000-0005-0000-0000-00007C9D0000}"/>
    <cellStyle name="Normal 7 2 2 2 3 2 2 3 2 2" xfId="43392" xr:uid="{00000000-0005-0000-0000-00007D9D0000}"/>
    <cellStyle name="Normal 7 2 2 2 3 2 2 3 3" xfId="33374" xr:uid="{00000000-0005-0000-0000-00007E9D0000}"/>
    <cellStyle name="Normal 7 2 2 2 3 2 2 4" xfId="20457" xr:uid="{00000000-0005-0000-0000-00007F9D0000}"/>
    <cellStyle name="Normal 7 2 2 2 3 2 2 4 2" xfId="37116" xr:uid="{00000000-0005-0000-0000-0000809D0000}"/>
    <cellStyle name="Normal 7 2 2 2 3 2 2 5" xfId="26522" xr:uid="{00000000-0005-0000-0000-0000819D0000}"/>
    <cellStyle name="Normal 7 2 2 2 3 2 3" xfId="20458" xr:uid="{00000000-0005-0000-0000-0000829D0000}"/>
    <cellStyle name="Normal 7 2 2 2 3 2 3 2" xfId="20459" xr:uid="{00000000-0005-0000-0000-0000839D0000}"/>
    <cellStyle name="Normal 7 2 2 2 3 2 3 2 2" xfId="20460" xr:uid="{00000000-0005-0000-0000-0000849D0000}"/>
    <cellStyle name="Normal 7 2 2 2 3 2 3 2 2 2" xfId="43393" xr:uid="{00000000-0005-0000-0000-0000859D0000}"/>
    <cellStyle name="Normal 7 2 2 2 3 2 3 2 3" xfId="33375" xr:uid="{00000000-0005-0000-0000-0000869D0000}"/>
    <cellStyle name="Normal 7 2 2 2 3 2 3 3" xfId="20461" xr:uid="{00000000-0005-0000-0000-0000879D0000}"/>
    <cellStyle name="Normal 7 2 2 2 3 2 3 3 2" xfId="20462" xr:uid="{00000000-0005-0000-0000-0000889D0000}"/>
    <cellStyle name="Normal 7 2 2 2 3 2 3 3 2 2" xfId="43394" xr:uid="{00000000-0005-0000-0000-0000899D0000}"/>
    <cellStyle name="Normal 7 2 2 2 3 2 3 3 3" xfId="33376" xr:uid="{00000000-0005-0000-0000-00008A9D0000}"/>
    <cellStyle name="Normal 7 2 2 2 3 2 3 4" xfId="20463" xr:uid="{00000000-0005-0000-0000-00008B9D0000}"/>
    <cellStyle name="Normal 7 2 2 2 3 2 3 4 2" xfId="37117" xr:uid="{00000000-0005-0000-0000-00008C9D0000}"/>
    <cellStyle name="Normal 7 2 2 2 3 2 3 5" xfId="26523" xr:uid="{00000000-0005-0000-0000-00008D9D0000}"/>
    <cellStyle name="Normal 7 2 2 2 3 2 4" xfId="20464" xr:uid="{00000000-0005-0000-0000-00008E9D0000}"/>
    <cellStyle name="Normal 7 2 2 2 3 2 4 2" xfId="20465" xr:uid="{00000000-0005-0000-0000-00008F9D0000}"/>
    <cellStyle name="Normal 7 2 2 2 3 2 4 2 2" xfId="43395" xr:uid="{00000000-0005-0000-0000-0000909D0000}"/>
    <cellStyle name="Normal 7 2 2 2 3 2 4 3" xfId="33377" xr:uid="{00000000-0005-0000-0000-0000919D0000}"/>
    <cellStyle name="Normal 7 2 2 2 3 2 5" xfId="20466" xr:uid="{00000000-0005-0000-0000-0000929D0000}"/>
    <cellStyle name="Normal 7 2 2 2 3 2 5 2" xfId="20467" xr:uid="{00000000-0005-0000-0000-0000939D0000}"/>
    <cellStyle name="Normal 7 2 2 2 3 2 5 2 2" xfId="43396" xr:uid="{00000000-0005-0000-0000-0000949D0000}"/>
    <cellStyle name="Normal 7 2 2 2 3 2 5 3" xfId="33378" xr:uid="{00000000-0005-0000-0000-0000959D0000}"/>
    <cellStyle name="Normal 7 2 2 2 3 2 6" xfId="20468" xr:uid="{00000000-0005-0000-0000-0000969D0000}"/>
    <cellStyle name="Normal 7 2 2 2 3 2 6 2" xfId="37115" xr:uid="{00000000-0005-0000-0000-0000979D0000}"/>
    <cellStyle name="Normal 7 2 2 2 3 2 7" xfId="26521" xr:uid="{00000000-0005-0000-0000-0000989D0000}"/>
    <cellStyle name="Normal 7 2 2 2 3 3" xfId="20469" xr:uid="{00000000-0005-0000-0000-0000999D0000}"/>
    <cellStyle name="Normal 7 2 2 2 3 3 2" xfId="20470" xr:uid="{00000000-0005-0000-0000-00009A9D0000}"/>
    <cellStyle name="Normal 7 2 2 2 3 3 2 2" xfId="20471" xr:uid="{00000000-0005-0000-0000-00009B9D0000}"/>
    <cellStyle name="Normal 7 2 2 2 3 3 2 2 2" xfId="43397" xr:uid="{00000000-0005-0000-0000-00009C9D0000}"/>
    <cellStyle name="Normal 7 2 2 2 3 3 2 3" xfId="33379" xr:uid="{00000000-0005-0000-0000-00009D9D0000}"/>
    <cellStyle name="Normal 7 2 2 2 3 3 3" xfId="20472" xr:uid="{00000000-0005-0000-0000-00009E9D0000}"/>
    <cellStyle name="Normal 7 2 2 2 3 3 3 2" xfId="20473" xr:uid="{00000000-0005-0000-0000-00009F9D0000}"/>
    <cellStyle name="Normal 7 2 2 2 3 3 3 2 2" xfId="43398" xr:uid="{00000000-0005-0000-0000-0000A09D0000}"/>
    <cellStyle name="Normal 7 2 2 2 3 3 3 3" xfId="33380" xr:uid="{00000000-0005-0000-0000-0000A19D0000}"/>
    <cellStyle name="Normal 7 2 2 2 3 3 4" xfId="20474" xr:uid="{00000000-0005-0000-0000-0000A29D0000}"/>
    <cellStyle name="Normal 7 2 2 2 3 3 4 2" xfId="37118" xr:uid="{00000000-0005-0000-0000-0000A39D0000}"/>
    <cellStyle name="Normal 7 2 2 2 3 3 5" xfId="26524" xr:uid="{00000000-0005-0000-0000-0000A49D0000}"/>
    <cellStyle name="Normal 7 2 2 2 3 4" xfId="20475" xr:uid="{00000000-0005-0000-0000-0000A59D0000}"/>
    <cellStyle name="Normal 7 2 2 2 3 4 2" xfId="20476" xr:uid="{00000000-0005-0000-0000-0000A69D0000}"/>
    <cellStyle name="Normal 7 2 2 2 3 4 2 2" xfId="20477" xr:uid="{00000000-0005-0000-0000-0000A79D0000}"/>
    <cellStyle name="Normal 7 2 2 2 3 4 2 2 2" xfId="43399" xr:uid="{00000000-0005-0000-0000-0000A89D0000}"/>
    <cellStyle name="Normal 7 2 2 2 3 4 2 3" xfId="33381" xr:uid="{00000000-0005-0000-0000-0000A99D0000}"/>
    <cellStyle name="Normal 7 2 2 2 3 4 3" xfId="20478" xr:uid="{00000000-0005-0000-0000-0000AA9D0000}"/>
    <cellStyle name="Normal 7 2 2 2 3 4 3 2" xfId="20479" xr:uid="{00000000-0005-0000-0000-0000AB9D0000}"/>
    <cellStyle name="Normal 7 2 2 2 3 4 3 2 2" xfId="43400" xr:uid="{00000000-0005-0000-0000-0000AC9D0000}"/>
    <cellStyle name="Normal 7 2 2 2 3 4 3 3" xfId="33382" xr:uid="{00000000-0005-0000-0000-0000AD9D0000}"/>
    <cellStyle name="Normal 7 2 2 2 3 4 4" xfId="20480" xr:uid="{00000000-0005-0000-0000-0000AE9D0000}"/>
    <cellStyle name="Normal 7 2 2 2 3 4 4 2" xfId="37119" xr:uid="{00000000-0005-0000-0000-0000AF9D0000}"/>
    <cellStyle name="Normal 7 2 2 2 3 4 5" xfId="26525" xr:uid="{00000000-0005-0000-0000-0000B09D0000}"/>
    <cellStyle name="Normal 7 2 2 2 3 5" xfId="20481" xr:uid="{00000000-0005-0000-0000-0000B19D0000}"/>
    <cellStyle name="Normal 7 2 2 2 3 5 2" xfId="20482" xr:uid="{00000000-0005-0000-0000-0000B29D0000}"/>
    <cellStyle name="Normal 7 2 2 2 3 5 2 2" xfId="43401" xr:uid="{00000000-0005-0000-0000-0000B39D0000}"/>
    <cellStyle name="Normal 7 2 2 2 3 5 3" xfId="33383" xr:uid="{00000000-0005-0000-0000-0000B49D0000}"/>
    <cellStyle name="Normal 7 2 2 2 3 6" xfId="20483" xr:uid="{00000000-0005-0000-0000-0000B59D0000}"/>
    <cellStyle name="Normal 7 2 2 2 3 6 2" xfId="20484" xr:uid="{00000000-0005-0000-0000-0000B69D0000}"/>
    <cellStyle name="Normal 7 2 2 2 3 6 2 2" xfId="43402" xr:uid="{00000000-0005-0000-0000-0000B79D0000}"/>
    <cellStyle name="Normal 7 2 2 2 3 6 3" xfId="33384" xr:uid="{00000000-0005-0000-0000-0000B89D0000}"/>
    <cellStyle name="Normal 7 2 2 2 3 7" xfId="20485" xr:uid="{00000000-0005-0000-0000-0000B99D0000}"/>
    <cellStyle name="Normal 7 2 2 2 3 7 2" xfId="37114" xr:uid="{00000000-0005-0000-0000-0000BA9D0000}"/>
    <cellStyle name="Normal 7 2 2 2 3 8" xfId="26520" xr:uid="{00000000-0005-0000-0000-0000BB9D0000}"/>
    <cellStyle name="Normal 7 2 2 2 4" xfId="20486" xr:uid="{00000000-0005-0000-0000-0000BC9D0000}"/>
    <cellStyle name="Normal 7 2 2 2 4 2" xfId="20487" xr:uid="{00000000-0005-0000-0000-0000BD9D0000}"/>
    <cellStyle name="Normal 7 2 2 2 4 2 2" xfId="20488" xr:uid="{00000000-0005-0000-0000-0000BE9D0000}"/>
    <cellStyle name="Normal 7 2 2 2 4 2 2 2" xfId="20489" xr:uid="{00000000-0005-0000-0000-0000BF9D0000}"/>
    <cellStyle name="Normal 7 2 2 2 4 2 2 2 2" xfId="43403" xr:uid="{00000000-0005-0000-0000-0000C09D0000}"/>
    <cellStyle name="Normal 7 2 2 2 4 2 2 3" xfId="33385" xr:uid="{00000000-0005-0000-0000-0000C19D0000}"/>
    <cellStyle name="Normal 7 2 2 2 4 2 3" xfId="20490" xr:uid="{00000000-0005-0000-0000-0000C29D0000}"/>
    <cellStyle name="Normal 7 2 2 2 4 2 3 2" xfId="20491" xr:uid="{00000000-0005-0000-0000-0000C39D0000}"/>
    <cellStyle name="Normal 7 2 2 2 4 2 3 2 2" xfId="43404" xr:uid="{00000000-0005-0000-0000-0000C49D0000}"/>
    <cellStyle name="Normal 7 2 2 2 4 2 3 3" xfId="33386" xr:uid="{00000000-0005-0000-0000-0000C59D0000}"/>
    <cellStyle name="Normal 7 2 2 2 4 2 4" xfId="20492" xr:uid="{00000000-0005-0000-0000-0000C69D0000}"/>
    <cellStyle name="Normal 7 2 2 2 4 2 4 2" xfId="37121" xr:uid="{00000000-0005-0000-0000-0000C79D0000}"/>
    <cellStyle name="Normal 7 2 2 2 4 2 5" xfId="26527" xr:uid="{00000000-0005-0000-0000-0000C89D0000}"/>
    <cellStyle name="Normal 7 2 2 2 4 3" xfId="20493" xr:uid="{00000000-0005-0000-0000-0000C99D0000}"/>
    <cellStyle name="Normal 7 2 2 2 4 3 2" xfId="20494" xr:uid="{00000000-0005-0000-0000-0000CA9D0000}"/>
    <cellStyle name="Normal 7 2 2 2 4 3 2 2" xfId="20495" xr:uid="{00000000-0005-0000-0000-0000CB9D0000}"/>
    <cellStyle name="Normal 7 2 2 2 4 3 2 2 2" xfId="43405" xr:uid="{00000000-0005-0000-0000-0000CC9D0000}"/>
    <cellStyle name="Normal 7 2 2 2 4 3 2 3" xfId="33387" xr:uid="{00000000-0005-0000-0000-0000CD9D0000}"/>
    <cellStyle name="Normal 7 2 2 2 4 3 3" xfId="20496" xr:uid="{00000000-0005-0000-0000-0000CE9D0000}"/>
    <cellStyle name="Normal 7 2 2 2 4 3 3 2" xfId="20497" xr:uid="{00000000-0005-0000-0000-0000CF9D0000}"/>
    <cellStyle name="Normal 7 2 2 2 4 3 3 2 2" xfId="43406" xr:uid="{00000000-0005-0000-0000-0000D09D0000}"/>
    <cellStyle name="Normal 7 2 2 2 4 3 3 3" xfId="33388" xr:uid="{00000000-0005-0000-0000-0000D19D0000}"/>
    <cellStyle name="Normal 7 2 2 2 4 3 4" xfId="20498" xr:uid="{00000000-0005-0000-0000-0000D29D0000}"/>
    <cellStyle name="Normal 7 2 2 2 4 3 4 2" xfId="37122" xr:uid="{00000000-0005-0000-0000-0000D39D0000}"/>
    <cellStyle name="Normal 7 2 2 2 4 3 5" xfId="26528" xr:uid="{00000000-0005-0000-0000-0000D49D0000}"/>
    <cellStyle name="Normal 7 2 2 2 4 4" xfId="20499" xr:uid="{00000000-0005-0000-0000-0000D59D0000}"/>
    <cellStyle name="Normal 7 2 2 2 4 4 2" xfId="20500" xr:uid="{00000000-0005-0000-0000-0000D69D0000}"/>
    <cellStyle name="Normal 7 2 2 2 4 4 2 2" xfId="43407" xr:uid="{00000000-0005-0000-0000-0000D79D0000}"/>
    <cellStyle name="Normal 7 2 2 2 4 4 3" xfId="33389" xr:uid="{00000000-0005-0000-0000-0000D89D0000}"/>
    <cellStyle name="Normal 7 2 2 2 4 5" xfId="20501" xr:uid="{00000000-0005-0000-0000-0000D99D0000}"/>
    <cellStyle name="Normal 7 2 2 2 4 5 2" xfId="20502" xr:uid="{00000000-0005-0000-0000-0000DA9D0000}"/>
    <cellStyle name="Normal 7 2 2 2 4 5 2 2" xfId="43408" xr:uid="{00000000-0005-0000-0000-0000DB9D0000}"/>
    <cellStyle name="Normal 7 2 2 2 4 5 3" xfId="33390" xr:uid="{00000000-0005-0000-0000-0000DC9D0000}"/>
    <cellStyle name="Normal 7 2 2 2 4 6" xfId="20503" xr:uid="{00000000-0005-0000-0000-0000DD9D0000}"/>
    <cellStyle name="Normal 7 2 2 2 4 6 2" xfId="37120" xr:uid="{00000000-0005-0000-0000-0000DE9D0000}"/>
    <cellStyle name="Normal 7 2 2 2 4 7" xfId="26526" xr:uid="{00000000-0005-0000-0000-0000DF9D0000}"/>
    <cellStyle name="Normal 7 2 2 2 5" xfId="20504" xr:uid="{00000000-0005-0000-0000-0000E09D0000}"/>
    <cellStyle name="Normal 7 2 2 2 5 2" xfId="20505" xr:uid="{00000000-0005-0000-0000-0000E19D0000}"/>
    <cellStyle name="Normal 7 2 2 2 5 2 2" xfId="20506" xr:uid="{00000000-0005-0000-0000-0000E29D0000}"/>
    <cellStyle name="Normal 7 2 2 2 5 2 2 2" xfId="43409" xr:uid="{00000000-0005-0000-0000-0000E39D0000}"/>
    <cellStyle name="Normal 7 2 2 2 5 2 3" xfId="33391" xr:uid="{00000000-0005-0000-0000-0000E49D0000}"/>
    <cellStyle name="Normal 7 2 2 2 5 3" xfId="20507" xr:uid="{00000000-0005-0000-0000-0000E59D0000}"/>
    <cellStyle name="Normal 7 2 2 2 5 3 2" xfId="20508" xr:uid="{00000000-0005-0000-0000-0000E69D0000}"/>
    <cellStyle name="Normal 7 2 2 2 5 3 2 2" xfId="43410" xr:uid="{00000000-0005-0000-0000-0000E79D0000}"/>
    <cellStyle name="Normal 7 2 2 2 5 3 3" xfId="33392" xr:uid="{00000000-0005-0000-0000-0000E89D0000}"/>
    <cellStyle name="Normal 7 2 2 2 5 4" xfId="20509" xr:uid="{00000000-0005-0000-0000-0000E99D0000}"/>
    <cellStyle name="Normal 7 2 2 2 5 4 2" xfId="37123" xr:uid="{00000000-0005-0000-0000-0000EA9D0000}"/>
    <cellStyle name="Normal 7 2 2 2 5 5" xfId="26529" xr:uid="{00000000-0005-0000-0000-0000EB9D0000}"/>
    <cellStyle name="Normal 7 2 2 2 6" xfId="20510" xr:uid="{00000000-0005-0000-0000-0000EC9D0000}"/>
    <cellStyle name="Normal 7 2 2 2 6 2" xfId="20511" xr:uid="{00000000-0005-0000-0000-0000ED9D0000}"/>
    <cellStyle name="Normal 7 2 2 2 6 2 2" xfId="20512" xr:uid="{00000000-0005-0000-0000-0000EE9D0000}"/>
    <cellStyle name="Normal 7 2 2 2 6 2 2 2" xfId="43411" xr:uid="{00000000-0005-0000-0000-0000EF9D0000}"/>
    <cellStyle name="Normal 7 2 2 2 6 2 3" xfId="33393" xr:uid="{00000000-0005-0000-0000-0000F09D0000}"/>
    <cellStyle name="Normal 7 2 2 2 6 3" xfId="20513" xr:uid="{00000000-0005-0000-0000-0000F19D0000}"/>
    <cellStyle name="Normal 7 2 2 2 6 3 2" xfId="20514" xr:uid="{00000000-0005-0000-0000-0000F29D0000}"/>
    <cellStyle name="Normal 7 2 2 2 6 3 2 2" xfId="43412" xr:uid="{00000000-0005-0000-0000-0000F39D0000}"/>
    <cellStyle name="Normal 7 2 2 2 6 3 3" xfId="33394" xr:uid="{00000000-0005-0000-0000-0000F49D0000}"/>
    <cellStyle name="Normal 7 2 2 2 6 4" xfId="20515" xr:uid="{00000000-0005-0000-0000-0000F59D0000}"/>
    <cellStyle name="Normal 7 2 2 2 6 4 2" xfId="37124" xr:uid="{00000000-0005-0000-0000-0000F69D0000}"/>
    <cellStyle name="Normal 7 2 2 2 6 5" xfId="26530" xr:uid="{00000000-0005-0000-0000-0000F79D0000}"/>
    <cellStyle name="Normal 7 2 2 2 7" xfId="20516" xr:uid="{00000000-0005-0000-0000-0000F89D0000}"/>
    <cellStyle name="Normal 7 2 2 2 7 2" xfId="20517" xr:uid="{00000000-0005-0000-0000-0000F99D0000}"/>
    <cellStyle name="Normal 7 2 2 2 7 2 2" xfId="43413" xr:uid="{00000000-0005-0000-0000-0000FA9D0000}"/>
    <cellStyle name="Normal 7 2 2 2 7 3" xfId="33395" xr:uid="{00000000-0005-0000-0000-0000FB9D0000}"/>
    <cellStyle name="Normal 7 2 2 2 8" xfId="20518" xr:uid="{00000000-0005-0000-0000-0000FC9D0000}"/>
    <cellStyle name="Normal 7 2 2 2 8 2" xfId="20519" xr:uid="{00000000-0005-0000-0000-0000FD9D0000}"/>
    <cellStyle name="Normal 7 2 2 2 8 2 2" xfId="43414" xr:uid="{00000000-0005-0000-0000-0000FE9D0000}"/>
    <cellStyle name="Normal 7 2 2 2 8 3" xfId="33396" xr:uid="{00000000-0005-0000-0000-0000FF9D0000}"/>
    <cellStyle name="Normal 7 2 2 2 9" xfId="20520" xr:uid="{00000000-0005-0000-0000-0000009E0000}"/>
    <cellStyle name="Normal 7 2 2 2 9 2" xfId="37107" xr:uid="{00000000-0005-0000-0000-0000019E0000}"/>
    <cellStyle name="Normal 7 2 2 3" xfId="20521" xr:uid="{00000000-0005-0000-0000-0000029E0000}"/>
    <cellStyle name="Normal 7 2 2 3 2" xfId="20522" xr:uid="{00000000-0005-0000-0000-0000039E0000}"/>
    <cellStyle name="Normal 7 2 2 3 2 2" xfId="20523" xr:uid="{00000000-0005-0000-0000-0000049E0000}"/>
    <cellStyle name="Normal 7 2 2 3 2 2 2" xfId="20524" xr:uid="{00000000-0005-0000-0000-0000059E0000}"/>
    <cellStyle name="Normal 7 2 2 3 2 2 2 2" xfId="20525" xr:uid="{00000000-0005-0000-0000-0000069E0000}"/>
    <cellStyle name="Normal 7 2 2 3 2 2 2 2 2" xfId="43415" xr:uid="{00000000-0005-0000-0000-0000079E0000}"/>
    <cellStyle name="Normal 7 2 2 3 2 2 2 3" xfId="33397" xr:uid="{00000000-0005-0000-0000-0000089E0000}"/>
    <cellStyle name="Normal 7 2 2 3 2 2 3" xfId="20526" xr:uid="{00000000-0005-0000-0000-0000099E0000}"/>
    <cellStyle name="Normal 7 2 2 3 2 2 3 2" xfId="20527" xr:uid="{00000000-0005-0000-0000-00000A9E0000}"/>
    <cellStyle name="Normal 7 2 2 3 2 2 3 2 2" xfId="43416" xr:uid="{00000000-0005-0000-0000-00000B9E0000}"/>
    <cellStyle name="Normal 7 2 2 3 2 2 3 3" xfId="33398" xr:uid="{00000000-0005-0000-0000-00000C9E0000}"/>
    <cellStyle name="Normal 7 2 2 3 2 2 4" xfId="20528" xr:uid="{00000000-0005-0000-0000-00000D9E0000}"/>
    <cellStyle name="Normal 7 2 2 3 2 2 4 2" xfId="37127" xr:uid="{00000000-0005-0000-0000-00000E9E0000}"/>
    <cellStyle name="Normal 7 2 2 3 2 2 5" xfId="26533" xr:uid="{00000000-0005-0000-0000-00000F9E0000}"/>
    <cellStyle name="Normal 7 2 2 3 2 3" xfId="20529" xr:uid="{00000000-0005-0000-0000-0000109E0000}"/>
    <cellStyle name="Normal 7 2 2 3 2 3 2" xfId="20530" xr:uid="{00000000-0005-0000-0000-0000119E0000}"/>
    <cellStyle name="Normal 7 2 2 3 2 3 2 2" xfId="20531" xr:uid="{00000000-0005-0000-0000-0000129E0000}"/>
    <cellStyle name="Normal 7 2 2 3 2 3 2 2 2" xfId="43417" xr:uid="{00000000-0005-0000-0000-0000139E0000}"/>
    <cellStyle name="Normal 7 2 2 3 2 3 2 3" xfId="33399" xr:uid="{00000000-0005-0000-0000-0000149E0000}"/>
    <cellStyle name="Normal 7 2 2 3 2 3 3" xfId="20532" xr:uid="{00000000-0005-0000-0000-0000159E0000}"/>
    <cellStyle name="Normal 7 2 2 3 2 3 3 2" xfId="20533" xr:uid="{00000000-0005-0000-0000-0000169E0000}"/>
    <cellStyle name="Normal 7 2 2 3 2 3 3 2 2" xfId="43418" xr:uid="{00000000-0005-0000-0000-0000179E0000}"/>
    <cellStyle name="Normal 7 2 2 3 2 3 3 3" xfId="33400" xr:uid="{00000000-0005-0000-0000-0000189E0000}"/>
    <cellStyle name="Normal 7 2 2 3 2 3 4" xfId="20534" xr:uid="{00000000-0005-0000-0000-0000199E0000}"/>
    <cellStyle name="Normal 7 2 2 3 2 3 4 2" xfId="37128" xr:uid="{00000000-0005-0000-0000-00001A9E0000}"/>
    <cellStyle name="Normal 7 2 2 3 2 3 5" xfId="26534" xr:uid="{00000000-0005-0000-0000-00001B9E0000}"/>
    <cellStyle name="Normal 7 2 2 3 2 4" xfId="20535" xr:uid="{00000000-0005-0000-0000-00001C9E0000}"/>
    <cellStyle name="Normal 7 2 2 3 2 4 2" xfId="20536" xr:uid="{00000000-0005-0000-0000-00001D9E0000}"/>
    <cellStyle name="Normal 7 2 2 3 2 4 2 2" xfId="43419" xr:uid="{00000000-0005-0000-0000-00001E9E0000}"/>
    <cellStyle name="Normal 7 2 2 3 2 4 3" xfId="33401" xr:uid="{00000000-0005-0000-0000-00001F9E0000}"/>
    <cellStyle name="Normal 7 2 2 3 2 5" xfId="20537" xr:uid="{00000000-0005-0000-0000-0000209E0000}"/>
    <cellStyle name="Normal 7 2 2 3 2 5 2" xfId="20538" xr:uid="{00000000-0005-0000-0000-0000219E0000}"/>
    <cellStyle name="Normal 7 2 2 3 2 5 2 2" xfId="43420" xr:uid="{00000000-0005-0000-0000-0000229E0000}"/>
    <cellStyle name="Normal 7 2 2 3 2 5 3" xfId="33402" xr:uid="{00000000-0005-0000-0000-0000239E0000}"/>
    <cellStyle name="Normal 7 2 2 3 2 6" xfId="20539" xr:uid="{00000000-0005-0000-0000-0000249E0000}"/>
    <cellStyle name="Normal 7 2 2 3 2 6 2" xfId="37126" xr:uid="{00000000-0005-0000-0000-0000259E0000}"/>
    <cellStyle name="Normal 7 2 2 3 2 7" xfId="26532" xr:uid="{00000000-0005-0000-0000-0000269E0000}"/>
    <cellStyle name="Normal 7 2 2 3 3" xfId="20540" xr:uid="{00000000-0005-0000-0000-0000279E0000}"/>
    <cellStyle name="Normal 7 2 2 3 3 2" xfId="20541" xr:uid="{00000000-0005-0000-0000-0000289E0000}"/>
    <cellStyle name="Normal 7 2 2 3 3 2 2" xfId="20542" xr:uid="{00000000-0005-0000-0000-0000299E0000}"/>
    <cellStyle name="Normal 7 2 2 3 3 2 2 2" xfId="43421" xr:uid="{00000000-0005-0000-0000-00002A9E0000}"/>
    <cellStyle name="Normal 7 2 2 3 3 2 3" xfId="33403" xr:uid="{00000000-0005-0000-0000-00002B9E0000}"/>
    <cellStyle name="Normal 7 2 2 3 3 3" xfId="20543" xr:uid="{00000000-0005-0000-0000-00002C9E0000}"/>
    <cellStyle name="Normal 7 2 2 3 3 3 2" xfId="20544" xr:uid="{00000000-0005-0000-0000-00002D9E0000}"/>
    <cellStyle name="Normal 7 2 2 3 3 3 2 2" xfId="43422" xr:uid="{00000000-0005-0000-0000-00002E9E0000}"/>
    <cellStyle name="Normal 7 2 2 3 3 3 3" xfId="33404" xr:uid="{00000000-0005-0000-0000-00002F9E0000}"/>
    <cellStyle name="Normal 7 2 2 3 3 4" xfId="20545" xr:uid="{00000000-0005-0000-0000-0000309E0000}"/>
    <cellStyle name="Normal 7 2 2 3 3 4 2" xfId="37129" xr:uid="{00000000-0005-0000-0000-0000319E0000}"/>
    <cellStyle name="Normal 7 2 2 3 3 5" xfId="26535" xr:uid="{00000000-0005-0000-0000-0000329E0000}"/>
    <cellStyle name="Normal 7 2 2 3 4" xfId="20546" xr:uid="{00000000-0005-0000-0000-0000339E0000}"/>
    <cellStyle name="Normal 7 2 2 3 4 2" xfId="20547" xr:uid="{00000000-0005-0000-0000-0000349E0000}"/>
    <cellStyle name="Normal 7 2 2 3 4 2 2" xfId="20548" xr:uid="{00000000-0005-0000-0000-0000359E0000}"/>
    <cellStyle name="Normal 7 2 2 3 4 2 2 2" xfId="43423" xr:uid="{00000000-0005-0000-0000-0000369E0000}"/>
    <cellStyle name="Normal 7 2 2 3 4 2 3" xfId="33405" xr:uid="{00000000-0005-0000-0000-0000379E0000}"/>
    <cellStyle name="Normal 7 2 2 3 4 3" xfId="20549" xr:uid="{00000000-0005-0000-0000-0000389E0000}"/>
    <cellStyle name="Normal 7 2 2 3 4 3 2" xfId="20550" xr:uid="{00000000-0005-0000-0000-0000399E0000}"/>
    <cellStyle name="Normal 7 2 2 3 4 3 2 2" xfId="43424" xr:uid="{00000000-0005-0000-0000-00003A9E0000}"/>
    <cellStyle name="Normal 7 2 2 3 4 3 3" xfId="33406" xr:uid="{00000000-0005-0000-0000-00003B9E0000}"/>
    <cellStyle name="Normal 7 2 2 3 4 4" xfId="20551" xr:uid="{00000000-0005-0000-0000-00003C9E0000}"/>
    <cellStyle name="Normal 7 2 2 3 4 4 2" xfId="37130" xr:uid="{00000000-0005-0000-0000-00003D9E0000}"/>
    <cellStyle name="Normal 7 2 2 3 4 5" xfId="26536" xr:uid="{00000000-0005-0000-0000-00003E9E0000}"/>
    <cellStyle name="Normal 7 2 2 3 5" xfId="20552" xr:uid="{00000000-0005-0000-0000-00003F9E0000}"/>
    <cellStyle name="Normal 7 2 2 3 5 2" xfId="20553" xr:uid="{00000000-0005-0000-0000-0000409E0000}"/>
    <cellStyle name="Normal 7 2 2 3 5 2 2" xfId="43425" xr:uid="{00000000-0005-0000-0000-0000419E0000}"/>
    <cellStyle name="Normal 7 2 2 3 5 3" xfId="33407" xr:uid="{00000000-0005-0000-0000-0000429E0000}"/>
    <cellStyle name="Normal 7 2 2 3 6" xfId="20554" xr:uid="{00000000-0005-0000-0000-0000439E0000}"/>
    <cellStyle name="Normal 7 2 2 3 6 2" xfId="20555" xr:uid="{00000000-0005-0000-0000-0000449E0000}"/>
    <cellStyle name="Normal 7 2 2 3 6 2 2" xfId="43426" xr:uid="{00000000-0005-0000-0000-0000459E0000}"/>
    <cellStyle name="Normal 7 2 2 3 6 3" xfId="33408" xr:uid="{00000000-0005-0000-0000-0000469E0000}"/>
    <cellStyle name="Normal 7 2 2 3 7" xfId="20556" xr:uid="{00000000-0005-0000-0000-0000479E0000}"/>
    <cellStyle name="Normal 7 2 2 3 7 2" xfId="37125" xr:uid="{00000000-0005-0000-0000-0000489E0000}"/>
    <cellStyle name="Normal 7 2 2 3 8" xfId="26531" xr:uid="{00000000-0005-0000-0000-0000499E0000}"/>
    <cellStyle name="Normal 7 2 2 4" xfId="20557" xr:uid="{00000000-0005-0000-0000-00004A9E0000}"/>
    <cellStyle name="Normal 7 2 2 4 2" xfId="20558" xr:uid="{00000000-0005-0000-0000-00004B9E0000}"/>
    <cellStyle name="Normal 7 2 2 4 2 2" xfId="20559" xr:uid="{00000000-0005-0000-0000-00004C9E0000}"/>
    <cellStyle name="Normal 7 2 2 4 2 2 2" xfId="20560" xr:uid="{00000000-0005-0000-0000-00004D9E0000}"/>
    <cellStyle name="Normal 7 2 2 4 2 2 2 2" xfId="20561" xr:uid="{00000000-0005-0000-0000-00004E9E0000}"/>
    <cellStyle name="Normal 7 2 2 4 2 2 2 2 2" xfId="43427" xr:uid="{00000000-0005-0000-0000-00004F9E0000}"/>
    <cellStyle name="Normal 7 2 2 4 2 2 2 3" xfId="33409" xr:uid="{00000000-0005-0000-0000-0000509E0000}"/>
    <cellStyle name="Normal 7 2 2 4 2 2 3" xfId="20562" xr:uid="{00000000-0005-0000-0000-0000519E0000}"/>
    <cellStyle name="Normal 7 2 2 4 2 2 3 2" xfId="20563" xr:uid="{00000000-0005-0000-0000-0000529E0000}"/>
    <cellStyle name="Normal 7 2 2 4 2 2 3 2 2" xfId="43428" xr:uid="{00000000-0005-0000-0000-0000539E0000}"/>
    <cellStyle name="Normal 7 2 2 4 2 2 3 3" xfId="33410" xr:uid="{00000000-0005-0000-0000-0000549E0000}"/>
    <cellStyle name="Normal 7 2 2 4 2 2 4" xfId="20564" xr:uid="{00000000-0005-0000-0000-0000559E0000}"/>
    <cellStyle name="Normal 7 2 2 4 2 2 4 2" xfId="37133" xr:uid="{00000000-0005-0000-0000-0000569E0000}"/>
    <cellStyle name="Normal 7 2 2 4 2 2 5" xfId="26539" xr:uid="{00000000-0005-0000-0000-0000579E0000}"/>
    <cellStyle name="Normal 7 2 2 4 2 3" xfId="20565" xr:uid="{00000000-0005-0000-0000-0000589E0000}"/>
    <cellStyle name="Normal 7 2 2 4 2 3 2" xfId="20566" xr:uid="{00000000-0005-0000-0000-0000599E0000}"/>
    <cellStyle name="Normal 7 2 2 4 2 3 2 2" xfId="20567" xr:uid="{00000000-0005-0000-0000-00005A9E0000}"/>
    <cellStyle name="Normal 7 2 2 4 2 3 2 2 2" xfId="43429" xr:uid="{00000000-0005-0000-0000-00005B9E0000}"/>
    <cellStyle name="Normal 7 2 2 4 2 3 2 3" xfId="33411" xr:uid="{00000000-0005-0000-0000-00005C9E0000}"/>
    <cellStyle name="Normal 7 2 2 4 2 3 3" xfId="20568" xr:uid="{00000000-0005-0000-0000-00005D9E0000}"/>
    <cellStyle name="Normal 7 2 2 4 2 3 3 2" xfId="20569" xr:uid="{00000000-0005-0000-0000-00005E9E0000}"/>
    <cellStyle name="Normal 7 2 2 4 2 3 3 2 2" xfId="43430" xr:uid="{00000000-0005-0000-0000-00005F9E0000}"/>
    <cellStyle name="Normal 7 2 2 4 2 3 3 3" xfId="33412" xr:uid="{00000000-0005-0000-0000-0000609E0000}"/>
    <cellStyle name="Normal 7 2 2 4 2 3 4" xfId="20570" xr:uid="{00000000-0005-0000-0000-0000619E0000}"/>
    <cellStyle name="Normal 7 2 2 4 2 3 4 2" xfId="37134" xr:uid="{00000000-0005-0000-0000-0000629E0000}"/>
    <cellStyle name="Normal 7 2 2 4 2 3 5" xfId="26540" xr:uid="{00000000-0005-0000-0000-0000639E0000}"/>
    <cellStyle name="Normal 7 2 2 4 2 4" xfId="20571" xr:uid="{00000000-0005-0000-0000-0000649E0000}"/>
    <cellStyle name="Normal 7 2 2 4 2 4 2" xfId="20572" xr:uid="{00000000-0005-0000-0000-0000659E0000}"/>
    <cellStyle name="Normal 7 2 2 4 2 4 2 2" xfId="43431" xr:uid="{00000000-0005-0000-0000-0000669E0000}"/>
    <cellStyle name="Normal 7 2 2 4 2 4 3" xfId="33413" xr:uid="{00000000-0005-0000-0000-0000679E0000}"/>
    <cellStyle name="Normal 7 2 2 4 2 5" xfId="20573" xr:uid="{00000000-0005-0000-0000-0000689E0000}"/>
    <cellStyle name="Normal 7 2 2 4 2 5 2" xfId="20574" xr:uid="{00000000-0005-0000-0000-0000699E0000}"/>
    <cellStyle name="Normal 7 2 2 4 2 5 2 2" xfId="43432" xr:uid="{00000000-0005-0000-0000-00006A9E0000}"/>
    <cellStyle name="Normal 7 2 2 4 2 5 3" xfId="33414" xr:uid="{00000000-0005-0000-0000-00006B9E0000}"/>
    <cellStyle name="Normal 7 2 2 4 2 6" xfId="20575" xr:uid="{00000000-0005-0000-0000-00006C9E0000}"/>
    <cellStyle name="Normal 7 2 2 4 2 6 2" xfId="37132" xr:uid="{00000000-0005-0000-0000-00006D9E0000}"/>
    <cellStyle name="Normal 7 2 2 4 2 7" xfId="26538" xr:uid="{00000000-0005-0000-0000-00006E9E0000}"/>
    <cellStyle name="Normal 7 2 2 4 3" xfId="20576" xr:uid="{00000000-0005-0000-0000-00006F9E0000}"/>
    <cellStyle name="Normal 7 2 2 4 3 2" xfId="20577" xr:uid="{00000000-0005-0000-0000-0000709E0000}"/>
    <cellStyle name="Normal 7 2 2 4 3 2 2" xfId="20578" xr:uid="{00000000-0005-0000-0000-0000719E0000}"/>
    <cellStyle name="Normal 7 2 2 4 3 2 2 2" xfId="43433" xr:uid="{00000000-0005-0000-0000-0000729E0000}"/>
    <cellStyle name="Normal 7 2 2 4 3 2 3" xfId="33415" xr:uid="{00000000-0005-0000-0000-0000739E0000}"/>
    <cellStyle name="Normal 7 2 2 4 3 3" xfId="20579" xr:uid="{00000000-0005-0000-0000-0000749E0000}"/>
    <cellStyle name="Normal 7 2 2 4 3 3 2" xfId="20580" xr:uid="{00000000-0005-0000-0000-0000759E0000}"/>
    <cellStyle name="Normal 7 2 2 4 3 3 2 2" xfId="43434" xr:uid="{00000000-0005-0000-0000-0000769E0000}"/>
    <cellStyle name="Normal 7 2 2 4 3 3 3" xfId="33416" xr:uid="{00000000-0005-0000-0000-0000779E0000}"/>
    <cellStyle name="Normal 7 2 2 4 3 4" xfId="20581" xr:uid="{00000000-0005-0000-0000-0000789E0000}"/>
    <cellStyle name="Normal 7 2 2 4 3 4 2" xfId="37135" xr:uid="{00000000-0005-0000-0000-0000799E0000}"/>
    <cellStyle name="Normal 7 2 2 4 3 5" xfId="26541" xr:uid="{00000000-0005-0000-0000-00007A9E0000}"/>
    <cellStyle name="Normal 7 2 2 4 4" xfId="20582" xr:uid="{00000000-0005-0000-0000-00007B9E0000}"/>
    <cellStyle name="Normal 7 2 2 4 4 2" xfId="20583" xr:uid="{00000000-0005-0000-0000-00007C9E0000}"/>
    <cellStyle name="Normal 7 2 2 4 4 2 2" xfId="20584" xr:uid="{00000000-0005-0000-0000-00007D9E0000}"/>
    <cellStyle name="Normal 7 2 2 4 4 2 2 2" xfId="43435" xr:uid="{00000000-0005-0000-0000-00007E9E0000}"/>
    <cellStyle name="Normal 7 2 2 4 4 2 3" xfId="33417" xr:uid="{00000000-0005-0000-0000-00007F9E0000}"/>
    <cellStyle name="Normal 7 2 2 4 4 3" xfId="20585" xr:uid="{00000000-0005-0000-0000-0000809E0000}"/>
    <cellStyle name="Normal 7 2 2 4 4 3 2" xfId="20586" xr:uid="{00000000-0005-0000-0000-0000819E0000}"/>
    <cellStyle name="Normal 7 2 2 4 4 3 2 2" xfId="43436" xr:uid="{00000000-0005-0000-0000-0000829E0000}"/>
    <cellStyle name="Normal 7 2 2 4 4 3 3" xfId="33418" xr:uid="{00000000-0005-0000-0000-0000839E0000}"/>
    <cellStyle name="Normal 7 2 2 4 4 4" xfId="20587" xr:uid="{00000000-0005-0000-0000-0000849E0000}"/>
    <cellStyle name="Normal 7 2 2 4 4 4 2" xfId="37136" xr:uid="{00000000-0005-0000-0000-0000859E0000}"/>
    <cellStyle name="Normal 7 2 2 4 4 5" xfId="26542" xr:uid="{00000000-0005-0000-0000-0000869E0000}"/>
    <cellStyle name="Normal 7 2 2 4 5" xfId="20588" xr:uid="{00000000-0005-0000-0000-0000879E0000}"/>
    <cellStyle name="Normal 7 2 2 4 5 2" xfId="20589" xr:uid="{00000000-0005-0000-0000-0000889E0000}"/>
    <cellStyle name="Normal 7 2 2 4 5 2 2" xfId="43437" xr:uid="{00000000-0005-0000-0000-0000899E0000}"/>
    <cellStyle name="Normal 7 2 2 4 5 3" xfId="33419" xr:uid="{00000000-0005-0000-0000-00008A9E0000}"/>
    <cellStyle name="Normal 7 2 2 4 6" xfId="20590" xr:uid="{00000000-0005-0000-0000-00008B9E0000}"/>
    <cellStyle name="Normal 7 2 2 4 6 2" xfId="20591" xr:uid="{00000000-0005-0000-0000-00008C9E0000}"/>
    <cellStyle name="Normal 7 2 2 4 6 2 2" xfId="43438" xr:uid="{00000000-0005-0000-0000-00008D9E0000}"/>
    <cellStyle name="Normal 7 2 2 4 6 3" xfId="33420" xr:uid="{00000000-0005-0000-0000-00008E9E0000}"/>
    <cellStyle name="Normal 7 2 2 4 7" xfId="20592" xr:uid="{00000000-0005-0000-0000-00008F9E0000}"/>
    <cellStyle name="Normal 7 2 2 4 7 2" xfId="37131" xr:uid="{00000000-0005-0000-0000-0000909E0000}"/>
    <cellStyle name="Normal 7 2 2 4 8" xfId="26537" xr:uid="{00000000-0005-0000-0000-0000919E0000}"/>
    <cellStyle name="Normal 7 2 2 5" xfId="20593" xr:uid="{00000000-0005-0000-0000-0000929E0000}"/>
    <cellStyle name="Normal 7 2 2 5 2" xfId="20594" xr:uid="{00000000-0005-0000-0000-0000939E0000}"/>
    <cellStyle name="Normal 7 2 2 5 2 2" xfId="20595" xr:uid="{00000000-0005-0000-0000-0000949E0000}"/>
    <cellStyle name="Normal 7 2 2 5 2 2 2" xfId="20596" xr:uid="{00000000-0005-0000-0000-0000959E0000}"/>
    <cellStyle name="Normal 7 2 2 5 2 2 2 2" xfId="20597" xr:uid="{00000000-0005-0000-0000-0000969E0000}"/>
    <cellStyle name="Normal 7 2 2 5 2 2 2 2 2" xfId="43439" xr:uid="{00000000-0005-0000-0000-0000979E0000}"/>
    <cellStyle name="Normal 7 2 2 5 2 2 2 3" xfId="33421" xr:uid="{00000000-0005-0000-0000-0000989E0000}"/>
    <cellStyle name="Normal 7 2 2 5 2 2 3" xfId="20598" xr:uid="{00000000-0005-0000-0000-0000999E0000}"/>
    <cellStyle name="Normal 7 2 2 5 2 2 3 2" xfId="20599" xr:uid="{00000000-0005-0000-0000-00009A9E0000}"/>
    <cellStyle name="Normal 7 2 2 5 2 2 3 2 2" xfId="43440" xr:uid="{00000000-0005-0000-0000-00009B9E0000}"/>
    <cellStyle name="Normal 7 2 2 5 2 2 3 3" xfId="33422" xr:uid="{00000000-0005-0000-0000-00009C9E0000}"/>
    <cellStyle name="Normal 7 2 2 5 2 2 4" xfId="20600" xr:uid="{00000000-0005-0000-0000-00009D9E0000}"/>
    <cellStyle name="Normal 7 2 2 5 2 2 4 2" xfId="37139" xr:uid="{00000000-0005-0000-0000-00009E9E0000}"/>
    <cellStyle name="Normal 7 2 2 5 2 2 5" xfId="26545" xr:uid="{00000000-0005-0000-0000-00009F9E0000}"/>
    <cellStyle name="Normal 7 2 2 5 2 3" xfId="20601" xr:uid="{00000000-0005-0000-0000-0000A09E0000}"/>
    <cellStyle name="Normal 7 2 2 5 2 3 2" xfId="20602" xr:uid="{00000000-0005-0000-0000-0000A19E0000}"/>
    <cellStyle name="Normal 7 2 2 5 2 3 2 2" xfId="20603" xr:uid="{00000000-0005-0000-0000-0000A29E0000}"/>
    <cellStyle name="Normal 7 2 2 5 2 3 2 2 2" xfId="43441" xr:uid="{00000000-0005-0000-0000-0000A39E0000}"/>
    <cellStyle name="Normal 7 2 2 5 2 3 2 3" xfId="33423" xr:uid="{00000000-0005-0000-0000-0000A49E0000}"/>
    <cellStyle name="Normal 7 2 2 5 2 3 3" xfId="20604" xr:uid="{00000000-0005-0000-0000-0000A59E0000}"/>
    <cellStyle name="Normal 7 2 2 5 2 3 3 2" xfId="20605" xr:uid="{00000000-0005-0000-0000-0000A69E0000}"/>
    <cellStyle name="Normal 7 2 2 5 2 3 3 2 2" xfId="43442" xr:uid="{00000000-0005-0000-0000-0000A79E0000}"/>
    <cellStyle name="Normal 7 2 2 5 2 3 3 3" xfId="33424" xr:uid="{00000000-0005-0000-0000-0000A89E0000}"/>
    <cellStyle name="Normal 7 2 2 5 2 3 4" xfId="20606" xr:uid="{00000000-0005-0000-0000-0000A99E0000}"/>
    <cellStyle name="Normal 7 2 2 5 2 3 4 2" xfId="37140" xr:uid="{00000000-0005-0000-0000-0000AA9E0000}"/>
    <cellStyle name="Normal 7 2 2 5 2 3 5" xfId="26546" xr:uid="{00000000-0005-0000-0000-0000AB9E0000}"/>
    <cellStyle name="Normal 7 2 2 5 2 4" xfId="20607" xr:uid="{00000000-0005-0000-0000-0000AC9E0000}"/>
    <cellStyle name="Normal 7 2 2 5 2 4 2" xfId="20608" xr:uid="{00000000-0005-0000-0000-0000AD9E0000}"/>
    <cellStyle name="Normal 7 2 2 5 2 4 2 2" xfId="43443" xr:uid="{00000000-0005-0000-0000-0000AE9E0000}"/>
    <cellStyle name="Normal 7 2 2 5 2 4 3" xfId="33425" xr:uid="{00000000-0005-0000-0000-0000AF9E0000}"/>
    <cellStyle name="Normal 7 2 2 5 2 5" xfId="20609" xr:uid="{00000000-0005-0000-0000-0000B09E0000}"/>
    <cellStyle name="Normal 7 2 2 5 2 5 2" xfId="20610" xr:uid="{00000000-0005-0000-0000-0000B19E0000}"/>
    <cellStyle name="Normal 7 2 2 5 2 5 2 2" xfId="43444" xr:uid="{00000000-0005-0000-0000-0000B29E0000}"/>
    <cellStyle name="Normal 7 2 2 5 2 5 3" xfId="33426" xr:uid="{00000000-0005-0000-0000-0000B39E0000}"/>
    <cellStyle name="Normal 7 2 2 5 2 6" xfId="20611" xr:uid="{00000000-0005-0000-0000-0000B49E0000}"/>
    <cellStyle name="Normal 7 2 2 5 2 6 2" xfId="37138" xr:uid="{00000000-0005-0000-0000-0000B59E0000}"/>
    <cellStyle name="Normal 7 2 2 5 2 7" xfId="26544" xr:uid="{00000000-0005-0000-0000-0000B69E0000}"/>
    <cellStyle name="Normal 7 2 2 5 3" xfId="20612" xr:uid="{00000000-0005-0000-0000-0000B79E0000}"/>
    <cellStyle name="Normal 7 2 2 5 3 2" xfId="20613" xr:uid="{00000000-0005-0000-0000-0000B89E0000}"/>
    <cellStyle name="Normal 7 2 2 5 3 2 2" xfId="20614" xr:uid="{00000000-0005-0000-0000-0000B99E0000}"/>
    <cellStyle name="Normal 7 2 2 5 3 2 2 2" xfId="43445" xr:uid="{00000000-0005-0000-0000-0000BA9E0000}"/>
    <cellStyle name="Normal 7 2 2 5 3 2 3" xfId="33427" xr:uid="{00000000-0005-0000-0000-0000BB9E0000}"/>
    <cellStyle name="Normal 7 2 2 5 3 3" xfId="20615" xr:uid="{00000000-0005-0000-0000-0000BC9E0000}"/>
    <cellStyle name="Normal 7 2 2 5 3 3 2" xfId="20616" xr:uid="{00000000-0005-0000-0000-0000BD9E0000}"/>
    <cellStyle name="Normal 7 2 2 5 3 3 2 2" xfId="43446" xr:uid="{00000000-0005-0000-0000-0000BE9E0000}"/>
    <cellStyle name="Normal 7 2 2 5 3 3 3" xfId="33428" xr:uid="{00000000-0005-0000-0000-0000BF9E0000}"/>
    <cellStyle name="Normal 7 2 2 5 3 4" xfId="20617" xr:uid="{00000000-0005-0000-0000-0000C09E0000}"/>
    <cellStyle name="Normal 7 2 2 5 3 4 2" xfId="37141" xr:uid="{00000000-0005-0000-0000-0000C19E0000}"/>
    <cellStyle name="Normal 7 2 2 5 3 5" xfId="26547" xr:uid="{00000000-0005-0000-0000-0000C29E0000}"/>
    <cellStyle name="Normal 7 2 2 5 4" xfId="20618" xr:uid="{00000000-0005-0000-0000-0000C39E0000}"/>
    <cellStyle name="Normal 7 2 2 5 4 2" xfId="20619" xr:uid="{00000000-0005-0000-0000-0000C49E0000}"/>
    <cellStyle name="Normal 7 2 2 5 4 2 2" xfId="20620" xr:uid="{00000000-0005-0000-0000-0000C59E0000}"/>
    <cellStyle name="Normal 7 2 2 5 4 2 2 2" xfId="43447" xr:uid="{00000000-0005-0000-0000-0000C69E0000}"/>
    <cellStyle name="Normal 7 2 2 5 4 2 3" xfId="33429" xr:uid="{00000000-0005-0000-0000-0000C79E0000}"/>
    <cellStyle name="Normal 7 2 2 5 4 3" xfId="20621" xr:uid="{00000000-0005-0000-0000-0000C89E0000}"/>
    <cellStyle name="Normal 7 2 2 5 4 3 2" xfId="20622" xr:uid="{00000000-0005-0000-0000-0000C99E0000}"/>
    <cellStyle name="Normal 7 2 2 5 4 3 2 2" xfId="43448" xr:uid="{00000000-0005-0000-0000-0000CA9E0000}"/>
    <cellStyle name="Normal 7 2 2 5 4 3 3" xfId="33430" xr:uid="{00000000-0005-0000-0000-0000CB9E0000}"/>
    <cellStyle name="Normal 7 2 2 5 4 4" xfId="20623" xr:uid="{00000000-0005-0000-0000-0000CC9E0000}"/>
    <cellStyle name="Normal 7 2 2 5 4 4 2" xfId="37142" xr:uid="{00000000-0005-0000-0000-0000CD9E0000}"/>
    <cellStyle name="Normal 7 2 2 5 4 5" xfId="26548" xr:uid="{00000000-0005-0000-0000-0000CE9E0000}"/>
    <cellStyle name="Normal 7 2 2 5 5" xfId="20624" xr:uid="{00000000-0005-0000-0000-0000CF9E0000}"/>
    <cellStyle name="Normal 7 2 2 5 5 2" xfId="20625" xr:uid="{00000000-0005-0000-0000-0000D09E0000}"/>
    <cellStyle name="Normal 7 2 2 5 5 2 2" xfId="43449" xr:uid="{00000000-0005-0000-0000-0000D19E0000}"/>
    <cellStyle name="Normal 7 2 2 5 5 3" xfId="33431" xr:uid="{00000000-0005-0000-0000-0000D29E0000}"/>
    <cellStyle name="Normal 7 2 2 5 6" xfId="20626" xr:uid="{00000000-0005-0000-0000-0000D39E0000}"/>
    <cellStyle name="Normal 7 2 2 5 6 2" xfId="20627" xr:uid="{00000000-0005-0000-0000-0000D49E0000}"/>
    <cellStyle name="Normal 7 2 2 5 6 2 2" xfId="43450" xr:uid="{00000000-0005-0000-0000-0000D59E0000}"/>
    <cellStyle name="Normal 7 2 2 5 6 3" xfId="33432" xr:uid="{00000000-0005-0000-0000-0000D69E0000}"/>
    <cellStyle name="Normal 7 2 2 5 7" xfId="20628" xr:uid="{00000000-0005-0000-0000-0000D79E0000}"/>
    <cellStyle name="Normal 7 2 2 5 7 2" xfId="37137" xr:uid="{00000000-0005-0000-0000-0000D89E0000}"/>
    <cellStyle name="Normal 7 2 2 5 8" xfId="26543" xr:uid="{00000000-0005-0000-0000-0000D99E0000}"/>
    <cellStyle name="Normal 7 2 2 6" xfId="20629" xr:uid="{00000000-0005-0000-0000-0000DA9E0000}"/>
    <cellStyle name="Normal 7 2 2 6 2" xfId="20630" xr:uid="{00000000-0005-0000-0000-0000DB9E0000}"/>
    <cellStyle name="Normal 7 2 2 6 2 2" xfId="20631" xr:uid="{00000000-0005-0000-0000-0000DC9E0000}"/>
    <cellStyle name="Normal 7 2 2 6 2 2 2" xfId="20632" xr:uid="{00000000-0005-0000-0000-0000DD9E0000}"/>
    <cellStyle name="Normal 7 2 2 6 2 2 2 2" xfId="43451" xr:uid="{00000000-0005-0000-0000-0000DE9E0000}"/>
    <cellStyle name="Normal 7 2 2 6 2 2 3" xfId="33433" xr:uid="{00000000-0005-0000-0000-0000DF9E0000}"/>
    <cellStyle name="Normal 7 2 2 6 2 3" xfId="20633" xr:uid="{00000000-0005-0000-0000-0000E09E0000}"/>
    <cellStyle name="Normal 7 2 2 6 2 3 2" xfId="20634" xr:uid="{00000000-0005-0000-0000-0000E19E0000}"/>
    <cellStyle name="Normal 7 2 2 6 2 3 2 2" xfId="43452" xr:uid="{00000000-0005-0000-0000-0000E29E0000}"/>
    <cellStyle name="Normal 7 2 2 6 2 3 3" xfId="33434" xr:uid="{00000000-0005-0000-0000-0000E39E0000}"/>
    <cellStyle name="Normal 7 2 2 6 2 4" xfId="20635" xr:uid="{00000000-0005-0000-0000-0000E49E0000}"/>
    <cellStyle name="Normal 7 2 2 6 2 4 2" xfId="37144" xr:uid="{00000000-0005-0000-0000-0000E59E0000}"/>
    <cellStyle name="Normal 7 2 2 6 2 5" xfId="26550" xr:uid="{00000000-0005-0000-0000-0000E69E0000}"/>
    <cellStyle name="Normal 7 2 2 6 3" xfId="20636" xr:uid="{00000000-0005-0000-0000-0000E79E0000}"/>
    <cellStyle name="Normal 7 2 2 6 3 2" xfId="20637" xr:uid="{00000000-0005-0000-0000-0000E89E0000}"/>
    <cellStyle name="Normal 7 2 2 6 3 2 2" xfId="20638" xr:uid="{00000000-0005-0000-0000-0000E99E0000}"/>
    <cellStyle name="Normal 7 2 2 6 3 2 2 2" xfId="43453" xr:uid="{00000000-0005-0000-0000-0000EA9E0000}"/>
    <cellStyle name="Normal 7 2 2 6 3 2 3" xfId="33435" xr:uid="{00000000-0005-0000-0000-0000EB9E0000}"/>
    <cellStyle name="Normal 7 2 2 6 3 3" xfId="20639" xr:uid="{00000000-0005-0000-0000-0000EC9E0000}"/>
    <cellStyle name="Normal 7 2 2 6 3 3 2" xfId="20640" xr:uid="{00000000-0005-0000-0000-0000ED9E0000}"/>
    <cellStyle name="Normal 7 2 2 6 3 3 2 2" xfId="43454" xr:uid="{00000000-0005-0000-0000-0000EE9E0000}"/>
    <cellStyle name="Normal 7 2 2 6 3 3 3" xfId="33436" xr:uid="{00000000-0005-0000-0000-0000EF9E0000}"/>
    <cellStyle name="Normal 7 2 2 6 3 4" xfId="20641" xr:uid="{00000000-0005-0000-0000-0000F09E0000}"/>
    <cellStyle name="Normal 7 2 2 6 3 4 2" xfId="37145" xr:uid="{00000000-0005-0000-0000-0000F19E0000}"/>
    <cellStyle name="Normal 7 2 2 6 3 5" xfId="26551" xr:uid="{00000000-0005-0000-0000-0000F29E0000}"/>
    <cellStyle name="Normal 7 2 2 6 4" xfId="20642" xr:uid="{00000000-0005-0000-0000-0000F39E0000}"/>
    <cellStyle name="Normal 7 2 2 6 4 2" xfId="20643" xr:uid="{00000000-0005-0000-0000-0000F49E0000}"/>
    <cellStyle name="Normal 7 2 2 6 4 2 2" xfId="43455" xr:uid="{00000000-0005-0000-0000-0000F59E0000}"/>
    <cellStyle name="Normal 7 2 2 6 4 3" xfId="33437" xr:uid="{00000000-0005-0000-0000-0000F69E0000}"/>
    <cellStyle name="Normal 7 2 2 6 5" xfId="20644" xr:uid="{00000000-0005-0000-0000-0000F79E0000}"/>
    <cellStyle name="Normal 7 2 2 6 5 2" xfId="20645" xr:uid="{00000000-0005-0000-0000-0000F89E0000}"/>
    <cellStyle name="Normal 7 2 2 6 5 2 2" xfId="43456" xr:uid="{00000000-0005-0000-0000-0000F99E0000}"/>
    <cellStyle name="Normal 7 2 2 6 5 3" xfId="33438" xr:uid="{00000000-0005-0000-0000-0000FA9E0000}"/>
    <cellStyle name="Normal 7 2 2 6 6" xfId="20646" xr:uid="{00000000-0005-0000-0000-0000FB9E0000}"/>
    <cellStyle name="Normal 7 2 2 6 6 2" xfId="37143" xr:uid="{00000000-0005-0000-0000-0000FC9E0000}"/>
    <cellStyle name="Normal 7 2 2 6 7" xfId="26549" xr:uid="{00000000-0005-0000-0000-0000FD9E0000}"/>
    <cellStyle name="Normal 7 2 2 7" xfId="20647" xr:uid="{00000000-0005-0000-0000-0000FE9E0000}"/>
    <cellStyle name="Normal 7 2 2 7 2" xfId="20648" xr:uid="{00000000-0005-0000-0000-0000FF9E0000}"/>
    <cellStyle name="Normal 7 2 2 7 2 2" xfId="20649" xr:uid="{00000000-0005-0000-0000-0000009F0000}"/>
    <cellStyle name="Normal 7 2 2 7 2 2 2" xfId="43457" xr:uid="{00000000-0005-0000-0000-0000019F0000}"/>
    <cellStyle name="Normal 7 2 2 7 2 3" xfId="33439" xr:uid="{00000000-0005-0000-0000-0000029F0000}"/>
    <cellStyle name="Normal 7 2 2 7 3" xfId="20650" xr:uid="{00000000-0005-0000-0000-0000039F0000}"/>
    <cellStyle name="Normal 7 2 2 7 3 2" xfId="20651" xr:uid="{00000000-0005-0000-0000-0000049F0000}"/>
    <cellStyle name="Normal 7 2 2 7 3 2 2" xfId="43458" xr:uid="{00000000-0005-0000-0000-0000059F0000}"/>
    <cellStyle name="Normal 7 2 2 7 3 3" xfId="33440" xr:uid="{00000000-0005-0000-0000-0000069F0000}"/>
    <cellStyle name="Normal 7 2 2 7 4" xfId="20652" xr:uid="{00000000-0005-0000-0000-0000079F0000}"/>
    <cellStyle name="Normal 7 2 2 7 4 2" xfId="37146" xr:uid="{00000000-0005-0000-0000-0000089F0000}"/>
    <cellStyle name="Normal 7 2 2 7 5" xfId="26552" xr:uid="{00000000-0005-0000-0000-0000099F0000}"/>
    <cellStyle name="Normal 7 2 2 8" xfId="20653" xr:uid="{00000000-0005-0000-0000-00000A9F0000}"/>
    <cellStyle name="Normal 7 2 2 8 2" xfId="20654" xr:uid="{00000000-0005-0000-0000-00000B9F0000}"/>
    <cellStyle name="Normal 7 2 2 8 2 2" xfId="20655" xr:uid="{00000000-0005-0000-0000-00000C9F0000}"/>
    <cellStyle name="Normal 7 2 2 8 2 2 2" xfId="43459" xr:uid="{00000000-0005-0000-0000-00000D9F0000}"/>
    <cellStyle name="Normal 7 2 2 8 2 3" xfId="33441" xr:uid="{00000000-0005-0000-0000-00000E9F0000}"/>
    <cellStyle name="Normal 7 2 2 8 3" xfId="20656" xr:uid="{00000000-0005-0000-0000-00000F9F0000}"/>
    <cellStyle name="Normal 7 2 2 8 3 2" xfId="20657" xr:uid="{00000000-0005-0000-0000-0000109F0000}"/>
    <cellStyle name="Normal 7 2 2 8 3 2 2" xfId="43460" xr:uid="{00000000-0005-0000-0000-0000119F0000}"/>
    <cellStyle name="Normal 7 2 2 8 3 3" xfId="33442" xr:uid="{00000000-0005-0000-0000-0000129F0000}"/>
    <cellStyle name="Normal 7 2 2 8 4" xfId="20658" xr:uid="{00000000-0005-0000-0000-0000139F0000}"/>
    <cellStyle name="Normal 7 2 2 8 4 2" xfId="37147" xr:uid="{00000000-0005-0000-0000-0000149F0000}"/>
    <cellStyle name="Normal 7 2 2 8 5" xfId="26553" xr:uid="{00000000-0005-0000-0000-0000159F0000}"/>
    <cellStyle name="Normal 7 2 2 9" xfId="20659" xr:uid="{00000000-0005-0000-0000-0000169F0000}"/>
    <cellStyle name="Normal 7 2 2 9 2" xfId="20660" xr:uid="{00000000-0005-0000-0000-0000179F0000}"/>
    <cellStyle name="Normal 7 2 2 9 2 2" xfId="37106" xr:uid="{00000000-0005-0000-0000-0000189F0000}"/>
    <cellStyle name="Normal 7 2 2 9 3" xfId="26512" xr:uid="{00000000-0005-0000-0000-0000199F0000}"/>
    <cellStyle name="Normal 7 2 3" xfId="20661" xr:uid="{00000000-0005-0000-0000-00001A9F0000}"/>
    <cellStyle name="Normal 7 2 3 10" xfId="23344" xr:uid="{00000000-0005-0000-0000-00001B9F0000}"/>
    <cellStyle name="Normal 7 2 3 2" xfId="20662" xr:uid="{00000000-0005-0000-0000-00001C9F0000}"/>
    <cellStyle name="Normal 7 2 3 2 2" xfId="20663" xr:uid="{00000000-0005-0000-0000-00001D9F0000}"/>
    <cellStyle name="Normal 7 2 3 2 2 2" xfId="20664" xr:uid="{00000000-0005-0000-0000-00001E9F0000}"/>
    <cellStyle name="Normal 7 2 3 2 2 2 2" xfId="20665" xr:uid="{00000000-0005-0000-0000-00001F9F0000}"/>
    <cellStyle name="Normal 7 2 3 2 2 2 2 2" xfId="20666" xr:uid="{00000000-0005-0000-0000-0000209F0000}"/>
    <cellStyle name="Normal 7 2 3 2 2 2 2 2 2" xfId="43461" xr:uid="{00000000-0005-0000-0000-0000219F0000}"/>
    <cellStyle name="Normal 7 2 3 2 2 2 2 3" xfId="33443" xr:uid="{00000000-0005-0000-0000-0000229F0000}"/>
    <cellStyle name="Normal 7 2 3 2 2 2 3" xfId="20667" xr:uid="{00000000-0005-0000-0000-0000239F0000}"/>
    <cellStyle name="Normal 7 2 3 2 2 2 3 2" xfId="20668" xr:uid="{00000000-0005-0000-0000-0000249F0000}"/>
    <cellStyle name="Normal 7 2 3 2 2 2 3 2 2" xfId="43462" xr:uid="{00000000-0005-0000-0000-0000259F0000}"/>
    <cellStyle name="Normal 7 2 3 2 2 2 3 3" xfId="33444" xr:uid="{00000000-0005-0000-0000-0000269F0000}"/>
    <cellStyle name="Normal 7 2 3 2 2 2 4" xfId="20669" xr:uid="{00000000-0005-0000-0000-0000279F0000}"/>
    <cellStyle name="Normal 7 2 3 2 2 2 4 2" xfId="37151" xr:uid="{00000000-0005-0000-0000-0000289F0000}"/>
    <cellStyle name="Normal 7 2 3 2 2 2 5" xfId="26557" xr:uid="{00000000-0005-0000-0000-0000299F0000}"/>
    <cellStyle name="Normal 7 2 3 2 2 3" xfId="20670" xr:uid="{00000000-0005-0000-0000-00002A9F0000}"/>
    <cellStyle name="Normal 7 2 3 2 2 3 2" xfId="20671" xr:uid="{00000000-0005-0000-0000-00002B9F0000}"/>
    <cellStyle name="Normal 7 2 3 2 2 3 2 2" xfId="20672" xr:uid="{00000000-0005-0000-0000-00002C9F0000}"/>
    <cellStyle name="Normal 7 2 3 2 2 3 2 2 2" xfId="43463" xr:uid="{00000000-0005-0000-0000-00002D9F0000}"/>
    <cellStyle name="Normal 7 2 3 2 2 3 2 3" xfId="33445" xr:uid="{00000000-0005-0000-0000-00002E9F0000}"/>
    <cellStyle name="Normal 7 2 3 2 2 3 3" xfId="20673" xr:uid="{00000000-0005-0000-0000-00002F9F0000}"/>
    <cellStyle name="Normal 7 2 3 2 2 3 3 2" xfId="20674" xr:uid="{00000000-0005-0000-0000-0000309F0000}"/>
    <cellStyle name="Normal 7 2 3 2 2 3 3 2 2" xfId="43464" xr:uid="{00000000-0005-0000-0000-0000319F0000}"/>
    <cellStyle name="Normal 7 2 3 2 2 3 3 3" xfId="33446" xr:uid="{00000000-0005-0000-0000-0000329F0000}"/>
    <cellStyle name="Normal 7 2 3 2 2 3 4" xfId="20675" xr:uid="{00000000-0005-0000-0000-0000339F0000}"/>
    <cellStyle name="Normal 7 2 3 2 2 3 4 2" xfId="37152" xr:uid="{00000000-0005-0000-0000-0000349F0000}"/>
    <cellStyle name="Normal 7 2 3 2 2 3 5" xfId="26558" xr:uid="{00000000-0005-0000-0000-0000359F0000}"/>
    <cellStyle name="Normal 7 2 3 2 2 4" xfId="20676" xr:uid="{00000000-0005-0000-0000-0000369F0000}"/>
    <cellStyle name="Normal 7 2 3 2 2 4 2" xfId="20677" xr:uid="{00000000-0005-0000-0000-0000379F0000}"/>
    <cellStyle name="Normal 7 2 3 2 2 4 2 2" xfId="43465" xr:uid="{00000000-0005-0000-0000-0000389F0000}"/>
    <cellStyle name="Normal 7 2 3 2 2 4 3" xfId="33447" xr:uid="{00000000-0005-0000-0000-0000399F0000}"/>
    <cellStyle name="Normal 7 2 3 2 2 5" xfId="20678" xr:uid="{00000000-0005-0000-0000-00003A9F0000}"/>
    <cellStyle name="Normal 7 2 3 2 2 5 2" xfId="20679" xr:uid="{00000000-0005-0000-0000-00003B9F0000}"/>
    <cellStyle name="Normal 7 2 3 2 2 5 2 2" xfId="43466" xr:uid="{00000000-0005-0000-0000-00003C9F0000}"/>
    <cellStyle name="Normal 7 2 3 2 2 5 3" xfId="33448" xr:uid="{00000000-0005-0000-0000-00003D9F0000}"/>
    <cellStyle name="Normal 7 2 3 2 2 6" xfId="20680" xr:uid="{00000000-0005-0000-0000-00003E9F0000}"/>
    <cellStyle name="Normal 7 2 3 2 2 6 2" xfId="37150" xr:uid="{00000000-0005-0000-0000-00003F9F0000}"/>
    <cellStyle name="Normal 7 2 3 2 2 7" xfId="26556" xr:uid="{00000000-0005-0000-0000-0000409F0000}"/>
    <cellStyle name="Normal 7 2 3 2 3" xfId="20681" xr:uid="{00000000-0005-0000-0000-0000419F0000}"/>
    <cellStyle name="Normal 7 2 3 2 3 2" xfId="20682" xr:uid="{00000000-0005-0000-0000-0000429F0000}"/>
    <cellStyle name="Normal 7 2 3 2 3 2 2" xfId="20683" xr:uid="{00000000-0005-0000-0000-0000439F0000}"/>
    <cellStyle name="Normal 7 2 3 2 3 2 2 2" xfId="43467" xr:uid="{00000000-0005-0000-0000-0000449F0000}"/>
    <cellStyle name="Normal 7 2 3 2 3 2 3" xfId="33449" xr:uid="{00000000-0005-0000-0000-0000459F0000}"/>
    <cellStyle name="Normal 7 2 3 2 3 3" xfId="20684" xr:uid="{00000000-0005-0000-0000-0000469F0000}"/>
    <cellStyle name="Normal 7 2 3 2 3 3 2" xfId="20685" xr:uid="{00000000-0005-0000-0000-0000479F0000}"/>
    <cellStyle name="Normal 7 2 3 2 3 3 2 2" xfId="43468" xr:uid="{00000000-0005-0000-0000-0000489F0000}"/>
    <cellStyle name="Normal 7 2 3 2 3 3 3" xfId="33450" xr:uid="{00000000-0005-0000-0000-0000499F0000}"/>
    <cellStyle name="Normal 7 2 3 2 3 4" xfId="20686" xr:uid="{00000000-0005-0000-0000-00004A9F0000}"/>
    <cellStyle name="Normal 7 2 3 2 3 4 2" xfId="37153" xr:uid="{00000000-0005-0000-0000-00004B9F0000}"/>
    <cellStyle name="Normal 7 2 3 2 3 5" xfId="26559" xr:uid="{00000000-0005-0000-0000-00004C9F0000}"/>
    <cellStyle name="Normal 7 2 3 2 4" xfId="20687" xr:uid="{00000000-0005-0000-0000-00004D9F0000}"/>
    <cellStyle name="Normal 7 2 3 2 4 2" xfId="20688" xr:uid="{00000000-0005-0000-0000-00004E9F0000}"/>
    <cellStyle name="Normal 7 2 3 2 4 2 2" xfId="20689" xr:uid="{00000000-0005-0000-0000-00004F9F0000}"/>
    <cellStyle name="Normal 7 2 3 2 4 2 2 2" xfId="43469" xr:uid="{00000000-0005-0000-0000-0000509F0000}"/>
    <cellStyle name="Normal 7 2 3 2 4 2 3" xfId="33451" xr:uid="{00000000-0005-0000-0000-0000519F0000}"/>
    <cellStyle name="Normal 7 2 3 2 4 3" xfId="20690" xr:uid="{00000000-0005-0000-0000-0000529F0000}"/>
    <cellStyle name="Normal 7 2 3 2 4 3 2" xfId="20691" xr:uid="{00000000-0005-0000-0000-0000539F0000}"/>
    <cellStyle name="Normal 7 2 3 2 4 3 2 2" xfId="43470" xr:uid="{00000000-0005-0000-0000-0000549F0000}"/>
    <cellStyle name="Normal 7 2 3 2 4 3 3" xfId="33452" xr:uid="{00000000-0005-0000-0000-0000559F0000}"/>
    <cellStyle name="Normal 7 2 3 2 4 4" xfId="20692" xr:uid="{00000000-0005-0000-0000-0000569F0000}"/>
    <cellStyle name="Normal 7 2 3 2 4 4 2" xfId="37154" xr:uid="{00000000-0005-0000-0000-0000579F0000}"/>
    <cellStyle name="Normal 7 2 3 2 4 5" xfId="26560" xr:uid="{00000000-0005-0000-0000-0000589F0000}"/>
    <cellStyle name="Normal 7 2 3 2 5" xfId="20693" xr:uid="{00000000-0005-0000-0000-0000599F0000}"/>
    <cellStyle name="Normal 7 2 3 2 5 2" xfId="20694" xr:uid="{00000000-0005-0000-0000-00005A9F0000}"/>
    <cellStyle name="Normal 7 2 3 2 5 2 2" xfId="43471" xr:uid="{00000000-0005-0000-0000-00005B9F0000}"/>
    <cellStyle name="Normal 7 2 3 2 5 3" xfId="33453" xr:uid="{00000000-0005-0000-0000-00005C9F0000}"/>
    <cellStyle name="Normal 7 2 3 2 6" xfId="20695" xr:uid="{00000000-0005-0000-0000-00005D9F0000}"/>
    <cellStyle name="Normal 7 2 3 2 6 2" xfId="20696" xr:uid="{00000000-0005-0000-0000-00005E9F0000}"/>
    <cellStyle name="Normal 7 2 3 2 6 2 2" xfId="43472" xr:uid="{00000000-0005-0000-0000-00005F9F0000}"/>
    <cellStyle name="Normal 7 2 3 2 6 3" xfId="33454" xr:uid="{00000000-0005-0000-0000-0000609F0000}"/>
    <cellStyle name="Normal 7 2 3 2 7" xfId="20697" xr:uid="{00000000-0005-0000-0000-0000619F0000}"/>
    <cellStyle name="Normal 7 2 3 2 7 2" xfId="37149" xr:uid="{00000000-0005-0000-0000-0000629F0000}"/>
    <cellStyle name="Normal 7 2 3 2 8" xfId="26555" xr:uid="{00000000-0005-0000-0000-0000639F0000}"/>
    <cellStyle name="Normal 7 2 3 3" xfId="20698" xr:uid="{00000000-0005-0000-0000-0000649F0000}"/>
    <cellStyle name="Normal 7 2 3 3 2" xfId="20699" xr:uid="{00000000-0005-0000-0000-0000659F0000}"/>
    <cellStyle name="Normal 7 2 3 3 2 2" xfId="20700" xr:uid="{00000000-0005-0000-0000-0000669F0000}"/>
    <cellStyle name="Normal 7 2 3 3 2 2 2" xfId="20701" xr:uid="{00000000-0005-0000-0000-0000679F0000}"/>
    <cellStyle name="Normal 7 2 3 3 2 2 2 2" xfId="20702" xr:uid="{00000000-0005-0000-0000-0000689F0000}"/>
    <cellStyle name="Normal 7 2 3 3 2 2 2 2 2" xfId="43473" xr:uid="{00000000-0005-0000-0000-0000699F0000}"/>
    <cellStyle name="Normal 7 2 3 3 2 2 2 3" xfId="33455" xr:uid="{00000000-0005-0000-0000-00006A9F0000}"/>
    <cellStyle name="Normal 7 2 3 3 2 2 3" xfId="20703" xr:uid="{00000000-0005-0000-0000-00006B9F0000}"/>
    <cellStyle name="Normal 7 2 3 3 2 2 3 2" xfId="20704" xr:uid="{00000000-0005-0000-0000-00006C9F0000}"/>
    <cellStyle name="Normal 7 2 3 3 2 2 3 2 2" xfId="43474" xr:uid="{00000000-0005-0000-0000-00006D9F0000}"/>
    <cellStyle name="Normal 7 2 3 3 2 2 3 3" xfId="33456" xr:uid="{00000000-0005-0000-0000-00006E9F0000}"/>
    <cellStyle name="Normal 7 2 3 3 2 2 4" xfId="20705" xr:uid="{00000000-0005-0000-0000-00006F9F0000}"/>
    <cellStyle name="Normal 7 2 3 3 2 2 4 2" xfId="37157" xr:uid="{00000000-0005-0000-0000-0000709F0000}"/>
    <cellStyle name="Normal 7 2 3 3 2 2 5" xfId="26563" xr:uid="{00000000-0005-0000-0000-0000719F0000}"/>
    <cellStyle name="Normal 7 2 3 3 2 3" xfId="20706" xr:uid="{00000000-0005-0000-0000-0000729F0000}"/>
    <cellStyle name="Normal 7 2 3 3 2 3 2" xfId="20707" xr:uid="{00000000-0005-0000-0000-0000739F0000}"/>
    <cellStyle name="Normal 7 2 3 3 2 3 2 2" xfId="20708" xr:uid="{00000000-0005-0000-0000-0000749F0000}"/>
    <cellStyle name="Normal 7 2 3 3 2 3 2 2 2" xfId="43475" xr:uid="{00000000-0005-0000-0000-0000759F0000}"/>
    <cellStyle name="Normal 7 2 3 3 2 3 2 3" xfId="33457" xr:uid="{00000000-0005-0000-0000-0000769F0000}"/>
    <cellStyle name="Normal 7 2 3 3 2 3 3" xfId="20709" xr:uid="{00000000-0005-0000-0000-0000779F0000}"/>
    <cellStyle name="Normal 7 2 3 3 2 3 3 2" xfId="20710" xr:uid="{00000000-0005-0000-0000-0000789F0000}"/>
    <cellStyle name="Normal 7 2 3 3 2 3 3 2 2" xfId="43476" xr:uid="{00000000-0005-0000-0000-0000799F0000}"/>
    <cellStyle name="Normal 7 2 3 3 2 3 3 3" xfId="33458" xr:uid="{00000000-0005-0000-0000-00007A9F0000}"/>
    <cellStyle name="Normal 7 2 3 3 2 3 4" xfId="20711" xr:uid="{00000000-0005-0000-0000-00007B9F0000}"/>
    <cellStyle name="Normal 7 2 3 3 2 3 4 2" xfId="37158" xr:uid="{00000000-0005-0000-0000-00007C9F0000}"/>
    <cellStyle name="Normal 7 2 3 3 2 3 5" xfId="26564" xr:uid="{00000000-0005-0000-0000-00007D9F0000}"/>
    <cellStyle name="Normal 7 2 3 3 2 4" xfId="20712" xr:uid="{00000000-0005-0000-0000-00007E9F0000}"/>
    <cellStyle name="Normal 7 2 3 3 2 4 2" xfId="20713" xr:uid="{00000000-0005-0000-0000-00007F9F0000}"/>
    <cellStyle name="Normal 7 2 3 3 2 4 2 2" xfId="43477" xr:uid="{00000000-0005-0000-0000-0000809F0000}"/>
    <cellStyle name="Normal 7 2 3 3 2 4 3" xfId="33459" xr:uid="{00000000-0005-0000-0000-0000819F0000}"/>
    <cellStyle name="Normal 7 2 3 3 2 5" xfId="20714" xr:uid="{00000000-0005-0000-0000-0000829F0000}"/>
    <cellStyle name="Normal 7 2 3 3 2 5 2" xfId="20715" xr:uid="{00000000-0005-0000-0000-0000839F0000}"/>
    <cellStyle name="Normal 7 2 3 3 2 5 2 2" xfId="43478" xr:uid="{00000000-0005-0000-0000-0000849F0000}"/>
    <cellStyle name="Normal 7 2 3 3 2 5 3" xfId="33460" xr:uid="{00000000-0005-0000-0000-0000859F0000}"/>
    <cellStyle name="Normal 7 2 3 3 2 6" xfId="20716" xr:uid="{00000000-0005-0000-0000-0000869F0000}"/>
    <cellStyle name="Normal 7 2 3 3 2 6 2" xfId="37156" xr:uid="{00000000-0005-0000-0000-0000879F0000}"/>
    <cellStyle name="Normal 7 2 3 3 2 7" xfId="26562" xr:uid="{00000000-0005-0000-0000-0000889F0000}"/>
    <cellStyle name="Normal 7 2 3 3 3" xfId="20717" xr:uid="{00000000-0005-0000-0000-0000899F0000}"/>
    <cellStyle name="Normal 7 2 3 3 3 2" xfId="20718" xr:uid="{00000000-0005-0000-0000-00008A9F0000}"/>
    <cellStyle name="Normal 7 2 3 3 3 2 2" xfId="20719" xr:uid="{00000000-0005-0000-0000-00008B9F0000}"/>
    <cellStyle name="Normal 7 2 3 3 3 2 2 2" xfId="43479" xr:uid="{00000000-0005-0000-0000-00008C9F0000}"/>
    <cellStyle name="Normal 7 2 3 3 3 2 3" xfId="33461" xr:uid="{00000000-0005-0000-0000-00008D9F0000}"/>
    <cellStyle name="Normal 7 2 3 3 3 3" xfId="20720" xr:uid="{00000000-0005-0000-0000-00008E9F0000}"/>
    <cellStyle name="Normal 7 2 3 3 3 3 2" xfId="20721" xr:uid="{00000000-0005-0000-0000-00008F9F0000}"/>
    <cellStyle name="Normal 7 2 3 3 3 3 2 2" xfId="43480" xr:uid="{00000000-0005-0000-0000-0000909F0000}"/>
    <cellStyle name="Normal 7 2 3 3 3 3 3" xfId="33462" xr:uid="{00000000-0005-0000-0000-0000919F0000}"/>
    <cellStyle name="Normal 7 2 3 3 3 4" xfId="20722" xr:uid="{00000000-0005-0000-0000-0000929F0000}"/>
    <cellStyle name="Normal 7 2 3 3 3 4 2" xfId="37159" xr:uid="{00000000-0005-0000-0000-0000939F0000}"/>
    <cellStyle name="Normal 7 2 3 3 3 5" xfId="26565" xr:uid="{00000000-0005-0000-0000-0000949F0000}"/>
    <cellStyle name="Normal 7 2 3 3 4" xfId="20723" xr:uid="{00000000-0005-0000-0000-0000959F0000}"/>
    <cellStyle name="Normal 7 2 3 3 4 2" xfId="20724" xr:uid="{00000000-0005-0000-0000-0000969F0000}"/>
    <cellStyle name="Normal 7 2 3 3 4 2 2" xfId="20725" xr:uid="{00000000-0005-0000-0000-0000979F0000}"/>
    <cellStyle name="Normal 7 2 3 3 4 2 2 2" xfId="43481" xr:uid="{00000000-0005-0000-0000-0000989F0000}"/>
    <cellStyle name="Normal 7 2 3 3 4 2 3" xfId="33463" xr:uid="{00000000-0005-0000-0000-0000999F0000}"/>
    <cellStyle name="Normal 7 2 3 3 4 3" xfId="20726" xr:uid="{00000000-0005-0000-0000-00009A9F0000}"/>
    <cellStyle name="Normal 7 2 3 3 4 3 2" xfId="20727" xr:uid="{00000000-0005-0000-0000-00009B9F0000}"/>
    <cellStyle name="Normal 7 2 3 3 4 3 2 2" xfId="43482" xr:uid="{00000000-0005-0000-0000-00009C9F0000}"/>
    <cellStyle name="Normal 7 2 3 3 4 3 3" xfId="33464" xr:uid="{00000000-0005-0000-0000-00009D9F0000}"/>
    <cellStyle name="Normal 7 2 3 3 4 4" xfId="20728" xr:uid="{00000000-0005-0000-0000-00009E9F0000}"/>
    <cellStyle name="Normal 7 2 3 3 4 4 2" xfId="37160" xr:uid="{00000000-0005-0000-0000-00009F9F0000}"/>
    <cellStyle name="Normal 7 2 3 3 4 5" xfId="26566" xr:uid="{00000000-0005-0000-0000-0000A09F0000}"/>
    <cellStyle name="Normal 7 2 3 3 5" xfId="20729" xr:uid="{00000000-0005-0000-0000-0000A19F0000}"/>
    <cellStyle name="Normal 7 2 3 3 5 2" xfId="20730" xr:uid="{00000000-0005-0000-0000-0000A29F0000}"/>
    <cellStyle name="Normal 7 2 3 3 5 2 2" xfId="43483" xr:uid="{00000000-0005-0000-0000-0000A39F0000}"/>
    <cellStyle name="Normal 7 2 3 3 5 3" xfId="33465" xr:uid="{00000000-0005-0000-0000-0000A49F0000}"/>
    <cellStyle name="Normal 7 2 3 3 6" xfId="20731" xr:uid="{00000000-0005-0000-0000-0000A59F0000}"/>
    <cellStyle name="Normal 7 2 3 3 6 2" xfId="20732" xr:uid="{00000000-0005-0000-0000-0000A69F0000}"/>
    <cellStyle name="Normal 7 2 3 3 6 2 2" xfId="43484" xr:uid="{00000000-0005-0000-0000-0000A79F0000}"/>
    <cellStyle name="Normal 7 2 3 3 6 3" xfId="33466" xr:uid="{00000000-0005-0000-0000-0000A89F0000}"/>
    <cellStyle name="Normal 7 2 3 3 7" xfId="20733" xr:uid="{00000000-0005-0000-0000-0000A99F0000}"/>
    <cellStyle name="Normal 7 2 3 3 7 2" xfId="37155" xr:uid="{00000000-0005-0000-0000-0000AA9F0000}"/>
    <cellStyle name="Normal 7 2 3 3 8" xfId="26561" xr:uid="{00000000-0005-0000-0000-0000AB9F0000}"/>
    <cellStyle name="Normal 7 2 3 4" xfId="20734" xr:uid="{00000000-0005-0000-0000-0000AC9F0000}"/>
    <cellStyle name="Normal 7 2 3 4 2" xfId="20735" xr:uid="{00000000-0005-0000-0000-0000AD9F0000}"/>
    <cellStyle name="Normal 7 2 3 4 2 2" xfId="20736" xr:uid="{00000000-0005-0000-0000-0000AE9F0000}"/>
    <cellStyle name="Normal 7 2 3 4 2 2 2" xfId="20737" xr:uid="{00000000-0005-0000-0000-0000AF9F0000}"/>
    <cellStyle name="Normal 7 2 3 4 2 2 2 2" xfId="43485" xr:uid="{00000000-0005-0000-0000-0000B09F0000}"/>
    <cellStyle name="Normal 7 2 3 4 2 2 3" xfId="33467" xr:uid="{00000000-0005-0000-0000-0000B19F0000}"/>
    <cellStyle name="Normal 7 2 3 4 2 3" xfId="20738" xr:uid="{00000000-0005-0000-0000-0000B29F0000}"/>
    <cellStyle name="Normal 7 2 3 4 2 3 2" xfId="20739" xr:uid="{00000000-0005-0000-0000-0000B39F0000}"/>
    <cellStyle name="Normal 7 2 3 4 2 3 2 2" xfId="43486" xr:uid="{00000000-0005-0000-0000-0000B49F0000}"/>
    <cellStyle name="Normal 7 2 3 4 2 3 3" xfId="33468" xr:uid="{00000000-0005-0000-0000-0000B59F0000}"/>
    <cellStyle name="Normal 7 2 3 4 2 4" xfId="20740" xr:uid="{00000000-0005-0000-0000-0000B69F0000}"/>
    <cellStyle name="Normal 7 2 3 4 2 4 2" xfId="37162" xr:uid="{00000000-0005-0000-0000-0000B79F0000}"/>
    <cellStyle name="Normal 7 2 3 4 2 5" xfId="26568" xr:uid="{00000000-0005-0000-0000-0000B89F0000}"/>
    <cellStyle name="Normal 7 2 3 4 3" xfId="20741" xr:uid="{00000000-0005-0000-0000-0000B99F0000}"/>
    <cellStyle name="Normal 7 2 3 4 3 2" xfId="20742" xr:uid="{00000000-0005-0000-0000-0000BA9F0000}"/>
    <cellStyle name="Normal 7 2 3 4 3 2 2" xfId="20743" xr:uid="{00000000-0005-0000-0000-0000BB9F0000}"/>
    <cellStyle name="Normal 7 2 3 4 3 2 2 2" xfId="43487" xr:uid="{00000000-0005-0000-0000-0000BC9F0000}"/>
    <cellStyle name="Normal 7 2 3 4 3 2 3" xfId="33469" xr:uid="{00000000-0005-0000-0000-0000BD9F0000}"/>
    <cellStyle name="Normal 7 2 3 4 3 3" xfId="20744" xr:uid="{00000000-0005-0000-0000-0000BE9F0000}"/>
    <cellStyle name="Normal 7 2 3 4 3 3 2" xfId="20745" xr:uid="{00000000-0005-0000-0000-0000BF9F0000}"/>
    <cellStyle name="Normal 7 2 3 4 3 3 2 2" xfId="43488" xr:uid="{00000000-0005-0000-0000-0000C09F0000}"/>
    <cellStyle name="Normal 7 2 3 4 3 3 3" xfId="33470" xr:uid="{00000000-0005-0000-0000-0000C19F0000}"/>
    <cellStyle name="Normal 7 2 3 4 3 4" xfId="20746" xr:uid="{00000000-0005-0000-0000-0000C29F0000}"/>
    <cellStyle name="Normal 7 2 3 4 3 4 2" xfId="37163" xr:uid="{00000000-0005-0000-0000-0000C39F0000}"/>
    <cellStyle name="Normal 7 2 3 4 3 5" xfId="26569" xr:uid="{00000000-0005-0000-0000-0000C49F0000}"/>
    <cellStyle name="Normal 7 2 3 4 4" xfId="20747" xr:uid="{00000000-0005-0000-0000-0000C59F0000}"/>
    <cellStyle name="Normal 7 2 3 4 4 2" xfId="20748" xr:uid="{00000000-0005-0000-0000-0000C69F0000}"/>
    <cellStyle name="Normal 7 2 3 4 4 2 2" xfId="43489" xr:uid="{00000000-0005-0000-0000-0000C79F0000}"/>
    <cellStyle name="Normal 7 2 3 4 4 3" xfId="33471" xr:uid="{00000000-0005-0000-0000-0000C89F0000}"/>
    <cellStyle name="Normal 7 2 3 4 5" xfId="20749" xr:uid="{00000000-0005-0000-0000-0000C99F0000}"/>
    <cellStyle name="Normal 7 2 3 4 5 2" xfId="20750" xr:uid="{00000000-0005-0000-0000-0000CA9F0000}"/>
    <cellStyle name="Normal 7 2 3 4 5 2 2" xfId="43490" xr:uid="{00000000-0005-0000-0000-0000CB9F0000}"/>
    <cellStyle name="Normal 7 2 3 4 5 3" xfId="33472" xr:uid="{00000000-0005-0000-0000-0000CC9F0000}"/>
    <cellStyle name="Normal 7 2 3 4 6" xfId="20751" xr:uid="{00000000-0005-0000-0000-0000CD9F0000}"/>
    <cellStyle name="Normal 7 2 3 4 6 2" xfId="37161" xr:uid="{00000000-0005-0000-0000-0000CE9F0000}"/>
    <cellStyle name="Normal 7 2 3 4 7" xfId="26567" xr:uid="{00000000-0005-0000-0000-0000CF9F0000}"/>
    <cellStyle name="Normal 7 2 3 5" xfId="20752" xr:uid="{00000000-0005-0000-0000-0000D09F0000}"/>
    <cellStyle name="Normal 7 2 3 5 2" xfId="20753" xr:uid="{00000000-0005-0000-0000-0000D19F0000}"/>
    <cellStyle name="Normal 7 2 3 5 2 2" xfId="20754" xr:uid="{00000000-0005-0000-0000-0000D29F0000}"/>
    <cellStyle name="Normal 7 2 3 5 2 2 2" xfId="43491" xr:uid="{00000000-0005-0000-0000-0000D39F0000}"/>
    <cellStyle name="Normal 7 2 3 5 2 3" xfId="33473" xr:uid="{00000000-0005-0000-0000-0000D49F0000}"/>
    <cellStyle name="Normal 7 2 3 5 3" xfId="20755" xr:uid="{00000000-0005-0000-0000-0000D59F0000}"/>
    <cellStyle name="Normal 7 2 3 5 3 2" xfId="20756" xr:uid="{00000000-0005-0000-0000-0000D69F0000}"/>
    <cellStyle name="Normal 7 2 3 5 3 2 2" xfId="43492" xr:uid="{00000000-0005-0000-0000-0000D79F0000}"/>
    <cellStyle name="Normal 7 2 3 5 3 3" xfId="33474" xr:uid="{00000000-0005-0000-0000-0000D89F0000}"/>
    <cellStyle name="Normal 7 2 3 5 4" xfId="20757" xr:uid="{00000000-0005-0000-0000-0000D99F0000}"/>
    <cellStyle name="Normal 7 2 3 5 4 2" xfId="37164" xr:uid="{00000000-0005-0000-0000-0000DA9F0000}"/>
    <cellStyle name="Normal 7 2 3 5 5" xfId="26570" xr:uid="{00000000-0005-0000-0000-0000DB9F0000}"/>
    <cellStyle name="Normal 7 2 3 6" xfId="20758" xr:uid="{00000000-0005-0000-0000-0000DC9F0000}"/>
    <cellStyle name="Normal 7 2 3 6 2" xfId="20759" xr:uid="{00000000-0005-0000-0000-0000DD9F0000}"/>
    <cellStyle name="Normal 7 2 3 6 2 2" xfId="20760" xr:uid="{00000000-0005-0000-0000-0000DE9F0000}"/>
    <cellStyle name="Normal 7 2 3 6 2 2 2" xfId="43493" xr:uid="{00000000-0005-0000-0000-0000DF9F0000}"/>
    <cellStyle name="Normal 7 2 3 6 2 3" xfId="33475" xr:uid="{00000000-0005-0000-0000-0000E09F0000}"/>
    <cellStyle name="Normal 7 2 3 6 3" xfId="20761" xr:uid="{00000000-0005-0000-0000-0000E19F0000}"/>
    <cellStyle name="Normal 7 2 3 6 3 2" xfId="20762" xr:uid="{00000000-0005-0000-0000-0000E29F0000}"/>
    <cellStyle name="Normal 7 2 3 6 3 2 2" xfId="43494" xr:uid="{00000000-0005-0000-0000-0000E39F0000}"/>
    <cellStyle name="Normal 7 2 3 6 3 3" xfId="33476" xr:uid="{00000000-0005-0000-0000-0000E49F0000}"/>
    <cellStyle name="Normal 7 2 3 6 4" xfId="20763" xr:uid="{00000000-0005-0000-0000-0000E59F0000}"/>
    <cellStyle name="Normal 7 2 3 6 4 2" xfId="37165" xr:uid="{00000000-0005-0000-0000-0000E69F0000}"/>
    <cellStyle name="Normal 7 2 3 6 5" xfId="26571" xr:uid="{00000000-0005-0000-0000-0000E79F0000}"/>
    <cellStyle name="Normal 7 2 3 7" xfId="20764" xr:uid="{00000000-0005-0000-0000-0000E89F0000}"/>
    <cellStyle name="Normal 7 2 3 7 2" xfId="20765" xr:uid="{00000000-0005-0000-0000-0000E99F0000}"/>
    <cellStyle name="Normal 7 2 3 7 2 2" xfId="37148" xr:uid="{00000000-0005-0000-0000-0000EA9F0000}"/>
    <cellStyle name="Normal 7 2 3 7 3" xfId="26554" xr:uid="{00000000-0005-0000-0000-0000EB9F0000}"/>
    <cellStyle name="Normal 7 2 3 8" xfId="20766" xr:uid="{00000000-0005-0000-0000-0000EC9F0000}"/>
    <cellStyle name="Normal 7 2 3 8 2" xfId="20767" xr:uid="{00000000-0005-0000-0000-0000ED9F0000}"/>
    <cellStyle name="Normal 7 2 3 8 2 2" xfId="43495" xr:uid="{00000000-0005-0000-0000-0000EE9F0000}"/>
    <cellStyle name="Normal 7 2 3 8 3" xfId="33477" xr:uid="{00000000-0005-0000-0000-0000EF9F0000}"/>
    <cellStyle name="Normal 7 2 3 9" xfId="20768" xr:uid="{00000000-0005-0000-0000-0000F09F0000}"/>
    <cellStyle name="Normal 7 2 3 9 2" xfId="20769" xr:uid="{00000000-0005-0000-0000-0000F19F0000}"/>
    <cellStyle name="Normal 7 2 3 9 2 2" xfId="43496" xr:uid="{00000000-0005-0000-0000-0000F29F0000}"/>
    <cellStyle name="Normal 7 2 3 9 3" xfId="33478" xr:uid="{00000000-0005-0000-0000-0000F39F0000}"/>
    <cellStyle name="Normal 7 2 4" xfId="20770" xr:uid="{00000000-0005-0000-0000-0000F49F0000}"/>
    <cellStyle name="Normal 7 2 4 2" xfId="20771" xr:uid="{00000000-0005-0000-0000-0000F59F0000}"/>
    <cellStyle name="Normal 7 2 4 2 2" xfId="20772" xr:uid="{00000000-0005-0000-0000-0000F69F0000}"/>
    <cellStyle name="Normal 7 2 4 2 2 2" xfId="20773" xr:uid="{00000000-0005-0000-0000-0000F79F0000}"/>
    <cellStyle name="Normal 7 2 4 2 2 2 2" xfId="20774" xr:uid="{00000000-0005-0000-0000-0000F89F0000}"/>
    <cellStyle name="Normal 7 2 4 2 2 2 2 2" xfId="43497" xr:uid="{00000000-0005-0000-0000-0000F99F0000}"/>
    <cellStyle name="Normal 7 2 4 2 2 2 3" xfId="33479" xr:uid="{00000000-0005-0000-0000-0000FA9F0000}"/>
    <cellStyle name="Normal 7 2 4 2 2 3" xfId="20775" xr:uid="{00000000-0005-0000-0000-0000FB9F0000}"/>
    <cellStyle name="Normal 7 2 4 2 2 3 2" xfId="20776" xr:uid="{00000000-0005-0000-0000-0000FC9F0000}"/>
    <cellStyle name="Normal 7 2 4 2 2 3 2 2" xfId="43498" xr:uid="{00000000-0005-0000-0000-0000FD9F0000}"/>
    <cellStyle name="Normal 7 2 4 2 2 3 3" xfId="33480" xr:uid="{00000000-0005-0000-0000-0000FE9F0000}"/>
    <cellStyle name="Normal 7 2 4 2 2 4" xfId="20777" xr:uid="{00000000-0005-0000-0000-0000FF9F0000}"/>
    <cellStyle name="Normal 7 2 4 2 2 4 2" xfId="37168" xr:uid="{00000000-0005-0000-0000-000000A00000}"/>
    <cellStyle name="Normal 7 2 4 2 2 5" xfId="26574" xr:uid="{00000000-0005-0000-0000-000001A00000}"/>
    <cellStyle name="Normal 7 2 4 2 3" xfId="20778" xr:uid="{00000000-0005-0000-0000-000002A00000}"/>
    <cellStyle name="Normal 7 2 4 2 3 2" xfId="20779" xr:uid="{00000000-0005-0000-0000-000003A00000}"/>
    <cellStyle name="Normal 7 2 4 2 3 2 2" xfId="20780" xr:uid="{00000000-0005-0000-0000-000004A00000}"/>
    <cellStyle name="Normal 7 2 4 2 3 2 2 2" xfId="43499" xr:uid="{00000000-0005-0000-0000-000005A00000}"/>
    <cellStyle name="Normal 7 2 4 2 3 2 3" xfId="33481" xr:uid="{00000000-0005-0000-0000-000006A00000}"/>
    <cellStyle name="Normal 7 2 4 2 3 3" xfId="20781" xr:uid="{00000000-0005-0000-0000-000007A00000}"/>
    <cellStyle name="Normal 7 2 4 2 3 3 2" xfId="20782" xr:uid="{00000000-0005-0000-0000-000008A00000}"/>
    <cellStyle name="Normal 7 2 4 2 3 3 2 2" xfId="43500" xr:uid="{00000000-0005-0000-0000-000009A00000}"/>
    <cellStyle name="Normal 7 2 4 2 3 3 3" xfId="33482" xr:uid="{00000000-0005-0000-0000-00000AA00000}"/>
    <cellStyle name="Normal 7 2 4 2 3 4" xfId="20783" xr:uid="{00000000-0005-0000-0000-00000BA00000}"/>
    <cellStyle name="Normal 7 2 4 2 3 4 2" xfId="37169" xr:uid="{00000000-0005-0000-0000-00000CA00000}"/>
    <cellStyle name="Normal 7 2 4 2 3 5" xfId="26575" xr:uid="{00000000-0005-0000-0000-00000DA00000}"/>
    <cellStyle name="Normal 7 2 4 2 4" xfId="20784" xr:uid="{00000000-0005-0000-0000-00000EA00000}"/>
    <cellStyle name="Normal 7 2 4 2 4 2" xfId="20785" xr:uid="{00000000-0005-0000-0000-00000FA00000}"/>
    <cellStyle name="Normal 7 2 4 2 4 2 2" xfId="43501" xr:uid="{00000000-0005-0000-0000-000010A00000}"/>
    <cellStyle name="Normal 7 2 4 2 4 3" xfId="33483" xr:uid="{00000000-0005-0000-0000-000011A00000}"/>
    <cellStyle name="Normal 7 2 4 2 5" xfId="20786" xr:uid="{00000000-0005-0000-0000-000012A00000}"/>
    <cellStyle name="Normal 7 2 4 2 5 2" xfId="20787" xr:uid="{00000000-0005-0000-0000-000013A00000}"/>
    <cellStyle name="Normal 7 2 4 2 5 2 2" xfId="43502" xr:uid="{00000000-0005-0000-0000-000014A00000}"/>
    <cellStyle name="Normal 7 2 4 2 5 3" xfId="33484" xr:uid="{00000000-0005-0000-0000-000015A00000}"/>
    <cellStyle name="Normal 7 2 4 2 6" xfId="20788" xr:uid="{00000000-0005-0000-0000-000016A00000}"/>
    <cellStyle name="Normal 7 2 4 2 6 2" xfId="37167" xr:uid="{00000000-0005-0000-0000-000017A00000}"/>
    <cellStyle name="Normal 7 2 4 2 7" xfId="26573" xr:uid="{00000000-0005-0000-0000-000018A00000}"/>
    <cellStyle name="Normal 7 2 4 3" xfId="20789" xr:uid="{00000000-0005-0000-0000-000019A00000}"/>
    <cellStyle name="Normal 7 2 4 3 2" xfId="20790" xr:uid="{00000000-0005-0000-0000-00001AA00000}"/>
    <cellStyle name="Normal 7 2 4 3 2 2" xfId="20791" xr:uid="{00000000-0005-0000-0000-00001BA00000}"/>
    <cellStyle name="Normal 7 2 4 3 2 2 2" xfId="43503" xr:uid="{00000000-0005-0000-0000-00001CA00000}"/>
    <cellStyle name="Normal 7 2 4 3 2 3" xfId="33485" xr:uid="{00000000-0005-0000-0000-00001DA00000}"/>
    <cellStyle name="Normal 7 2 4 3 3" xfId="20792" xr:uid="{00000000-0005-0000-0000-00001EA00000}"/>
    <cellStyle name="Normal 7 2 4 3 3 2" xfId="20793" xr:uid="{00000000-0005-0000-0000-00001FA00000}"/>
    <cellStyle name="Normal 7 2 4 3 3 2 2" xfId="43504" xr:uid="{00000000-0005-0000-0000-000020A00000}"/>
    <cellStyle name="Normal 7 2 4 3 3 3" xfId="33486" xr:uid="{00000000-0005-0000-0000-000021A00000}"/>
    <cellStyle name="Normal 7 2 4 3 4" xfId="20794" xr:uid="{00000000-0005-0000-0000-000022A00000}"/>
    <cellStyle name="Normal 7 2 4 3 4 2" xfId="37170" xr:uid="{00000000-0005-0000-0000-000023A00000}"/>
    <cellStyle name="Normal 7 2 4 3 5" xfId="26576" xr:uid="{00000000-0005-0000-0000-000024A00000}"/>
    <cellStyle name="Normal 7 2 4 4" xfId="20795" xr:uid="{00000000-0005-0000-0000-000025A00000}"/>
    <cellStyle name="Normal 7 2 4 4 2" xfId="20796" xr:uid="{00000000-0005-0000-0000-000026A00000}"/>
    <cellStyle name="Normal 7 2 4 4 2 2" xfId="20797" xr:uid="{00000000-0005-0000-0000-000027A00000}"/>
    <cellStyle name="Normal 7 2 4 4 2 2 2" xfId="43505" xr:uid="{00000000-0005-0000-0000-000028A00000}"/>
    <cellStyle name="Normal 7 2 4 4 2 3" xfId="33487" xr:uid="{00000000-0005-0000-0000-000029A00000}"/>
    <cellStyle name="Normal 7 2 4 4 3" xfId="20798" xr:uid="{00000000-0005-0000-0000-00002AA00000}"/>
    <cellStyle name="Normal 7 2 4 4 3 2" xfId="20799" xr:uid="{00000000-0005-0000-0000-00002BA00000}"/>
    <cellStyle name="Normal 7 2 4 4 3 2 2" xfId="43506" xr:uid="{00000000-0005-0000-0000-00002CA00000}"/>
    <cellStyle name="Normal 7 2 4 4 3 3" xfId="33488" xr:uid="{00000000-0005-0000-0000-00002DA00000}"/>
    <cellStyle name="Normal 7 2 4 4 4" xfId="20800" xr:uid="{00000000-0005-0000-0000-00002EA00000}"/>
    <cellStyle name="Normal 7 2 4 4 4 2" xfId="37171" xr:uid="{00000000-0005-0000-0000-00002FA00000}"/>
    <cellStyle name="Normal 7 2 4 4 5" xfId="26577" xr:uid="{00000000-0005-0000-0000-000030A00000}"/>
    <cellStyle name="Normal 7 2 4 5" xfId="20801" xr:uid="{00000000-0005-0000-0000-000031A00000}"/>
    <cellStyle name="Normal 7 2 4 5 2" xfId="20802" xr:uid="{00000000-0005-0000-0000-000032A00000}"/>
    <cellStyle name="Normal 7 2 4 5 2 2" xfId="37166" xr:uid="{00000000-0005-0000-0000-000033A00000}"/>
    <cellStyle name="Normal 7 2 4 5 3" xfId="26572" xr:uid="{00000000-0005-0000-0000-000034A00000}"/>
    <cellStyle name="Normal 7 2 4 6" xfId="20803" xr:uid="{00000000-0005-0000-0000-000035A00000}"/>
    <cellStyle name="Normal 7 2 4 6 2" xfId="20804" xr:uid="{00000000-0005-0000-0000-000036A00000}"/>
    <cellStyle name="Normal 7 2 4 6 2 2" xfId="43507" xr:uid="{00000000-0005-0000-0000-000037A00000}"/>
    <cellStyle name="Normal 7 2 4 6 3" xfId="33489" xr:uid="{00000000-0005-0000-0000-000038A00000}"/>
    <cellStyle name="Normal 7 2 4 7" xfId="20805" xr:uid="{00000000-0005-0000-0000-000039A00000}"/>
    <cellStyle name="Normal 7 2 4 7 2" xfId="20806" xr:uid="{00000000-0005-0000-0000-00003AA00000}"/>
    <cellStyle name="Normal 7 2 4 7 2 2" xfId="43508" xr:uid="{00000000-0005-0000-0000-00003BA00000}"/>
    <cellStyle name="Normal 7 2 4 7 3" xfId="33490" xr:uid="{00000000-0005-0000-0000-00003CA00000}"/>
    <cellStyle name="Normal 7 2 4 8" xfId="23480" xr:uid="{00000000-0005-0000-0000-00003DA00000}"/>
    <cellStyle name="Normal 7 2 5" xfId="20807" xr:uid="{00000000-0005-0000-0000-00003EA00000}"/>
    <cellStyle name="Normal 7 2 5 2" xfId="20808" xr:uid="{00000000-0005-0000-0000-00003FA00000}"/>
    <cellStyle name="Normal 7 2 5 2 2" xfId="20809" xr:uid="{00000000-0005-0000-0000-000040A00000}"/>
    <cellStyle name="Normal 7 2 5 2 2 2" xfId="20810" xr:uid="{00000000-0005-0000-0000-000041A00000}"/>
    <cellStyle name="Normal 7 2 5 2 2 2 2" xfId="20811" xr:uid="{00000000-0005-0000-0000-000042A00000}"/>
    <cellStyle name="Normal 7 2 5 2 2 2 2 2" xfId="43509" xr:uid="{00000000-0005-0000-0000-000043A00000}"/>
    <cellStyle name="Normal 7 2 5 2 2 2 3" xfId="33491" xr:uid="{00000000-0005-0000-0000-000044A00000}"/>
    <cellStyle name="Normal 7 2 5 2 2 3" xfId="20812" xr:uid="{00000000-0005-0000-0000-000045A00000}"/>
    <cellStyle name="Normal 7 2 5 2 2 3 2" xfId="20813" xr:uid="{00000000-0005-0000-0000-000046A00000}"/>
    <cellStyle name="Normal 7 2 5 2 2 3 2 2" xfId="43510" xr:uid="{00000000-0005-0000-0000-000047A00000}"/>
    <cellStyle name="Normal 7 2 5 2 2 3 3" xfId="33492" xr:uid="{00000000-0005-0000-0000-000048A00000}"/>
    <cellStyle name="Normal 7 2 5 2 2 4" xfId="20814" xr:uid="{00000000-0005-0000-0000-000049A00000}"/>
    <cellStyle name="Normal 7 2 5 2 2 4 2" xfId="37174" xr:uid="{00000000-0005-0000-0000-00004AA00000}"/>
    <cellStyle name="Normal 7 2 5 2 2 5" xfId="26580" xr:uid="{00000000-0005-0000-0000-00004BA00000}"/>
    <cellStyle name="Normal 7 2 5 2 3" xfId="20815" xr:uid="{00000000-0005-0000-0000-00004CA00000}"/>
    <cellStyle name="Normal 7 2 5 2 3 2" xfId="20816" xr:uid="{00000000-0005-0000-0000-00004DA00000}"/>
    <cellStyle name="Normal 7 2 5 2 3 2 2" xfId="20817" xr:uid="{00000000-0005-0000-0000-00004EA00000}"/>
    <cellStyle name="Normal 7 2 5 2 3 2 2 2" xfId="43511" xr:uid="{00000000-0005-0000-0000-00004FA00000}"/>
    <cellStyle name="Normal 7 2 5 2 3 2 3" xfId="33493" xr:uid="{00000000-0005-0000-0000-000050A00000}"/>
    <cellStyle name="Normal 7 2 5 2 3 3" xfId="20818" xr:uid="{00000000-0005-0000-0000-000051A00000}"/>
    <cellStyle name="Normal 7 2 5 2 3 3 2" xfId="20819" xr:uid="{00000000-0005-0000-0000-000052A00000}"/>
    <cellStyle name="Normal 7 2 5 2 3 3 2 2" xfId="43512" xr:uid="{00000000-0005-0000-0000-000053A00000}"/>
    <cellStyle name="Normal 7 2 5 2 3 3 3" xfId="33494" xr:uid="{00000000-0005-0000-0000-000054A00000}"/>
    <cellStyle name="Normal 7 2 5 2 3 4" xfId="20820" xr:uid="{00000000-0005-0000-0000-000055A00000}"/>
    <cellStyle name="Normal 7 2 5 2 3 4 2" xfId="37175" xr:uid="{00000000-0005-0000-0000-000056A00000}"/>
    <cellStyle name="Normal 7 2 5 2 3 5" xfId="26581" xr:uid="{00000000-0005-0000-0000-000057A00000}"/>
    <cellStyle name="Normal 7 2 5 2 4" xfId="20821" xr:uid="{00000000-0005-0000-0000-000058A00000}"/>
    <cellStyle name="Normal 7 2 5 2 4 2" xfId="20822" xr:uid="{00000000-0005-0000-0000-000059A00000}"/>
    <cellStyle name="Normal 7 2 5 2 4 2 2" xfId="43513" xr:uid="{00000000-0005-0000-0000-00005AA00000}"/>
    <cellStyle name="Normal 7 2 5 2 4 3" xfId="33495" xr:uid="{00000000-0005-0000-0000-00005BA00000}"/>
    <cellStyle name="Normal 7 2 5 2 5" xfId="20823" xr:uid="{00000000-0005-0000-0000-00005CA00000}"/>
    <cellStyle name="Normal 7 2 5 2 5 2" xfId="20824" xr:uid="{00000000-0005-0000-0000-00005DA00000}"/>
    <cellStyle name="Normal 7 2 5 2 5 2 2" xfId="43514" xr:uid="{00000000-0005-0000-0000-00005EA00000}"/>
    <cellStyle name="Normal 7 2 5 2 5 3" xfId="33496" xr:uid="{00000000-0005-0000-0000-00005FA00000}"/>
    <cellStyle name="Normal 7 2 5 2 6" xfId="20825" xr:uid="{00000000-0005-0000-0000-000060A00000}"/>
    <cellStyle name="Normal 7 2 5 2 6 2" xfId="37173" xr:uid="{00000000-0005-0000-0000-000061A00000}"/>
    <cellStyle name="Normal 7 2 5 2 7" xfId="26579" xr:uid="{00000000-0005-0000-0000-000062A00000}"/>
    <cellStyle name="Normal 7 2 5 3" xfId="20826" xr:uid="{00000000-0005-0000-0000-000063A00000}"/>
    <cellStyle name="Normal 7 2 5 3 2" xfId="20827" xr:uid="{00000000-0005-0000-0000-000064A00000}"/>
    <cellStyle name="Normal 7 2 5 3 2 2" xfId="20828" xr:uid="{00000000-0005-0000-0000-000065A00000}"/>
    <cellStyle name="Normal 7 2 5 3 2 2 2" xfId="43515" xr:uid="{00000000-0005-0000-0000-000066A00000}"/>
    <cellStyle name="Normal 7 2 5 3 2 3" xfId="33497" xr:uid="{00000000-0005-0000-0000-000067A00000}"/>
    <cellStyle name="Normal 7 2 5 3 3" xfId="20829" xr:uid="{00000000-0005-0000-0000-000068A00000}"/>
    <cellStyle name="Normal 7 2 5 3 3 2" xfId="20830" xr:uid="{00000000-0005-0000-0000-000069A00000}"/>
    <cellStyle name="Normal 7 2 5 3 3 2 2" xfId="43516" xr:uid="{00000000-0005-0000-0000-00006AA00000}"/>
    <cellStyle name="Normal 7 2 5 3 3 3" xfId="33498" xr:uid="{00000000-0005-0000-0000-00006BA00000}"/>
    <cellStyle name="Normal 7 2 5 3 4" xfId="20831" xr:uid="{00000000-0005-0000-0000-00006CA00000}"/>
    <cellStyle name="Normal 7 2 5 3 4 2" xfId="37176" xr:uid="{00000000-0005-0000-0000-00006DA00000}"/>
    <cellStyle name="Normal 7 2 5 3 5" xfId="26582" xr:uid="{00000000-0005-0000-0000-00006EA00000}"/>
    <cellStyle name="Normal 7 2 5 4" xfId="20832" xr:uid="{00000000-0005-0000-0000-00006FA00000}"/>
    <cellStyle name="Normal 7 2 5 4 2" xfId="20833" xr:uid="{00000000-0005-0000-0000-000070A00000}"/>
    <cellStyle name="Normal 7 2 5 4 2 2" xfId="20834" xr:uid="{00000000-0005-0000-0000-000071A00000}"/>
    <cellStyle name="Normal 7 2 5 4 2 2 2" xfId="43517" xr:uid="{00000000-0005-0000-0000-000072A00000}"/>
    <cellStyle name="Normal 7 2 5 4 2 3" xfId="33499" xr:uid="{00000000-0005-0000-0000-000073A00000}"/>
    <cellStyle name="Normal 7 2 5 4 3" xfId="20835" xr:uid="{00000000-0005-0000-0000-000074A00000}"/>
    <cellStyle name="Normal 7 2 5 4 3 2" xfId="20836" xr:uid="{00000000-0005-0000-0000-000075A00000}"/>
    <cellStyle name="Normal 7 2 5 4 3 2 2" xfId="43518" xr:uid="{00000000-0005-0000-0000-000076A00000}"/>
    <cellStyle name="Normal 7 2 5 4 3 3" xfId="33500" xr:uid="{00000000-0005-0000-0000-000077A00000}"/>
    <cellStyle name="Normal 7 2 5 4 4" xfId="20837" xr:uid="{00000000-0005-0000-0000-000078A00000}"/>
    <cellStyle name="Normal 7 2 5 4 4 2" xfId="37177" xr:uid="{00000000-0005-0000-0000-000079A00000}"/>
    <cellStyle name="Normal 7 2 5 4 5" xfId="26583" xr:uid="{00000000-0005-0000-0000-00007AA00000}"/>
    <cellStyle name="Normal 7 2 5 5" xfId="20838" xr:uid="{00000000-0005-0000-0000-00007BA00000}"/>
    <cellStyle name="Normal 7 2 5 5 2" xfId="20839" xr:uid="{00000000-0005-0000-0000-00007CA00000}"/>
    <cellStyle name="Normal 7 2 5 5 2 2" xfId="43519" xr:uid="{00000000-0005-0000-0000-00007DA00000}"/>
    <cellStyle name="Normal 7 2 5 5 3" xfId="33501" xr:uid="{00000000-0005-0000-0000-00007EA00000}"/>
    <cellStyle name="Normal 7 2 5 6" xfId="20840" xr:uid="{00000000-0005-0000-0000-00007FA00000}"/>
    <cellStyle name="Normal 7 2 5 6 2" xfId="20841" xr:uid="{00000000-0005-0000-0000-000080A00000}"/>
    <cellStyle name="Normal 7 2 5 6 2 2" xfId="43520" xr:uid="{00000000-0005-0000-0000-000081A00000}"/>
    <cellStyle name="Normal 7 2 5 6 3" xfId="33502" xr:uid="{00000000-0005-0000-0000-000082A00000}"/>
    <cellStyle name="Normal 7 2 5 7" xfId="20842" xr:uid="{00000000-0005-0000-0000-000083A00000}"/>
    <cellStyle name="Normal 7 2 5 7 2" xfId="37172" xr:uid="{00000000-0005-0000-0000-000084A00000}"/>
    <cellStyle name="Normal 7 2 5 8" xfId="26578" xr:uid="{00000000-0005-0000-0000-000085A00000}"/>
    <cellStyle name="Normal 7 2 5 9" xfId="45289" xr:uid="{00000000-0005-0000-0000-000086A00000}"/>
    <cellStyle name="Normal 7 2 6" xfId="20843" xr:uid="{00000000-0005-0000-0000-000087A00000}"/>
    <cellStyle name="Normal 7 2 6 2" xfId="20844" xr:uid="{00000000-0005-0000-0000-000088A00000}"/>
    <cellStyle name="Normal 7 2 6 2 2" xfId="20845" xr:uid="{00000000-0005-0000-0000-000089A00000}"/>
    <cellStyle name="Normal 7 2 6 2 2 2" xfId="20846" xr:uid="{00000000-0005-0000-0000-00008AA00000}"/>
    <cellStyle name="Normal 7 2 6 2 2 2 2" xfId="20847" xr:uid="{00000000-0005-0000-0000-00008BA00000}"/>
    <cellStyle name="Normal 7 2 6 2 2 2 2 2" xfId="43521" xr:uid="{00000000-0005-0000-0000-00008CA00000}"/>
    <cellStyle name="Normal 7 2 6 2 2 2 3" xfId="33503" xr:uid="{00000000-0005-0000-0000-00008DA00000}"/>
    <cellStyle name="Normal 7 2 6 2 2 3" xfId="20848" xr:uid="{00000000-0005-0000-0000-00008EA00000}"/>
    <cellStyle name="Normal 7 2 6 2 2 3 2" xfId="20849" xr:uid="{00000000-0005-0000-0000-00008FA00000}"/>
    <cellStyle name="Normal 7 2 6 2 2 3 2 2" xfId="43522" xr:uid="{00000000-0005-0000-0000-000090A00000}"/>
    <cellStyle name="Normal 7 2 6 2 2 3 3" xfId="33504" xr:uid="{00000000-0005-0000-0000-000091A00000}"/>
    <cellStyle name="Normal 7 2 6 2 2 4" xfId="20850" xr:uid="{00000000-0005-0000-0000-000092A00000}"/>
    <cellStyle name="Normal 7 2 6 2 2 4 2" xfId="37180" xr:uid="{00000000-0005-0000-0000-000093A00000}"/>
    <cellStyle name="Normal 7 2 6 2 2 5" xfId="26586" xr:uid="{00000000-0005-0000-0000-000094A00000}"/>
    <cellStyle name="Normal 7 2 6 2 3" xfId="20851" xr:uid="{00000000-0005-0000-0000-000095A00000}"/>
    <cellStyle name="Normal 7 2 6 2 3 2" xfId="20852" xr:uid="{00000000-0005-0000-0000-000096A00000}"/>
    <cellStyle name="Normal 7 2 6 2 3 2 2" xfId="20853" xr:uid="{00000000-0005-0000-0000-000097A00000}"/>
    <cellStyle name="Normal 7 2 6 2 3 2 2 2" xfId="43523" xr:uid="{00000000-0005-0000-0000-000098A00000}"/>
    <cellStyle name="Normal 7 2 6 2 3 2 3" xfId="33505" xr:uid="{00000000-0005-0000-0000-000099A00000}"/>
    <cellStyle name="Normal 7 2 6 2 3 3" xfId="20854" xr:uid="{00000000-0005-0000-0000-00009AA00000}"/>
    <cellStyle name="Normal 7 2 6 2 3 3 2" xfId="20855" xr:uid="{00000000-0005-0000-0000-00009BA00000}"/>
    <cellStyle name="Normal 7 2 6 2 3 3 2 2" xfId="43524" xr:uid="{00000000-0005-0000-0000-00009CA00000}"/>
    <cellStyle name="Normal 7 2 6 2 3 3 3" xfId="33506" xr:uid="{00000000-0005-0000-0000-00009DA00000}"/>
    <cellStyle name="Normal 7 2 6 2 3 4" xfId="20856" xr:uid="{00000000-0005-0000-0000-00009EA00000}"/>
    <cellStyle name="Normal 7 2 6 2 3 4 2" xfId="37181" xr:uid="{00000000-0005-0000-0000-00009FA00000}"/>
    <cellStyle name="Normal 7 2 6 2 3 5" xfId="26587" xr:uid="{00000000-0005-0000-0000-0000A0A00000}"/>
    <cellStyle name="Normal 7 2 6 2 4" xfId="20857" xr:uid="{00000000-0005-0000-0000-0000A1A00000}"/>
    <cellStyle name="Normal 7 2 6 2 4 2" xfId="20858" xr:uid="{00000000-0005-0000-0000-0000A2A00000}"/>
    <cellStyle name="Normal 7 2 6 2 4 2 2" xfId="43525" xr:uid="{00000000-0005-0000-0000-0000A3A00000}"/>
    <cellStyle name="Normal 7 2 6 2 4 3" xfId="33507" xr:uid="{00000000-0005-0000-0000-0000A4A00000}"/>
    <cellStyle name="Normal 7 2 6 2 5" xfId="20859" xr:uid="{00000000-0005-0000-0000-0000A5A00000}"/>
    <cellStyle name="Normal 7 2 6 2 5 2" xfId="20860" xr:uid="{00000000-0005-0000-0000-0000A6A00000}"/>
    <cellStyle name="Normal 7 2 6 2 5 2 2" xfId="43526" xr:uid="{00000000-0005-0000-0000-0000A7A00000}"/>
    <cellStyle name="Normal 7 2 6 2 5 3" xfId="33508" xr:uid="{00000000-0005-0000-0000-0000A8A00000}"/>
    <cellStyle name="Normal 7 2 6 2 6" xfId="20861" xr:uid="{00000000-0005-0000-0000-0000A9A00000}"/>
    <cellStyle name="Normal 7 2 6 2 6 2" xfId="37179" xr:uid="{00000000-0005-0000-0000-0000AAA00000}"/>
    <cellStyle name="Normal 7 2 6 2 7" xfId="26585" xr:uid="{00000000-0005-0000-0000-0000ABA00000}"/>
    <cellStyle name="Normal 7 2 6 3" xfId="20862" xr:uid="{00000000-0005-0000-0000-0000ACA00000}"/>
    <cellStyle name="Normal 7 2 6 3 2" xfId="20863" xr:uid="{00000000-0005-0000-0000-0000ADA00000}"/>
    <cellStyle name="Normal 7 2 6 3 2 2" xfId="20864" xr:uid="{00000000-0005-0000-0000-0000AEA00000}"/>
    <cellStyle name="Normal 7 2 6 3 2 2 2" xfId="43527" xr:uid="{00000000-0005-0000-0000-0000AFA00000}"/>
    <cellStyle name="Normal 7 2 6 3 2 3" xfId="33509" xr:uid="{00000000-0005-0000-0000-0000B0A00000}"/>
    <cellStyle name="Normal 7 2 6 3 3" xfId="20865" xr:uid="{00000000-0005-0000-0000-0000B1A00000}"/>
    <cellStyle name="Normal 7 2 6 3 3 2" xfId="20866" xr:uid="{00000000-0005-0000-0000-0000B2A00000}"/>
    <cellStyle name="Normal 7 2 6 3 3 2 2" xfId="43528" xr:uid="{00000000-0005-0000-0000-0000B3A00000}"/>
    <cellStyle name="Normal 7 2 6 3 3 3" xfId="33510" xr:uid="{00000000-0005-0000-0000-0000B4A00000}"/>
    <cellStyle name="Normal 7 2 6 3 4" xfId="20867" xr:uid="{00000000-0005-0000-0000-0000B5A00000}"/>
    <cellStyle name="Normal 7 2 6 3 4 2" xfId="37182" xr:uid="{00000000-0005-0000-0000-0000B6A00000}"/>
    <cellStyle name="Normal 7 2 6 3 5" xfId="26588" xr:uid="{00000000-0005-0000-0000-0000B7A00000}"/>
    <cellStyle name="Normal 7 2 6 4" xfId="20868" xr:uid="{00000000-0005-0000-0000-0000B8A00000}"/>
    <cellStyle name="Normal 7 2 6 4 2" xfId="20869" xr:uid="{00000000-0005-0000-0000-0000B9A00000}"/>
    <cellStyle name="Normal 7 2 6 4 2 2" xfId="20870" xr:uid="{00000000-0005-0000-0000-0000BAA00000}"/>
    <cellStyle name="Normal 7 2 6 4 2 2 2" xfId="43529" xr:uid="{00000000-0005-0000-0000-0000BBA00000}"/>
    <cellStyle name="Normal 7 2 6 4 2 3" xfId="33511" xr:uid="{00000000-0005-0000-0000-0000BCA00000}"/>
    <cellStyle name="Normal 7 2 6 4 3" xfId="20871" xr:uid="{00000000-0005-0000-0000-0000BDA00000}"/>
    <cellStyle name="Normal 7 2 6 4 3 2" xfId="20872" xr:uid="{00000000-0005-0000-0000-0000BEA00000}"/>
    <cellStyle name="Normal 7 2 6 4 3 2 2" xfId="43530" xr:uid="{00000000-0005-0000-0000-0000BFA00000}"/>
    <cellStyle name="Normal 7 2 6 4 3 3" xfId="33512" xr:uid="{00000000-0005-0000-0000-0000C0A00000}"/>
    <cellStyle name="Normal 7 2 6 4 4" xfId="20873" xr:uid="{00000000-0005-0000-0000-0000C1A00000}"/>
    <cellStyle name="Normal 7 2 6 4 4 2" xfId="37183" xr:uid="{00000000-0005-0000-0000-0000C2A00000}"/>
    <cellStyle name="Normal 7 2 6 4 5" xfId="26589" xr:uid="{00000000-0005-0000-0000-0000C3A00000}"/>
    <cellStyle name="Normal 7 2 6 5" xfId="20874" xr:uid="{00000000-0005-0000-0000-0000C4A00000}"/>
    <cellStyle name="Normal 7 2 6 5 2" xfId="20875" xr:uid="{00000000-0005-0000-0000-0000C5A00000}"/>
    <cellStyle name="Normal 7 2 6 5 2 2" xfId="43531" xr:uid="{00000000-0005-0000-0000-0000C6A00000}"/>
    <cellStyle name="Normal 7 2 6 5 3" xfId="33513" xr:uid="{00000000-0005-0000-0000-0000C7A00000}"/>
    <cellStyle name="Normal 7 2 6 6" xfId="20876" xr:uid="{00000000-0005-0000-0000-0000C8A00000}"/>
    <cellStyle name="Normal 7 2 6 6 2" xfId="20877" xr:uid="{00000000-0005-0000-0000-0000C9A00000}"/>
    <cellStyle name="Normal 7 2 6 6 2 2" xfId="43532" xr:uid="{00000000-0005-0000-0000-0000CAA00000}"/>
    <cellStyle name="Normal 7 2 6 6 3" xfId="33514" xr:uid="{00000000-0005-0000-0000-0000CBA00000}"/>
    <cellStyle name="Normal 7 2 6 7" xfId="20878" xr:uid="{00000000-0005-0000-0000-0000CCA00000}"/>
    <cellStyle name="Normal 7 2 6 7 2" xfId="37178" xr:uid="{00000000-0005-0000-0000-0000CDA00000}"/>
    <cellStyle name="Normal 7 2 6 8" xfId="26584" xr:uid="{00000000-0005-0000-0000-0000CEA00000}"/>
    <cellStyle name="Normal 7 2 6 9" xfId="46414" xr:uid="{00000000-0005-0000-0000-0000CFA00000}"/>
    <cellStyle name="Normal 7 2 7" xfId="20879" xr:uid="{00000000-0005-0000-0000-0000D0A00000}"/>
    <cellStyle name="Normal 7 2 7 2" xfId="20880" xr:uid="{00000000-0005-0000-0000-0000D1A00000}"/>
    <cellStyle name="Normal 7 2 7 2 2" xfId="20881" xr:uid="{00000000-0005-0000-0000-0000D2A00000}"/>
    <cellStyle name="Normal 7 2 7 2 2 2" xfId="20882" xr:uid="{00000000-0005-0000-0000-0000D3A00000}"/>
    <cellStyle name="Normal 7 2 7 2 2 2 2" xfId="43533" xr:uid="{00000000-0005-0000-0000-0000D4A00000}"/>
    <cellStyle name="Normal 7 2 7 2 2 3" xfId="33515" xr:uid="{00000000-0005-0000-0000-0000D5A00000}"/>
    <cellStyle name="Normal 7 2 7 2 3" xfId="20883" xr:uid="{00000000-0005-0000-0000-0000D6A00000}"/>
    <cellStyle name="Normal 7 2 7 2 3 2" xfId="20884" xr:uid="{00000000-0005-0000-0000-0000D7A00000}"/>
    <cellStyle name="Normal 7 2 7 2 3 2 2" xfId="43534" xr:uid="{00000000-0005-0000-0000-0000D8A00000}"/>
    <cellStyle name="Normal 7 2 7 2 3 3" xfId="33516" xr:uid="{00000000-0005-0000-0000-0000D9A00000}"/>
    <cellStyle name="Normal 7 2 7 2 4" xfId="20885" xr:uid="{00000000-0005-0000-0000-0000DAA00000}"/>
    <cellStyle name="Normal 7 2 7 2 4 2" xfId="37185" xr:uid="{00000000-0005-0000-0000-0000DBA00000}"/>
    <cellStyle name="Normal 7 2 7 2 5" xfId="26591" xr:uid="{00000000-0005-0000-0000-0000DCA00000}"/>
    <cellStyle name="Normal 7 2 7 3" xfId="20886" xr:uid="{00000000-0005-0000-0000-0000DDA00000}"/>
    <cellStyle name="Normal 7 2 7 3 2" xfId="20887" xr:uid="{00000000-0005-0000-0000-0000DEA00000}"/>
    <cellStyle name="Normal 7 2 7 3 2 2" xfId="20888" xr:uid="{00000000-0005-0000-0000-0000DFA00000}"/>
    <cellStyle name="Normal 7 2 7 3 2 2 2" xfId="43535" xr:uid="{00000000-0005-0000-0000-0000E0A00000}"/>
    <cellStyle name="Normal 7 2 7 3 2 3" xfId="33517" xr:uid="{00000000-0005-0000-0000-0000E1A00000}"/>
    <cellStyle name="Normal 7 2 7 3 3" xfId="20889" xr:uid="{00000000-0005-0000-0000-0000E2A00000}"/>
    <cellStyle name="Normal 7 2 7 3 3 2" xfId="20890" xr:uid="{00000000-0005-0000-0000-0000E3A00000}"/>
    <cellStyle name="Normal 7 2 7 3 3 2 2" xfId="43536" xr:uid="{00000000-0005-0000-0000-0000E4A00000}"/>
    <cellStyle name="Normal 7 2 7 3 3 3" xfId="33518" xr:uid="{00000000-0005-0000-0000-0000E5A00000}"/>
    <cellStyle name="Normal 7 2 7 3 4" xfId="20891" xr:uid="{00000000-0005-0000-0000-0000E6A00000}"/>
    <cellStyle name="Normal 7 2 7 3 4 2" xfId="37186" xr:uid="{00000000-0005-0000-0000-0000E7A00000}"/>
    <cellStyle name="Normal 7 2 7 3 5" xfId="26592" xr:uid="{00000000-0005-0000-0000-0000E8A00000}"/>
    <cellStyle name="Normal 7 2 7 4" xfId="20892" xr:uid="{00000000-0005-0000-0000-0000E9A00000}"/>
    <cellStyle name="Normal 7 2 7 4 2" xfId="20893" xr:uid="{00000000-0005-0000-0000-0000EAA00000}"/>
    <cellStyle name="Normal 7 2 7 4 2 2" xfId="43537" xr:uid="{00000000-0005-0000-0000-0000EBA00000}"/>
    <cellStyle name="Normal 7 2 7 4 3" xfId="33519" xr:uid="{00000000-0005-0000-0000-0000ECA00000}"/>
    <cellStyle name="Normal 7 2 7 5" xfId="20894" xr:uid="{00000000-0005-0000-0000-0000EDA00000}"/>
    <cellStyle name="Normal 7 2 7 5 2" xfId="20895" xr:uid="{00000000-0005-0000-0000-0000EEA00000}"/>
    <cellStyle name="Normal 7 2 7 5 2 2" xfId="43538" xr:uid="{00000000-0005-0000-0000-0000EFA00000}"/>
    <cellStyle name="Normal 7 2 7 5 3" xfId="33520" xr:uid="{00000000-0005-0000-0000-0000F0A00000}"/>
    <cellStyle name="Normal 7 2 7 6" xfId="20896" xr:uid="{00000000-0005-0000-0000-0000F1A00000}"/>
    <cellStyle name="Normal 7 2 7 6 2" xfId="37184" xr:uid="{00000000-0005-0000-0000-0000F2A00000}"/>
    <cellStyle name="Normal 7 2 7 7" xfId="26590" xr:uid="{00000000-0005-0000-0000-0000F3A00000}"/>
    <cellStyle name="Normal 7 2 8" xfId="20897" xr:uid="{00000000-0005-0000-0000-0000F4A00000}"/>
    <cellStyle name="Normal 7 2 8 2" xfId="20898" xr:uid="{00000000-0005-0000-0000-0000F5A00000}"/>
    <cellStyle name="Normal 7 2 8 2 2" xfId="20899" xr:uid="{00000000-0005-0000-0000-0000F6A00000}"/>
    <cellStyle name="Normal 7 2 8 2 2 2" xfId="43539" xr:uid="{00000000-0005-0000-0000-0000F7A00000}"/>
    <cellStyle name="Normal 7 2 8 2 3" xfId="33521" xr:uid="{00000000-0005-0000-0000-0000F8A00000}"/>
    <cellStyle name="Normal 7 2 8 3" xfId="20900" xr:uid="{00000000-0005-0000-0000-0000F9A00000}"/>
    <cellStyle name="Normal 7 2 8 3 2" xfId="20901" xr:uid="{00000000-0005-0000-0000-0000FAA00000}"/>
    <cellStyle name="Normal 7 2 8 3 2 2" xfId="43540" xr:uid="{00000000-0005-0000-0000-0000FBA00000}"/>
    <cellStyle name="Normal 7 2 8 3 3" xfId="33522" xr:uid="{00000000-0005-0000-0000-0000FCA00000}"/>
    <cellStyle name="Normal 7 2 8 4" xfId="20902" xr:uid="{00000000-0005-0000-0000-0000FDA00000}"/>
    <cellStyle name="Normal 7 2 8 4 2" xfId="37187" xr:uid="{00000000-0005-0000-0000-0000FEA00000}"/>
    <cellStyle name="Normal 7 2 8 5" xfId="26593" xr:uid="{00000000-0005-0000-0000-0000FFA00000}"/>
    <cellStyle name="Normal 7 2 9" xfId="20903" xr:uid="{00000000-0005-0000-0000-000000A10000}"/>
    <cellStyle name="Normal 7 2 9 2" xfId="20904" xr:uid="{00000000-0005-0000-0000-000001A10000}"/>
    <cellStyle name="Normal 7 2 9 2 2" xfId="20905" xr:uid="{00000000-0005-0000-0000-000002A10000}"/>
    <cellStyle name="Normal 7 2 9 2 2 2" xfId="43541" xr:uid="{00000000-0005-0000-0000-000003A10000}"/>
    <cellStyle name="Normal 7 2 9 2 3" xfId="33523" xr:uid="{00000000-0005-0000-0000-000004A10000}"/>
    <cellStyle name="Normal 7 2 9 3" xfId="20906" xr:uid="{00000000-0005-0000-0000-000005A10000}"/>
    <cellStyle name="Normal 7 2 9 3 2" xfId="20907" xr:uid="{00000000-0005-0000-0000-000006A10000}"/>
    <cellStyle name="Normal 7 2 9 3 2 2" xfId="43542" xr:uid="{00000000-0005-0000-0000-000007A10000}"/>
    <cellStyle name="Normal 7 2 9 3 3" xfId="33524" xr:uid="{00000000-0005-0000-0000-000008A10000}"/>
    <cellStyle name="Normal 7 2 9 4" xfId="20908" xr:uid="{00000000-0005-0000-0000-000009A10000}"/>
    <cellStyle name="Normal 7 2 9 4 2" xfId="37188" xr:uid="{00000000-0005-0000-0000-00000AA10000}"/>
    <cellStyle name="Normal 7 2 9 5" xfId="26594" xr:uid="{00000000-0005-0000-0000-00000BA10000}"/>
    <cellStyle name="Normal 7 20" xfId="44035" xr:uid="{00000000-0005-0000-0000-00000CA10000}"/>
    <cellStyle name="Normal 7 3" xfId="20909" xr:uid="{00000000-0005-0000-0000-00000DA10000}"/>
    <cellStyle name="Normal 7 3 10" xfId="20910" xr:uid="{00000000-0005-0000-0000-00000EA10000}"/>
    <cellStyle name="Normal 7 3 10 2" xfId="20911" xr:uid="{00000000-0005-0000-0000-00000FA10000}"/>
    <cellStyle name="Normal 7 3 10 2 2" xfId="43543" xr:uid="{00000000-0005-0000-0000-000010A10000}"/>
    <cellStyle name="Normal 7 3 10 3" xfId="33525" xr:uid="{00000000-0005-0000-0000-000011A10000}"/>
    <cellStyle name="Normal 7 3 11" xfId="20912" xr:uid="{00000000-0005-0000-0000-000012A10000}"/>
    <cellStyle name="Normal 7 3 11 2" xfId="20913" xr:uid="{00000000-0005-0000-0000-000013A10000}"/>
    <cellStyle name="Normal 7 3 11 2 2" xfId="43544" xr:uid="{00000000-0005-0000-0000-000014A10000}"/>
    <cellStyle name="Normal 7 3 11 3" xfId="33526" xr:uid="{00000000-0005-0000-0000-000015A10000}"/>
    <cellStyle name="Normal 7 3 12" xfId="23345" xr:uid="{00000000-0005-0000-0000-000016A10000}"/>
    <cellStyle name="Normal 7 3 13" xfId="44055" xr:uid="{00000000-0005-0000-0000-000017A10000}"/>
    <cellStyle name="Normal 7 3 2" xfId="20914" xr:uid="{00000000-0005-0000-0000-000018A10000}"/>
    <cellStyle name="Normal 7 3 2 10" xfId="20915" xr:uid="{00000000-0005-0000-0000-000019A10000}"/>
    <cellStyle name="Normal 7 3 2 10 2" xfId="34099" xr:uid="{00000000-0005-0000-0000-00001AA10000}"/>
    <cellStyle name="Normal 7 3 2 11" xfId="23497" xr:uid="{00000000-0005-0000-0000-00001BA10000}"/>
    <cellStyle name="Normal 7 3 2 12" xfId="44365" xr:uid="{00000000-0005-0000-0000-00001CA10000}"/>
    <cellStyle name="Normal 7 3 2 2" xfId="20916" xr:uid="{00000000-0005-0000-0000-00001DA10000}"/>
    <cellStyle name="Normal 7 3 2 2 2" xfId="20917" xr:uid="{00000000-0005-0000-0000-00001EA10000}"/>
    <cellStyle name="Normal 7 3 2 2 2 2" xfId="20918" xr:uid="{00000000-0005-0000-0000-00001FA10000}"/>
    <cellStyle name="Normal 7 3 2 2 2 2 2" xfId="20919" xr:uid="{00000000-0005-0000-0000-000020A10000}"/>
    <cellStyle name="Normal 7 3 2 2 2 2 2 2" xfId="20920" xr:uid="{00000000-0005-0000-0000-000021A10000}"/>
    <cellStyle name="Normal 7 3 2 2 2 2 2 2 2" xfId="43545" xr:uid="{00000000-0005-0000-0000-000022A10000}"/>
    <cellStyle name="Normal 7 3 2 2 2 2 2 3" xfId="33527" xr:uid="{00000000-0005-0000-0000-000023A10000}"/>
    <cellStyle name="Normal 7 3 2 2 2 2 3" xfId="20921" xr:uid="{00000000-0005-0000-0000-000024A10000}"/>
    <cellStyle name="Normal 7 3 2 2 2 2 3 2" xfId="20922" xr:uid="{00000000-0005-0000-0000-000025A10000}"/>
    <cellStyle name="Normal 7 3 2 2 2 2 3 2 2" xfId="43546" xr:uid="{00000000-0005-0000-0000-000026A10000}"/>
    <cellStyle name="Normal 7 3 2 2 2 2 3 3" xfId="33528" xr:uid="{00000000-0005-0000-0000-000027A10000}"/>
    <cellStyle name="Normal 7 3 2 2 2 2 4" xfId="20923" xr:uid="{00000000-0005-0000-0000-000028A10000}"/>
    <cellStyle name="Normal 7 3 2 2 2 2 4 2" xfId="37193" xr:uid="{00000000-0005-0000-0000-000029A10000}"/>
    <cellStyle name="Normal 7 3 2 2 2 2 5" xfId="26599" xr:uid="{00000000-0005-0000-0000-00002AA10000}"/>
    <cellStyle name="Normal 7 3 2 2 2 3" xfId="20924" xr:uid="{00000000-0005-0000-0000-00002BA10000}"/>
    <cellStyle name="Normal 7 3 2 2 2 3 2" xfId="20925" xr:uid="{00000000-0005-0000-0000-00002CA10000}"/>
    <cellStyle name="Normal 7 3 2 2 2 3 2 2" xfId="20926" xr:uid="{00000000-0005-0000-0000-00002DA10000}"/>
    <cellStyle name="Normal 7 3 2 2 2 3 2 2 2" xfId="43547" xr:uid="{00000000-0005-0000-0000-00002EA10000}"/>
    <cellStyle name="Normal 7 3 2 2 2 3 2 3" xfId="33529" xr:uid="{00000000-0005-0000-0000-00002FA10000}"/>
    <cellStyle name="Normal 7 3 2 2 2 3 3" xfId="20927" xr:uid="{00000000-0005-0000-0000-000030A10000}"/>
    <cellStyle name="Normal 7 3 2 2 2 3 3 2" xfId="20928" xr:uid="{00000000-0005-0000-0000-000031A10000}"/>
    <cellStyle name="Normal 7 3 2 2 2 3 3 2 2" xfId="43548" xr:uid="{00000000-0005-0000-0000-000032A10000}"/>
    <cellStyle name="Normal 7 3 2 2 2 3 3 3" xfId="33530" xr:uid="{00000000-0005-0000-0000-000033A10000}"/>
    <cellStyle name="Normal 7 3 2 2 2 3 4" xfId="20929" xr:uid="{00000000-0005-0000-0000-000034A10000}"/>
    <cellStyle name="Normal 7 3 2 2 2 3 4 2" xfId="37194" xr:uid="{00000000-0005-0000-0000-000035A10000}"/>
    <cellStyle name="Normal 7 3 2 2 2 3 5" xfId="26600" xr:uid="{00000000-0005-0000-0000-000036A10000}"/>
    <cellStyle name="Normal 7 3 2 2 2 4" xfId="20930" xr:uid="{00000000-0005-0000-0000-000037A10000}"/>
    <cellStyle name="Normal 7 3 2 2 2 4 2" xfId="20931" xr:uid="{00000000-0005-0000-0000-000038A10000}"/>
    <cellStyle name="Normal 7 3 2 2 2 4 2 2" xfId="43549" xr:uid="{00000000-0005-0000-0000-000039A10000}"/>
    <cellStyle name="Normal 7 3 2 2 2 4 3" xfId="33531" xr:uid="{00000000-0005-0000-0000-00003AA10000}"/>
    <cellStyle name="Normal 7 3 2 2 2 5" xfId="20932" xr:uid="{00000000-0005-0000-0000-00003BA10000}"/>
    <cellStyle name="Normal 7 3 2 2 2 5 2" xfId="20933" xr:uid="{00000000-0005-0000-0000-00003CA10000}"/>
    <cellStyle name="Normal 7 3 2 2 2 5 2 2" xfId="43550" xr:uid="{00000000-0005-0000-0000-00003DA10000}"/>
    <cellStyle name="Normal 7 3 2 2 2 5 3" xfId="33532" xr:uid="{00000000-0005-0000-0000-00003EA10000}"/>
    <cellStyle name="Normal 7 3 2 2 2 6" xfId="20934" xr:uid="{00000000-0005-0000-0000-00003FA10000}"/>
    <cellStyle name="Normal 7 3 2 2 2 6 2" xfId="37192" xr:uid="{00000000-0005-0000-0000-000040A10000}"/>
    <cellStyle name="Normal 7 3 2 2 2 7" xfId="26598" xr:uid="{00000000-0005-0000-0000-000041A10000}"/>
    <cellStyle name="Normal 7 3 2 2 3" xfId="20935" xr:uid="{00000000-0005-0000-0000-000042A10000}"/>
    <cellStyle name="Normal 7 3 2 2 3 2" xfId="20936" xr:uid="{00000000-0005-0000-0000-000043A10000}"/>
    <cellStyle name="Normal 7 3 2 2 3 2 2" xfId="20937" xr:uid="{00000000-0005-0000-0000-000044A10000}"/>
    <cellStyle name="Normal 7 3 2 2 3 2 2 2" xfId="43551" xr:uid="{00000000-0005-0000-0000-000045A10000}"/>
    <cellStyle name="Normal 7 3 2 2 3 2 3" xfId="33533" xr:uid="{00000000-0005-0000-0000-000046A10000}"/>
    <cellStyle name="Normal 7 3 2 2 3 3" xfId="20938" xr:uid="{00000000-0005-0000-0000-000047A10000}"/>
    <cellStyle name="Normal 7 3 2 2 3 3 2" xfId="20939" xr:uid="{00000000-0005-0000-0000-000048A10000}"/>
    <cellStyle name="Normal 7 3 2 2 3 3 2 2" xfId="43552" xr:uid="{00000000-0005-0000-0000-000049A10000}"/>
    <cellStyle name="Normal 7 3 2 2 3 3 3" xfId="33534" xr:uid="{00000000-0005-0000-0000-00004AA10000}"/>
    <cellStyle name="Normal 7 3 2 2 3 4" xfId="20940" xr:uid="{00000000-0005-0000-0000-00004BA10000}"/>
    <cellStyle name="Normal 7 3 2 2 3 4 2" xfId="37195" xr:uid="{00000000-0005-0000-0000-00004CA10000}"/>
    <cellStyle name="Normal 7 3 2 2 3 5" xfId="26601" xr:uid="{00000000-0005-0000-0000-00004DA10000}"/>
    <cellStyle name="Normal 7 3 2 2 4" xfId="20941" xr:uid="{00000000-0005-0000-0000-00004EA10000}"/>
    <cellStyle name="Normal 7 3 2 2 4 2" xfId="20942" xr:uid="{00000000-0005-0000-0000-00004FA10000}"/>
    <cellStyle name="Normal 7 3 2 2 4 2 2" xfId="20943" xr:uid="{00000000-0005-0000-0000-000050A10000}"/>
    <cellStyle name="Normal 7 3 2 2 4 2 2 2" xfId="43553" xr:uid="{00000000-0005-0000-0000-000051A10000}"/>
    <cellStyle name="Normal 7 3 2 2 4 2 3" xfId="33535" xr:uid="{00000000-0005-0000-0000-000052A10000}"/>
    <cellStyle name="Normal 7 3 2 2 4 3" xfId="20944" xr:uid="{00000000-0005-0000-0000-000053A10000}"/>
    <cellStyle name="Normal 7 3 2 2 4 3 2" xfId="20945" xr:uid="{00000000-0005-0000-0000-000054A10000}"/>
    <cellStyle name="Normal 7 3 2 2 4 3 2 2" xfId="43554" xr:uid="{00000000-0005-0000-0000-000055A10000}"/>
    <cellStyle name="Normal 7 3 2 2 4 3 3" xfId="33536" xr:uid="{00000000-0005-0000-0000-000056A10000}"/>
    <cellStyle name="Normal 7 3 2 2 4 4" xfId="20946" xr:uid="{00000000-0005-0000-0000-000057A10000}"/>
    <cellStyle name="Normal 7 3 2 2 4 4 2" xfId="37196" xr:uid="{00000000-0005-0000-0000-000058A10000}"/>
    <cellStyle name="Normal 7 3 2 2 4 5" xfId="26602" xr:uid="{00000000-0005-0000-0000-000059A10000}"/>
    <cellStyle name="Normal 7 3 2 2 5" xfId="20947" xr:uid="{00000000-0005-0000-0000-00005AA10000}"/>
    <cellStyle name="Normal 7 3 2 2 5 2" xfId="20948" xr:uid="{00000000-0005-0000-0000-00005BA10000}"/>
    <cellStyle name="Normal 7 3 2 2 5 2 2" xfId="43555" xr:uid="{00000000-0005-0000-0000-00005CA10000}"/>
    <cellStyle name="Normal 7 3 2 2 5 3" xfId="33537" xr:uid="{00000000-0005-0000-0000-00005DA10000}"/>
    <cellStyle name="Normal 7 3 2 2 6" xfId="20949" xr:uid="{00000000-0005-0000-0000-00005EA10000}"/>
    <cellStyle name="Normal 7 3 2 2 6 2" xfId="20950" xr:uid="{00000000-0005-0000-0000-00005FA10000}"/>
    <cellStyle name="Normal 7 3 2 2 6 2 2" xfId="43556" xr:uid="{00000000-0005-0000-0000-000060A10000}"/>
    <cellStyle name="Normal 7 3 2 2 6 3" xfId="33538" xr:uid="{00000000-0005-0000-0000-000061A10000}"/>
    <cellStyle name="Normal 7 3 2 2 7" xfId="20951" xr:uid="{00000000-0005-0000-0000-000062A10000}"/>
    <cellStyle name="Normal 7 3 2 2 7 2" xfId="37191" xr:uid="{00000000-0005-0000-0000-000063A10000}"/>
    <cellStyle name="Normal 7 3 2 2 8" xfId="26597" xr:uid="{00000000-0005-0000-0000-000064A10000}"/>
    <cellStyle name="Normal 7 3 2 3" xfId="20952" xr:uid="{00000000-0005-0000-0000-000065A10000}"/>
    <cellStyle name="Normal 7 3 2 3 2" xfId="20953" xr:uid="{00000000-0005-0000-0000-000066A10000}"/>
    <cellStyle name="Normal 7 3 2 3 2 2" xfId="20954" xr:uid="{00000000-0005-0000-0000-000067A10000}"/>
    <cellStyle name="Normal 7 3 2 3 2 2 2" xfId="20955" xr:uid="{00000000-0005-0000-0000-000068A10000}"/>
    <cellStyle name="Normal 7 3 2 3 2 2 2 2" xfId="20956" xr:uid="{00000000-0005-0000-0000-000069A10000}"/>
    <cellStyle name="Normal 7 3 2 3 2 2 2 2 2" xfId="43557" xr:uid="{00000000-0005-0000-0000-00006AA10000}"/>
    <cellStyle name="Normal 7 3 2 3 2 2 2 3" xfId="33539" xr:uid="{00000000-0005-0000-0000-00006BA10000}"/>
    <cellStyle name="Normal 7 3 2 3 2 2 3" xfId="20957" xr:uid="{00000000-0005-0000-0000-00006CA10000}"/>
    <cellStyle name="Normal 7 3 2 3 2 2 3 2" xfId="20958" xr:uid="{00000000-0005-0000-0000-00006DA10000}"/>
    <cellStyle name="Normal 7 3 2 3 2 2 3 2 2" xfId="43558" xr:uid="{00000000-0005-0000-0000-00006EA10000}"/>
    <cellStyle name="Normal 7 3 2 3 2 2 3 3" xfId="33540" xr:uid="{00000000-0005-0000-0000-00006FA10000}"/>
    <cellStyle name="Normal 7 3 2 3 2 2 4" xfId="20959" xr:uid="{00000000-0005-0000-0000-000070A10000}"/>
    <cellStyle name="Normal 7 3 2 3 2 2 4 2" xfId="37199" xr:uid="{00000000-0005-0000-0000-000071A10000}"/>
    <cellStyle name="Normal 7 3 2 3 2 2 5" xfId="26605" xr:uid="{00000000-0005-0000-0000-000072A10000}"/>
    <cellStyle name="Normal 7 3 2 3 2 3" xfId="20960" xr:uid="{00000000-0005-0000-0000-000073A10000}"/>
    <cellStyle name="Normal 7 3 2 3 2 3 2" xfId="20961" xr:uid="{00000000-0005-0000-0000-000074A10000}"/>
    <cellStyle name="Normal 7 3 2 3 2 3 2 2" xfId="20962" xr:uid="{00000000-0005-0000-0000-000075A10000}"/>
    <cellStyle name="Normal 7 3 2 3 2 3 2 2 2" xfId="43559" xr:uid="{00000000-0005-0000-0000-000076A10000}"/>
    <cellStyle name="Normal 7 3 2 3 2 3 2 3" xfId="33541" xr:uid="{00000000-0005-0000-0000-000077A10000}"/>
    <cellStyle name="Normal 7 3 2 3 2 3 3" xfId="20963" xr:uid="{00000000-0005-0000-0000-000078A10000}"/>
    <cellStyle name="Normal 7 3 2 3 2 3 3 2" xfId="20964" xr:uid="{00000000-0005-0000-0000-000079A10000}"/>
    <cellStyle name="Normal 7 3 2 3 2 3 3 2 2" xfId="43560" xr:uid="{00000000-0005-0000-0000-00007AA10000}"/>
    <cellStyle name="Normal 7 3 2 3 2 3 3 3" xfId="33542" xr:uid="{00000000-0005-0000-0000-00007BA10000}"/>
    <cellStyle name="Normal 7 3 2 3 2 3 4" xfId="20965" xr:uid="{00000000-0005-0000-0000-00007CA10000}"/>
    <cellStyle name="Normal 7 3 2 3 2 3 4 2" xfId="37200" xr:uid="{00000000-0005-0000-0000-00007DA10000}"/>
    <cellStyle name="Normal 7 3 2 3 2 3 5" xfId="26606" xr:uid="{00000000-0005-0000-0000-00007EA10000}"/>
    <cellStyle name="Normal 7 3 2 3 2 4" xfId="20966" xr:uid="{00000000-0005-0000-0000-00007FA10000}"/>
    <cellStyle name="Normal 7 3 2 3 2 4 2" xfId="20967" xr:uid="{00000000-0005-0000-0000-000080A10000}"/>
    <cellStyle name="Normal 7 3 2 3 2 4 2 2" xfId="43561" xr:uid="{00000000-0005-0000-0000-000081A10000}"/>
    <cellStyle name="Normal 7 3 2 3 2 4 3" xfId="33543" xr:uid="{00000000-0005-0000-0000-000082A10000}"/>
    <cellStyle name="Normal 7 3 2 3 2 5" xfId="20968" xr:uid="{00000000-0005-0000-0000-000083A10000}"/>
    <cellStyle name="Normal 7 3 2 3 2 5 2" xfId="20969" xr:uid="{00000000-0005-0000-0000-000084A10000}"/>
    <cellStyle name="Normal 7 3 2 3 2 5 2 2" xfId="43562" xr:uid="{00000000-0005-0000-0000-000085A10000}"/>
    <cellStyle name="Normal 7 3 2 3 2 5 3" xfId="33544" xr:uid="{00000000-0005-0000-0000-000086A10000}"/>
    <cellStyle name="Normal 7 3 2 3 2 6" xfId="20970" xr:uid="{00000000-0005-0000-0000-000087A10000}"/>
    <cellStyle name="Normal 7 3 2 3 2 6 2" xfId="37198" xr:uid="{00000000-0005-0000-0000-000088A10000}"/>
    <cellStyle name="Normal 7 3 2 3 2 7" xfId="26604" xr:uid="{00000000-0005-0000-0000-000089A10000}"/>
    <cellStyle name="Normal 7 3 2 3 3" xfId="20971" xr:uid="{00000000-0005-0000-0000-00008AA10000}"/>
    <cellStyle name="Normal 7 3 2 3 3 2" xfId="20972" xr:uid="{00000000-0005-0000-0000-00008BA10000}"/>
    <cellStyle name="Normal 7 3 2 3 3 2 2" xfId="20973" xr:uid="{00000000-0005-0000-0000-00008CA10000}"/>
    <cellStyle name="Normal 7 3 2 3 3 2 2 2" xfId="43563" xr:uid="{00000000-0005-0000-0000-00008DA10000}"/>
    <cellStyle name="Normal 7 3 2 3 3 2 3" xfId="33545" xr:uid="{00000000-0005-0000-0000-00008EA10000}"/>
    <cellStyle name="Normal 7 3 2 3 3 3" xfId="20974" xr:uid="{00000000-0005-0000-0000-00008FA10000}"/>
    <cellStyle name="Normal 7 3 2 3 3 3 2" xfId="20975" xr:uid="{00000000-0005-0000-0000-000090A10000}"/>
    <cellStyle name="Normal 7 3 2 3 3 3 2 2" xfId="43564" xr:uid="{00000000-0005-0000-0000-000091A10000}"/>
    <cellStyle name="Normal 7 3 2 3 3 3 3" xfId="33546" xr:uid="{00000000-0005-0000-0000-000092A10000}"/>
    <cellStyle name="Normal 7 3 2 3 3 4" xfId="20976" xr:uid="{00000000-0005-0000-0000-000093A10000}"/>
    <cellStyle name="Normal 7 3 2 3 3 4 2" xfId="37201" xr:uid="{00000000-0005-0000-0000-000094A10000}"/>
    <cellStyle name="Normal 7 3 2 3 3 5" xfId="26607" xr:uid="{00000000-0005-0000-0000-000095A10000}"/>
    <cellStyle name="Normal 7 3 2 3 4" xfId="20977" xr:uid="{00000000-0005-0000-0000-000096A10000}"/>
    <cellStyle name="Normal 7 3 2 3 4 2" xfId="20978" xr:uid="{00000000-0005-0000-0000-000097A10000}"/>
    <cellStyle name="Normal 7 3 2 3 4 2 2" xfId="20979" xr:uid="{00000000-0005-0000-0000-000098A10000}"/>
    <cellStyle name="Normal 7 3 2 3 4 2 2 2" xfId="43565" xr:uid="{00000000-0005-0000-0000-000099A10000}"/>
    <cellStyle name="Normal 7 3 2 3 4 2 3" xfId="33547" xr:uid="{00000000-0005-0000-0000-00009AA10000}"/>
    <cellStyle name="Normal 7 3 2 3 4 3" xfId="20980" xr:uid="{00000000-0005-0000-0000-00009BA10000}"/>
    <cellStyle name="Normal 7 3 2 3 4 3 2" xfId="20981" xr:uid="{00000000-0005-0000-0000-00009CA10000}"/>
    <cellStyle name="Normal 7 3 2 3 4 3 2 2" xfId="43566" xr:uid="{00000000-0005-0000-0000-00009DA10000}"/>
    <cellStyle name="Normal 7 3 2 3 4 3 3" xfId="33548" xr:uid="{00000000-0005-0000-0000-00009EA10000}"/>
    <cellStyle name="Normal 7 3 2 3 4 4" xfId="20982" xr:uid="{00000000-0005-0000-0000-00009FA10000}"/>
    <cellStyle name="Normal 7 3 2 3 4 4 2" xfId="37202" xr:uid="{00000000-0005-0000-0000-0000A0A10000}"/>
    <cellStyle name="Normal 7 3 2 3 4 5" xfId="26608" xr:uid="{00000000-0005-0000-0000-0000A1A10000}"/>
    <cellStyle name="Normal 7 3 2 3 5" xfId="20983" xr:uid="{00000000-0005-0000-0000-0000A2A10000}"/>
    <cellStyle name="Normal 7 3 2 3 5 2" xfId="20984" xr:uid="{00000000-0005-0000-0000-0000A3A10000}"/>
    <cellStyle name="Normal 7 3 2 3 5 2 2" xfId="43567" xr:uid="{00000000-0005-0000-0000-0000A4A10000}"/>
    <cellStyle name="Normal 7 3 2 3 5 3" xfId="33549" xr:uid="{00000000-0005-0000-0000-0000A5A10000}"/>
    <cellStyle name="Normal 7 3 2 3 6" xfId="20985" xr:uid="{00000000-0005-0000-0000-0000A6A10000}"/>
    <cellStyle name="Normal 7 3 2 3 6 2" xfId="20986" xr:uid="{00000000-0005-0000-0000-0000A7A10000}"/>
    <cellStyle name="Normal 7 3 2 3 6 2 2" xfId="43568" xr:uid="{00000000-0005-0000-0000-0000A8A10000}"/>
    <cellStyle name="Normal 7 3 2 3 6 3" xfId="33550" xr:uid="{00000000-0005-0000-0000-0000A9A10000}"/>
    <cellStyle name="Normal 7 3 2 3 7" xfId="20987" xr:uid="{00000000-0005-0000-0000-0000AAA10000}"/>
    <cellStyle name="Normal 7 3 2 3 7 2" xfId="37197" xr:uid="{00000000-0005-0000-0000-0000ABA10000}"/>
    <cellStyle name="Normal 7 3 2 3 8" xfId="26603" xr:uid="{00000000-0005-0000-0000-0000ACA10000}"/>
    <cellStyle name="Normal 7 3 2 4" xfId="20988" xr:uid="{00000000-0005-0000-0000-0000ADA10000}"/>
    <cellStyle name="Normal 7 3 2 4 2" xfId="20989" xr:uid="{00000000-0005-0000-0000-0000AEA10000}"/>
    <cellStyle name="Normal 7 3 2 4 2 2" xfId="20990" xr:uid="{00000000-0005-0000-0000-0000AFA10000}"/>
    <cellStyle name="Normal 7 3 2 4 2 2 2" xfId="20991" xr:uid="{00000000-0005-0000-0000-0000B0A10000}"/>
    <cellStyle name="Normal 7 3 2 4 2 2 2 2" xfId="43569" xr:uid="{00000000-0005-0000-0000-0000B1A10000}"/>
    <cellStyle name="Normal 7 3 2 4 2 2 3" xfId="33551" xr:uid="{00000000-0005-0000-0000-0000B2A10000}"/>
    <cellStyle name="Normal 7 3 2 4 2 3" xfId="20992" xr:uid="{00000000-0005-0000-0000-0000B3A10000}"/>
    <cellStyle name="Normal 7 3 2 4 2 3 2" xfId="20993" xr:uid="{00000000-0005-0000-0000-0000B4A10000}"/>
    <cellStyle name="Normal 7 3 2 4 2 3 2 2" xfId="43570" xr:uid="{00000000-0005-0000-0000-0000B5A10000}"/>
    <cellStyle name="Normal 7 3 2 4 2 3 3" xfId="33552" xr:uid="{00000000-0005-0000-0000-0000B6A10000}"/>
    <cellStyle name="Normal 7 3 2 4 2 4" xfId="20994" xr:uid="{00000000-0005-0000-0000-0000B7A10000}"/>
    <cellStyle name="Normal 7 3 2 4 2 4 2" xfId="37204" xr:uid="{00000000-0005-0000-0000-0000B8A10000}"/>
    <cellStyle name="Normal 7 3 2 4 2 5" xfId="26610" xr:uid="{00000000-0005-0000-0000-0000B9A10000}"/>
    <cellStyle name="Normal 7 3 2 4 3" xfId="20995" xr:uid="{00000000-0005-0000-0000-0000BAA10000}"/>
    <cellStyle name="Normal 7 3 2 4 3 2" xfId="20996" xr:uid="{00000000-0005-0000-0000-0000BBA10000}"/>
    <cellStyle name="Normal 7 3 2 4 3 2 2" xfId="20997" xr:uid="{00000000-0005-0000-0000-0000BCA10000}"/>
    <cellStyle name="Normal 7 3 2 4 3 2 2 2" xfId="43571" xr:uid="{00000000-0005-0000-0000-0000BDA10000}"/>
    <cellStyle name="Normal 7 3 2 4 3 2 3" xfId="33553" xr:uid="{00000000-0005-0000-0000-0000BEA10000}"/>
    <cellStyle name="Normal 7 3 2 4 3 3" xfId="20998" xr:uid="{00000000-0005-0000-0000-0000BFA10000}"/>
    <cellStyle name="Normal 7 3 2 4 3 3 2" xfId="20999" xr:uid="{00000000-0005-0000-0000-0000C0A10000}"/>
    <cellStyle name="Normal 7 3 2 4 3 3 2 2" xfId="43572" xr:uid="{00000000-0005-0000-0000-0000C1A10000}"/>
    <cellStyle name="Normal 7 3 2 4 3 3 3" xfId="33554" xr:uid="{00000000-0005-0000-0000-0000C2A10000}"/>
    <cellStyle name="Normal 7 3 2 4 3 4" xfId="21000" xr:uid="{00000000-0005-0000-0000-0000C3A10000}"/>
    <cellStyle name="Normal 7 3 2 4 3 4 2" xfId="37205" xr:uid="{00000000-0005-0000-0000-0000C4A10000}"/>
    <cellStyle name="Normal 7 3 2 4 3 5" xfId="26611" xr:uid="{00000000-0005-0000-0000-0000C5A10000}"/>
    <cellStyle name="Normal 7 3 2 4 4" xfId="21001" xr:uid="{00000000-0005-0000-0000-0000C6A10000}"/>
    <cellStyle name="Normal 7 3 2 4 4 2" xfId="21002" xr:uid="{00000000-0005-0000-0000-0000C7A10000}"/>
    <cellStyle name="Normal 7 3 2 4 4 2 2" xfId="43573" xr:uid="{00000000-0005-0000-0000-0000C8A10000}"/>
    <cellStyle name="Normal 7 3 2 4 4 3" xfId="33555" xr:uid="{00000000-0005-0000-0000-0000C9A10000}"/>
    <cellStyle name="Normal 7 3 2 4 5" xfId="21003" xr:uid="{00000000-0005-0000-0000-0000CAA10000}"/>
    <cellStyle name="Normal 7 3 2 4 5 2" xfId="21004" xr:uid="{00000000-0005-0000-0000-0000CBA10000}"/>
    <cellStyle name="Normal 7 3 2 4 5 2 2" xfId="43574" xr:uid="{00000000-0005-0000-0000-0000CCA10000}"/>
    <cellStyle name="Normal 7 3 2 4 5 3" xfId="33556" xr:uid="{00000000-0005-0000-0000-0000CDA10000}"/>
    <cellStyle name="Normal 7 3 2 4 6" xfId="21005" xr:uid="{00000000-0005-0000-0000-0000CEA10000}"/>
    <cellStyle name="Normal 7 3 2 4 6 2" xfId="37203" xr:uid="{00000000-0005-0000-0000-0000CFA10000}"/>
    <cellStyle name="Normal 7 3 2 4 7" xfId="26609" xr:uid="{00000000-0005-0000-0000-0000D0A10000}"/>
    <cellStyle name="Normal 7 3 2 5" xfId="21006" xr:uid="{00000000-0005-0000-0000-0000D1A10000}"/>
    <cellStyle name="Normal 7 3 2 5 2" xfId="21007" xr:uid="{00000000-0005-0000-0000-0000D2A10000}"/>
    <cellStyle name="Normal 7 3 2 5 2 2" xfId="21008" xr:uid="{00000000-0005-0000-0000-0000D3A10000}"/>
    <cellStyle name="Normal 7 3 2 5 2 2 2" xfId="43575" xr:uid="{00000000-0005-0000-0000-0000D4A10000}"/>
    <cellStyle name="Normal 7 3 2 5 2 3" xfId="33557" xr:uid="{00000000-0005-0000-0000-0000D5A10000}"/>
    <cellStyle name="Normal 7 3 2 5 3" xfId="21009" xr:uid="{00000000-0005-0000-0000-0000D6A10000}"/>
    <cellStyle name="Normal 7 3 2 5 3 2" xfId="21010" xr:uid="{00000000-0005-0000-0000-0000D7A10000}"/>
    <cellStyle name="Normal 7 3 2 5 3 2 2" xfId="43576" xr:uid="{00000000-0005-0000-0000-0000D8A10000}"/>
    <cellStyle name="Normal 7 3 2 5 3 3" xfId="33558" xr:uid="{00000000-0005-0000-0000-0000D9A10000}"/>
    <cellStyle name="Normal 7 3 2 5 4" xfId="21011" xr:uid="{00000000-0005-0000-0000-0000DAA10000}"/>
    <cellStyle name="Normal 7 3 2 5 4 2" xfId="37206" xr:uid="{00000000-0005-0000-0000-0000DBA10000}"/>
    <cellStyle name="Normal 7 3 2 5 5" xfId="26612" xr:uid="{00000000-0005-0000-0000-0000DCA10000}"/>
    <cellStyle name="Normal 7 3 2 6" xfId="21012" xr:uid="{00000000-0005-0000-0000-0000DDA10000}"/>
    <cellStyle name="Normal 7 3 2 6 2" xfId="21013" xr:uid="{00000000-0005-0000-0000-0000DEA10000}"/>
    <cellStyle name="Normal 7 3 2 6 2 2" xfId="21014" xr:uid="{00000000-0005-0000-0000-0000DFA10000}"/>
    <cellStyle name="Normal 7 3 2 6 2 2 2" xfId="43577" xr:uid="{00000000-0005-0000-0000-0000E0A10000}"/>
    <cellStyle name="Normal 7 3 2 6 2 3" xfId="33559" xr:uid="{00000000-0005-0000-0000-0000E1A10000}"/>
    <cellStyle name="Normal 7 3 2 6 3" xfId="21015" xr:uid="{00000000-0005-0000-0000-0000E2A10000}"/>
    <cellStyle name="Normal 7 3 2 6 3 2" xfId="21016" xr:uid="{00000000-0005-0000-0000-0000E3A10000}"/>
    <cellStyle name="Normal 7 3 2 6 3 2 2" xfId="43578" xr:uid="{00000000-0005-0000-0000-0000E4A10000}"/>
    <cellStyle name="Normal 7 3 2 6 3 3" xfId="33560" xr:uid="{00000000-0005-0000-0000-0000E5A10000}"/>
    <cellStyle name="Normal 7 3 2 6 4" xfId="21017" xr:uid="{00000000-0005-0000-0000-0000E6A10000}"/>
    <cellStyle name="Normal 7 3 2 6 4 2" xfId="37207" xr:uid="{00000000-0005-0000-0000-0000E7A10000}"/>
    <cellStyle name="Normal 7 3 2 6 5" xfId="26613" xr:uid="{00000000-0005-0000-0000-0000E8A10000}"/>
    <cellStyle name="Normal 7 3 2 7" xfId="21018" xr:uid="{00000000-0005-0000-0000-0000E9A10000}"/>
    <cellStyle name="Normal 7 3 2 7 2" xfId="21019" xr:uid="{00000000-0005-0000-0000-0000EAA10000}"/>
    <cellStyle name="Normal 7 3 2 7 2 2" xfId="37190" xr:uid="{00000000-0005-0000-0000-0000EBA10000}"/>
    <cellStyle name="Normal 7 3 2 7 3" xfId="26596" xr:uid="{00000000-0005-0000-0000-0000ECA10000}"/>
    <cellStyle name="Normal 7 3 2 8" xfId="21020" xr:uid="{00000000-0005-0000-0000-0000EDA10000}"/>
    <cellStyle name="Normal 7 3 2 8 2" xfId="21021" xr:uid="{00000000-0005-0000-0000-0000EEA10000}"/>
    <cellStyle name="Normal 7 3 2 8 2 2" xfId="43579" xr:uid="{00000000-0005-0000-0000-0000EFA10000}"/>
    <cellStyle name="Normal 7 3 2 8 3" xfId="33561" xr:uid="{00000000-0005-0000-0000-0000F0A10000}"/>
    <cellStyle name="Normal 7 3 2 9" xfId="21022" xr:uid="{00000000-0005-0000-0000-0000F1A10000}"/>
    <cellStyle name="Normal 7 3 2 9 2" xfId="21023" xr:uid="{00000000-0005-0000-0000-0000F2A10000}"/>
    <cellStyle name="Normal 7 3 2 9 2 2" xfId="43580" xr:uid="{00000000-0005-0000-0000-0000F3A10000}"/>
    <cellStyle name="Normal 7 3 2 9 3" xfId="33562" xr:uid="{00000000-0005-0000-0000-0000F4A10000}"/>
    <cellStyle name="Normal 7 3 3" xfId="21024" xr:uid="{00000000-0005-0000-0000-0000F5A10000}"/>
    <cellStyle name="Normal 7 3 3 2" xfId="21025" xr:uid="{00000000-0005-0000-0000-0000F6A10000}"/>
    <cellStyle name="Normal 7 3 3 2 2" xfId="21026" xr:uid="{00000000-0005-0000-0000-0000F7A10000}"/>
    <cellStyle name="Normal 7 3 3 2 2 2" xfId="21027" xr:uid="{00000000-0005-0000-0000-0000F8A10000}"/>
    <cellStyle name="Normal 7 3 3 2 2 2 2" xfId="21028" xr:uid="{00000000-0005-0000-0000-0000F9A10000}"/>
    <cellStyle name="Normal 7 3 3 2 2 2 2 2" xfId="43581" xr:uid="{00000000-0005-0000-0000-0000FAA10000}"/>
    <cellStyle name="Normal 7 3 3 2 2 2 3" xfId="33563" xr:uid="{00000000-0005-0000-0000-0000FBA10000}"/>
    <cellStyle name="Normal 7 3 3 2 2 3" xfId="21029" xr:uid="{00000000-0005-0000-0000-0000FCA10000}"/>
    <cellStyle name="Normal 7 3 3 2 2 3 2" xfId="21030" xr:uid="{00000000-0005-0000-0000-0000FDA10000}"/>
    <cellStyle name="Normal 7 3 3 2 2 3 2 2" xfId="43582" xr:uid="{00000000-0005-0000-0000-0000FEA10000}"/>
    <cellStyle name="Normal 7 3 3 2 2 3 3" xfId="33564" xr:uid="{00000000-0005-0000-0000-0000FFA10000}"/>
    <cellStyle name="Normal 7 3 3 2 2 4" xfId="21031" xr:uid="{00000000-0005-0000-0000-000000A20000}"/>
    <cellStyle name="Normal 7 3 3 2 2 4 2" xfId="37210" xr:uid="{00000000-0005-0000-0000-000001A20000}"/>
    <cellStyle name="Normal 7 3 3 2 2 5" xfId="26616" xr:uid="{00000000-0005-0000-0000-000002A20000}"/>
    <cellStyle name="Normal 7 3 3 2 3" xfId="21032" xr:uid="{00000000-0005-0000-0000-000003A20000}"/>
    <cellStyle name="Normal 7 3 3 2 3 2" xfId="21033" xr:uid="{00000000-0005-0000-0000-000004A20000}"/>
    <cellStyle name="Normal 7 3 3 2 3 2 2" xfId="21034" xr:uid="{00000000-0005-0000-0000-000005A20000}"/>
    <cellStyle name="Normal 7 3 3 2 3 2 2 2" xfId="43583" xr:uid="{00000000-0005-0000-0000-000006A20000}"/>
    <cellStyle name="Normal 7 3 3 2 3 2 3" xfId="33565" xr:uid="{00000000-0005-0000-0000-000007A20000}"/>
    <cellStyle name="Normal 7 3 3 2 3 3" xfId="21035" xr:uid="{00000000-0005-0000-0000-000008A20000}"/>
    <cellStyle name="Normal 7 3 3 2 3 3 2" xfId="21036" xr:uid="{00000000-0005-0000-0000-000009A20000}"/>
    <cellStyle name="Normal 7 3 3 2 3 3 2 2" xfId="43584" xr:uid="{00000000-0005-0000-0000-00000AA20000}"/>
    <cellStyle name="Normal 7 3 3 2 3 3 3" xfId="33566" xr:uid="{00000000-0005-0000-0000-00000BA20000}"/>
    <cellStyle name="Normal 7 3 3 2 3 4" xfId="21037" xr:uid="{00000000-0005-0000-0000-00000CA20000}"/>
    <cellStyle name="Normal 7 3 3 2 3 4 2" xfId="37211" xr:uid="{00000000-0005-0000-0000-00000DA20000}"/>
    <cellStyle name="Normal 7 3 3 2 3 5" xfId="26617" xr:uid="{00000000-0005-0000-0000-00000EA20000}"/>
    <cellStyle name="Normal 7 3 3 2 4" xfId="21038" xr:uid="{00000000-0005-0000-0000-00000FA20000}"/>
    <cellStyle name="Normal 7 3 3 2 4 2" xfId="21039" xr:uid="{00000000-0005-0000-0000-000010A20000}"/>
    <cellStyle name="Normal 7 3 3 2 4 2 2" xfId="43585" xr:uid="{00000000-0005-0000-0000-000011A20000}"/>
    <cellStyle name="Normal 7 3 3 2 4 3" xfId="33567" xr:uid="{00000000-0005-0000-0000-000012A20000}"/>
    <cellStyle name="Normal 7 3 3 2 5" xfId="21040" xr:uid="{00000000-0005-0000-0000-000013A20000}"/>
    <cellStyle name="Normal 7 3 3 2 5 2" xfId="21041" xr:uid="{00000000-0005-0000-0000-000014A20000}"/>
    <cellStyle name="Normal 7 3 3 2 5 2 2" xfId="43586" xr:uid="{00000000-0005-0000-0000-000015A20000}"/>
    <cellStyle name="Normal 7 3 3 2 5 3" xfId="33568" xr:uid="{00000000-0005-0000-0000-000016A20000}"/>
    <cellStyle name="Normal 7 3 3 2 6" xfId="21042" xr:uid="{00000000-0005-0000-0000-000017A20000}"/>
    <cellStyle name="Normal 7 3 3 2 6 2" xfId="37209" xr:uid="{00000000-0005-0000-0000-000018A20000}"/>
    <cellStyle name="Normal 7 3 3 2 7" xfId="26615" xr:uid="{00000000-0005-0000-0000-000019A20000}"/>
    <cellStyle name="Normal 7 3 3 3" xfId="21043" xr:uid="{00000000-0005-0000-0000-00001AA20000}"/>
    <cellStyle name="Normal 7 3 3 3 2" xfId="21044" xr:uid="{00000000-0005-0000-0000-00001BA20000}"/>
    <cellStyle name="Normal 7 3 3 3 2 2" xfId="21045" xr:uid="{00000000-0005-0000-0000-00001CA20000}"/>
    <cellStyle name="Normal 7 3 3 3 2 2 2" xfId="43587" xr:uid="{00000000-0005-0000-0000-00001DA20000}"/>
    <cellStyle name="Normal 7 3 3 3 2 3" xfId="33569" xr:uid="{00000000-0005-0000-0000-00001EA20000}"/>
    <cellStyle name="Normal 7 3 3 3 3" xfId="21046" xr:uid="{00000000-0005-0000-0000-00001FA20000}"/>
    <cellStyle name="Normal 7 3 3 3 3 2" xfId="21047" xr:uid="{00000000-0005-0000-0000-000020A20000}"/>
    <cellStyle name="Normal 7 3 3 3 3 2 2" xfId="43588" xr:uid="{00000000-0005-0000-0000-000021A20000}"/>
    <cellStyle name="Normal 7 3 3 3 3 3" xfId="33570" xr:uid="{00000000-0005-0000-0000-000022A20000}"/>
    <cellStyle name="Normal 7 3 3 3 4" xfId="21048" xr:uid="{00000000-0005-0000-0000-000023A20000}"/>
    <cellStyle name="Normal 7 3 3 3 4 2" xfId="37212" xr:uid="{00000000-0005-0000-0000-000024A20000}"/>
    <cellStyle name="Normal 7 3 3 3 5" xfId="26618" xr:uid="{00000000-0005-0000-0000-000025A20000}"/>
    <cellStyle name="Normal 7 3 3 4" xfId="21049" xr:uid="{00000000-0005-0000-0000-000026A20000}"/>
    <cellStyle name="Normal 7 3 3 4 2" xfId="21050" xr:uid="{00000000-0005-0000-0000-000027A20000}"/>
    <cellStyle name="Normal 7 3 3 4 2 2" xfId="21051" xr:uid="{00000000-0005-0000-0000-000028A20000}"/>
    <cellStyle name="Normal 7 3 3 4 2 2 2" xfId="43589" xr:uid="{00000000-0005-0000-0000-000029A20000}"/>
    <cellStyle name="Normal 7 3 3 4 2 3" xfId="33571" xr:uid="{00000000-0005-0000-0000-00002AA20000}"/>
    <cellStyle name="Normal 7 3 3 4 3" xfId="21052" xr:uid="{00000000-0005-0000-0000-00002BA20000}"/>
    <cellStyle name="Normal 7 3 3 4 3 2" xfId="21053" xr:uid="{00000000-0005-0000-0000-00002CA20000}"/>
    <cellStyle name="Normal 7 3 3 4 3 2 2" xfId="43590" xr:uid="{00000000-0005-0000-0000-00002DA20000}"/>
    <cellStyle name="Normal 7 3 3 4 3 3" xfId="33572" xr:uid="{00000000-0005-0000-0000-00002EA20000}"/>
    <cellStyle name="Normal 7 3 3 4 4" xfId="21054" xr:uid="{00000000-0005-0000-0000-00002FA20000}"/>
    <cellStyle name="Normal 7 3 3 4 4 2" xfId="37213" xr:uid="{00000000-0005-0000-0000-000030A20000}"/>
    <cellStyle name="Normal 7 3 3 4 5" xfId="26619" xr:uid="{00000000-0005-0000-0000-000031A20000}"/>
    <cellStyle name="Normal 7 3 3 5" xfId="21055" xr:uid="{00000000-0005-0000-0000-000032A20000}"/>
    <cellStyle name="Normal 7 3 3 5 2" xfId="21056" xr:uid="{00000000-0005-0000-0000-000033A20000}"/>
    <cellStyle name="Normal 7 3 3 5 2 2" xfId="43591" xr:uid="{00000000-0005-0000-0000-000034A20000}"/>
    <cellStyle name="Normal 7 3 3 5 3" xfId="33573" xr:uid="{00000000-0005-0000-0000-000035A20000}"/>
    <cellStyle name="Normal 7 3 3 6" xfId="21057" xr:uid="{00000000-0005-0000-0000-000036A20000}"/>
    <cellStyle name="Normal 7 3 3 6 2" xfId="21058" xr:uid="{00000000-0005-0000-0000-000037A20000}"/>
    <cellStyle name="Normal 7 3 3 6 2 2" xfId="43592" xr:uid="{00000000-0005-0000-0000-000038A20000}"/>
    <cellStyle name="Normal 7 3 3 6 3" xfId="33574" xr:uid="{00000000-0005-0000-0000-000039A20000}"/>
    <cellStyle name="Normal 7 3 3 7" xfId="21059" xr:uid="{00000000-0005-0000-0000-00003AA20000}"/>
    <cellStyle name="Normal 7 3 3 7 2" xfId="37208" xr:uid="{00000000-0005-0000-0000-00003BA20000}"/>
    <cellStyle name="Normal 7 3 3 8" xfId="26614" xr:uid="{00000000-0005-0000-0000-00003CA20000}"/>
    <cellStyle name="Normal 7 3 3 9" xfId="45290" xr:uid="{00000000-0005-0000-0000-00003DA20000}"/>
    <cellStyle name="Normal 7 3 4" xfId="21060" xr:uid="{00000000-0005-0000-0000-00003EA20000}"/>
    <cellStyle name="Normal 7 3 4 2" xfId="21061" xr:uid="{00000000-0005-0000-0000-00003FA20000}"/>
    <cellStyle name="Normal 7 3 4 2 2" xfId="21062" xr:uid="{00000000-0005-0000-0000-000040A20000}"/>
    <cellStyle name="Normal 7 3 4 2 2 2" xfId="21063" xr:uid="{00000000-0005-0000-0000-000041A20000}"/>
    <cellStyle name="Normal 7 3 4 2 2 2 2" xfId="21064" xr:uid="{00000000-0005-0000-0000-000042A20000}"/>
    <cellStyle name="Normal 7 3 4 2 2 2 2 2" xfId="43593" xr:uid="{00000000-0005-0000-0000-000043A20000}"/>
    <cellStyle name="Normal 7 3 4 2 2 2 3" xfId="33575" xr:uid="{00000000-0005-0000-0000-000044A20000}"/>
    <cellStyle name="Normal 7 3 4 2 2 3" xfId="21065" xr:uid="{00000000-0005-0000-0000-000045A20000}"/>
    <cellStyle name="Normal 7 3 4 2 2 3 2" xfId="21066" xr:uid="{00000000-0005-0000-0000-000046A20000}"/>
    <cellStyle name="Normal 7 3 4 2 2 3 2 2" xfId="43594" xr:uid="{00000000-0005-0000-0000-000047A20000}"/>
    <cellStyle name="Normal 7 3 4 2 2 3 3" xfId="33576" xr:uid="{00000000-0005-0000-0000-000048A20000}"/>
    <cellStyle name="Normal 7 3 4 2 2 4" xfId="21067" xr:uid="{00000000-0005-0000-0000-000049A20000}"/>
    <cellStyle name="Normal 7 3 4 2 2 4 2" xfId="37216" xr:uid="{00000000-0005-0000-0000-00004AA20000}"/>
    <cellStyle name="Normal 7 3 4 2 2 5" xfId="26622" xr:uid="{00000000-0005-0000-0000-00004BA20000}"/>
    <cellStyle name="Normal 7 3 4 2 3" xfId="21068" xr:uid="{00000000-0005-0000-0000-00004CA20000}"/>
    <cellStyle name="Normal 7 3 4 2 3 2" xfId="21069" xr:uid="{00000000-0005-0000-0000-00004DA20000}"/>
    <cellStyle name="Normal 7 3 4 2 3 2 2" xfId="21070" xr:uid="{00000000-0005-0000-0000-00004EA20000}"/>
    <cellStyle name="Normal 7 3 4 2 3 2 2 2" xfId="43595" xr:uid="{00000000-0005-0000-0000-00004FA20000}"/>
    <cellStyle name="Normal 7 3 4 2 3 2 3" xfId="33577" xr:uid="{00000000-0005-0000-0000-000050A20000}"/>
    <cellStyle name="Normal 7 3 4 2 3 3" xfId="21071" xr:uid="{00000000-0005-0000-0000-000051A20000}"/>
    <cellStyle name="Normal 7 3 4 2 3 3 2" xfId="21072" xr:uid="{00000000-0005-0000-0000-000052A20000}"/>
    <cellStyle name="Normal 7 3 4 2 3 3 2 2" xfId="43596" xr:uid="{00000000-0005-0000-0000-000053A20000}"/>
    <cellStyle name="Normal 7 3 4 2 3 3 3" xfId="33578" xr:uid="{00000000-0005-0000-0000-000054A20000}"/>
    <cellStyle name="Normal 7 3 4 2 3 4" xfId="21073" xr:uid="{00000000-0005-0000-0000-000055A20000}"/>
    <cellStyle name="Normal 7 3 4 2 3 4 2" xfId="37217" xr:uid="{00000000-0005-0000-0000-000056A20000}"/>
    <cellStyle name="Normal 7 3 4 2 3 5" xfId="26623" xr:uid="{00000000-0005-0000-0000-000057A20000}"/>
    <cellStyle name="Normal 7 3 4 2 4" xfId="21074" xr:uid="{00000000-0005-0000-0000-000058A20000}"/>
    <cellStyle name="Normal 7 3 4 2 4 2" xfId="21075" xr:uid="{00000000-0005-0000-0000-000059A20000}"/>
    <cellStyle name="Normal 7 3 4 2 4 2 2" xfId="43597" xr:uid="{00000000-0005-0000-0000-00005AA20000}"/>
    <cellStyle name="Normal 7 3 4 2 4 3" xfId="33579" xr:uid="{00000000-0005-0000-0000-00005BA20000}"/>
    <cellStyle name="Normal 7 3 4 2 5" xfId="21076" xr:uid="{00000000-0005-0000-0000-00005CA20000}"/>
    <cellStyle name="Normal 7 3 4 2 5 2" xfId="21077" xr:uid="{00000000-0005-0000-0000-00005DA20000}"/>
    <cellStyle name="Normal 7 3 4 2 5 2 2" xfId="43598" xr:uid="{00000000-0005-0000-0000-00005EA20000}"/>
    <cellStyle name="Normal 7 3 4 2 5 3" xfId="33580" xr:uid="{00000000-0005-0000-0000-00005FA20000}"/>
    <cellStyle name="Normal 7 3 4 2 6" xfId="21078" xr:uid="{00000000-0005-0000-0000-000060A20000}"/>
    <cellStyle name="Normal 7 3 4 2 6 2" xfId="37215" xr:uid="{00000000-0005-0000-0000-000061A20000}"/>
    <cellStyle name="Normal 7 3 4 2 7" xfId="26621" xr:uid="{00000000-0005-0000-0000-000062A20000}"/>
    <cellStyle name="Normal 7 3 4 3" xfId="21079" xr:uid="{00000000-0005-0000-0000-000063A20000}"/>
    <cellStyle name="Normal 7 3 4 3 2" xfId="21080" xr:uid="{00000000-0005-0000-0000-000064A20000}"/>
    <cellStyle name="Normal 7 3 4 3 2 2" xfId="21081" xr:uid="{00000000-0005-0000-0000-000065A20000}"/>
    <cellStyle name="Normal 7 3 4 3 2 2 2" xfId="43599" xr:uid="{00000000-0005-0000-0000-000066A20000}"/>
    <cellStyle name="Normal 7 3 4 3 2 3" xfId="33581" xr:uid="{00000000-0005-0000-0000-000067A20000}"/>
    <cellStyle name="Normal 7 3 4 3 3" xfId="21082" xr:uid="{00000000-0005-0000-0000-000068A20000}"/>
    <cellStyle name="Normal 7 3 4 3 3 2" xfId="21083" xr:uid="{00000000-0005-0000-0000-000069A20000}"/>
    <cellStyle name="Normal 7 3 4 3 3 2 2" xfId="43600" xr:uid="{00000000-0005-0000-0000-00006AA20000}"/>
    <cellStyle name="Normal 7 3 4 3 3 3" xfId="33582" xr:uid="{00000000-0005-0000-0000-00006BA20000}"/>
    <cellStyle name="Normal 7 3 4 3 4" xfId="21084" xr:uid="{00000000-0005-0000-0000-00006CA20000}"/>
    <cellStyle name="Normal 7 3 4 3 4 2" xfId="37218" xr:uid="{00000000-0005-0000-0000-00006DA20000}"/>
    <cellStyle name="Normal 7 3 4 3 5" xfId="26624" xr:uid="{00000000-0005-0000-0000-00006EA20000}"/>
    <cellStyle name="Normal 7 3 4 4" xfId="21085" xr:uid="{00000000-0005-0000-0000-00006FA20000}"/>
    <cellStyle name="Normal 7 3 4 4 2" xfId="21086" xr:uid="{00000000-0005-0000-0000-000070A20000}"/>
    <cellStyle name="Normal 7 3 4 4 2 2" xfId="21087" xr:uid="{00000000-0005-0000-0000-000071A20000}"/>
    <cellStyle name="Normal 7 3 4 4 2 2 2" xfId="43601" xr:uid="{00000000-0005-0000-0000-000072A20000}"/>
    <cellStyle name="Normal 7 3 4 4 2 3" xfId="33583" xr:uid="{00000000-0005-0000-0000-000073A20000}"/>
    <cellStyle name="Normal 7 3 4 4 3" xfId="21088" xr:uid="{00000000-0005-0000-0000-000074A20000}"/>
    <cellStyle name="Normal 7 3 4 4 3 2" xfId="21089" xr:uid="{00000000-0005-0000-0000-000075A20000}"/>
    <cellStyle name="Normal 7 3 4 4 3 2 2" xfId="43602" xr:uid="{00000000-0005-0000-0000-000076A20000}"/>
    <cellStyle name="Normal 7 3 4 4 3 3" xfId="33584" xr:uid="{00000000-0005-0000-0000-000077A20000}"/>
    <cellStyle name="Normal 7 3 4 4 4" xfId="21090" xr:uid="{00000000-0005-0000-0000-000078A20000}"/>
    <cellStyle name="Normal 7 3 4 4 4 2" xfId="37219" xr:uid="{00000000-0005-0000-0000-000079A20000}"/>
    <cellStyle name="Normal 7 3 4 4 5" xfId="26625" xr:uid="{00000000-0005-0000-0000-00007AA20000}"/>
    <cellStyle name="Normal 7 3 4 5" xfId="21091" xr:uid="{00000000-0005-0000-0000-00007BA20000}"/>
    <cellStyle name="Normal 7 3 4 5 2" xfId="21092" xr:uid="{00000000-0005-0000-0000-00007CA20000}"/>
    <cellStyle name="Normal 7 3 4 5 2 2" xfId="43603" xr:uid="{00000000-0005-0000-0000-00007DA20000}"/>
    <cellStyle name="Normal 7 3 4 5 3" xfId="33585" xr:uid="{00000000-0005-0000-0000-00007EA20000}"/>
    <cellStyle name="Normal 7 3 4 6" xfId="21093" xr:uid="{00000000-0005-0000-0000-00007FA20000}"/>
    <cellStyle name="Normal 7 3 4 6 2" xfId="21094" xr:uid="{00000000-0005-0000-0000-000080A20000}"/>
    <cellStyle name="Normal 7 3 4 6 2 2" xfId="43604" xr:uid="{00000000-0005-0000-0000-000081A20000}"/>
    <cellStyle name="Normal 7 3 4 6 3" xfId="33586" xr:uid="{00000000-0005-0000-0000-000082A20000}"/>
    <cellStyle name="Normal 7 3 4 7" xfId="21095" xr:uid="{00000000-0005-0000-0000-000083A20000}"/>
    <cellStyle name="Normal 7 3 4 7 2" xfId="37214" xr:uid="{00000000-0005-0000-0000-000084A20000}"/>
    <cellStyle name="Normal 7 3 4 8" xfId="26620" xr:uid="{00000000-0005-0000-0000-000085A20000}"/>
    <cellStyle name="Normal 7 3 5" xfId="21096" xr:uid="{00000000-0005-0000-0000-000086A20000}"/>
    <cellStyle name="Normal 7 3 5 2" xfId="21097" xr:uid="{00000000-0005-0000-0000-000087A20000}"/>
    <cellStyle name="Normal 7 3 5 2 2" xfId="21098" xr:uid="{00000000-0005-0000-0000-000088A20000}"/>
    <cellStyle name="Normal 7 3 5 2 2 2" xfId="21099" xr:uid="{00000000-0005-0000-0000-000089A20000}"/>
    <cellStyle name="Normal 7 3 5 2 2 2 2" xfId="21100" xr:uid="{00000000-0005-0000-0000-00008AA20000}"/>
    <cellStyle name="Normal 7 3 5 2 2 2 2 2" xfId="43605" xr:uid="{00000000-0005-0000-0000-00008BA20000}"/>
    <cellStyle name="Normal 7 3 5 2 2 2 3" xfId="33587" xr:uid="{00000000-0005-0000-0000-00008CA20000}"/>
    <cellStyle name="Normal 7 3 5 2 2 3" xfId="21101" xr:uid="{00000000-0005-0000-0000-00008DA20000}"/>
    <cellStyle name="Normal 7 3 5 2 2 3 2" xfId="21102" xr:uid="{00000000-0005-0000-0000-00008EA20000}"/>
    <cellStyle name="Normal 7 3 5 2 2 3 2 2" xfId="43606" xr:uid="{00000000-0005-0000-0000-00008FA20000}"/>
    <cellStyle name="Normal 7 3 5 2 2 3 3" xfId="33588" xr:uid="{00000000-0005-0000-0000-000090A20000}"/>
    <cellStyle name="Normal 7 3 5 2 2 4" xfId="21103" xr:uid="{00000000-0005-0000-0000-000091A20000}"/>
    <cellStyle name="Normal 7 3 5 2 2 4 2" xfId="37222" xr:uid="{00000000-0005-0000-0000-000092A20000}"/>
    <cellStyle name="Normal 7 3 5 2 2 5" xfId="26628" xr:uid="{00000000-0005-0000-0000-000093A20000}"/>
    <cellStyle name="Normal 7 3 5 2 3" xfId="21104" xr:uid="{00000000-0005-0000-0000-000094A20000}"/>
    <cellStyle name="Normal 7 3 5 2 3 2" xfId="21105" xr:uid="{00000000-0005-0000-0000-000095A20000}"/>
    <cellStyle name="Normal 7 3 5 2 3 2 2" xfId="21106" xr:uid="{00000000-0005-0000-0000-000096A20000}"/>
    <cellStyle name="Normal 7 3 5 2 3 2 2 2" xfId="43607" xr:uid="{00000000-0005-0000-0000-000097A20000}"/>
    <cellStyle name="Normal 7 3 5 2 3 2 3" xfId="33589" xr:uid="{00000000-0005-0000-0000-000098A20000}"/>
    <cellStyle name="Normal 7 3 5 2 3 3" xfId="21107" xr:uid="{00000000-0005-0000-0000-000099A20000}"/>
    <cellStyle name="Normal 7 3 5 2 3 3 2" xfId="21108" xr:uid="{00000000-0005-0000-0000-00009AA20000}"/>
    <cellStyle name="Normal 7 3 5 2 3 3 2 2" xfId="43608" xr:uid="{00000000-0005-0000-0000-00009BA20000}"/>
    <cellStyle name="Normal 7 3 5 2 3 3 3" xfId="33590" xr:uid="{00000000-0005-0000-0000-00009CA20000}"/>
    <cellStyle name="Normal 7 3 5 2 3 4" xfId="21109" xr:uid="{00000000-0005-0000-0000-00009DA20000}"/>
    <cellStyle name="Normal 7 3 5 2 3 4 2" xfId="37223" xr:uid="{00000000-0005-0000-0000-00009EA20000}"/>
    <cellStyle name="Normal 7 3 5 2 3 5" xfId="26629" xr:uid="{00000000-0005-0000-0000-00009FA20000}"/>
    <cellStyle name="Normal 7 3 5 2 4" xfId="21110" xr:uid="{00000000-0005-0000-0000-0000A0A20000}"/>
    <cellStyle name="Normal 7 3 5 2 4 2" xfId="21111" xr:uid="{00000000-0005-0000-0000-0000A1A20000}"/>
    <cellStyle name="Normal 7 3 5 2 4 2 2" xfId="43609" xr:uid="{00000000-0005-0000-0000-0000A2A20000}"/>
    <cellStyle name="Normal 7 3 5 2 4 3" xfId="33591" xr:uid="{00000000-0005-0000-0000-0000A3A20000}"/>
    <cellStyle name="Normal 7 3 5 2 5" xfId="21112" xr:uid="{00000000-0005-0000-0000-0000A4A20000}"/>
    <cellStyle name="Normal 7 3 5 2 5 2" xfId="21113" xr:uid="{00000000-0005-0000-0000-0000A5A20000}"/>
    <cellStyle name="Normal 7 3 5 2 5 2 2" xfId="43610" xr:uid="{00000000-0005-0000-0000-0000A6A20000}"/>
    <cellStyle name="Normal 7 3 5 2 5 3" xfId="33592" xr:uid="{00000000-0005-0000-0000-0000A7A20000}"/>
    <cellStyle name="Normal 7 3 5 2 6" xfId="21114" xr:uid="{00000000-0005-0000-0000-0000A8A20000}"/>
    <cellStyle name="Normal 7 3 5 2 6 2" xfId="37221" xr:uid="{00000000-0005-0000-0000-0000A9A20000}"/>
    <cellStyle name="Normal 7 3 5 2 7" xfId="26627" xr:uid="{00000000-0005-0000-0000-0000AAA20000}"/>
    <cellStyle name="Normal 7 3 5 3" xfId="21115" xr:uid="{00000000-0005-0000-0000-0000ABA20000}"/>
    <cellStyle name="Normal 7 3 5 3 2" xfId="21116" xr:uid="{00000000-0005-0000-0000-0000ACA20000}"/>
    <cellStyle name="Normal 7 3 5 3 2 2" xfId="21117" xr:uid="{00000000-0005-0000-0000-0000ADA20000}"/>
    <cellStyle name="Normal 7 3 5 3 2 2 2" xfId="43611" xr:uid="{00000000-0005-0000-0000-0000AEA20000}"/>
    <cellStyle name="Normal 7 3 5 3 2 3" xfId="33593" xr:uid="{00000000-0005-0000-0000-0000AFA20000}"/>
    <cellStyle name="Normal 7 3 5 3 3" xfId="21118" xr:uid="{00000000-0005-0000-0000-0000B0A20000}"/>
    <cellStyle name="Normal 7 3 5 3 3 2" xfId="21119" xr:uid="{00000000-0005-0000-0000-0000B1A20000}"/>
    <cellStyle name="Normal 7 3 5 3 3 2 2" xfId="43612" xr:uid="{00000000-0005-0000-0000-0000B2A20000}"/>
    <cellStyle name="Normal 7 3 5 3 3 3" xfId="33594" xr:uid="{00000000-0005-0000-0000-0000B3A20000}"/>
    <cellStyle name="Normal 7 3 5 3 4" xfId="21120" xr:uid="{00000000-0005-0000-0000-0000B4A20000}"/>
    <cellStyle name="Normal 7 3 5 3 4 2" xfId="37224" xr:uid="{00000000-0005-0000-0000-0000B5A20000}"/>
    <cellStyle name="Normal 7 3 5 3 5" xfId="26630" xr:uid="{00000000-0005-0000-0000-0000B6A20000}"/>
    <cellStyle name="Normal 7 3 5 4" xfId="21121" xr:uid="{00000000-0005-0000-0000-0000B7A20000}"/>
    <cellStyle name="Normal 7 3 5 4 2" xfId="21122" xr:uid="{00000000-0005-0000-0000-0000B8A20000}"/>
    <cellStyle name="Normal 7 3 5 4 2 2" xfId="21123" xr:uid="{00000000-0005-0000-0000-0000B9A20000}"/>
    <cellStyle name="Normal 7 3 5 4 2 2 2" xfId="43613" xr:uid="{00000000-0005-0000-0000-0000BAA20000}"/>
    <cellStyle name="Normal 7 3 5 4 2 3" xfId="33595" xr:uid="{00000000-0005-0000-0000-0000BBA20000}"/>
    <cellStyle name="Normal 7 3 5 4 3" xfId="21124" xr:uid="{00000000-0005-0000-0000-0000BCA20000}"/>
    <cellStyle name="Normal 7 3 5 4 3 2" xfId="21125" xr:uid="{00000000-0005-0000-0000-0000BDA20000}"/>
    <cellStyle name="Normal 7 3 5 4 3 2 2" xfId="43614" xr:uid="{00000000-0005-0000-0000-0000BEA20000}"/>
    <cellStyle name="Normal 7 3 5 4 3 3" xfId="33596" xr:uid="{00000000-0005-0000-0000-0000BFA20000}"/>
    <cellStyle name="Normal 7 3 5 4 4" xfId="21126" xr:uid="{00000000-0005-0000-0000-0000C0A20000}"/>
    <cellStyle name="Normal 7 3 5 4 4 2" xfId="37225" xr:uid="{00000000-0005-0000-0000-0000C1A20000}"/>
    <cellStyle name="Normal 7 3 5 4 5" xfId="26631" xr:uid="{00000000-0005-0000-0000-0000C2A20000}"/>
    <cellStyle name="Normal 7 3 5 5" xfId="21127" xr:uid="{00000000-0005-0000-0000-0000C3A20000}"/>
    <cellStyle name="Normal 7 3 5 5 2" xfId="21128" xr:uid="{00000000-0005-0000-0000-0000C4A20000}"/>
    <cellStyle name="Normal 7 3 5 5 2 2" xfId="43615" xr:uid="{00000000-0005-0000-0000-0000C5A20000}"/>
    <cellStyle name="Normal 7 3 5 5 3" xfId="33597" xr:uid="{00000000-0005-0000-0000-0000C6A20000}"/>
    <cellStyle name="Normal 7 3 5 6" xfId="21129" xr:uid="{00000000-0005-0000-0000-0000C7A20000}"/>
    <cellStyle name="Normal 7 3 5 6 2" xfId="21130" xr:uid="{00000000-0005-0000-0000-0000C8A20000}"/>
    <cellStyle name="Normal 7 3 5 6 2 2" xfId="43616" xr:uid="{00000000-0005-0000-0000-0000C9A20000}"/>
    <cellStyle name="Normal 7 3 5 6 3" xfId="33598" xr:uid="{00000000-0005-0000-0000-0000CAA20000}"/>
    <cellStyle name="Normal 7 3 5 7" xfId="21131" xr:uid="{00000000-0005-0000-0000-0000CBA20000}"/>
    <cellStyle name="Normal 7 3 5 7 2" xfId="37220" xr:uid="{00000000-0005-0000-0000-0000CCA20000}"/>
    <cellStyle name="Normal 7 3 5 8" xfId="26626" xr:uid="{00000000-0005-0000-0000-0000CDA20000}"/>
    <cellStyle name="Normal 7 3 6" xfId="21132" xr:uid="{00000000-0005-0000-0000-0000CEA20000}"/>
    <cellStyle name="Normal 7 3 6 2" xfId="21133" xr:uid="{00000000-0005-0000-0000-0000CFA20000}"/>
    <cellStyle name="Normal 7 3 6 2 2" xfId="21134" xr:uid="{00000000-0005-0000-0000-0000D0A20000}"/>
    <cellStyle name="Normal 7 3 6 2 2 2" xfId="21135" xr:uid="{00000000-0005-0000-0000-0000D1A20000}"/>
    <cellStyle name="Normal 7 3 6 2 2 2 2" xfId="43617" xr:uid="{00000000-0005-0000-0000-0000D2A20000}"/>
    <cellStyle name="Normal 7 3 6 2 2 3" xfId="33599" xr:uid="{00000000-0005-0000-0000-0000D3A20000}"/>
    <cellStyle name="Normal 7 3 6 2 3" xfId="21136" xr:uid="{00000000-0005-0000-0000-0000D4A20000}"/>
    <cellStyle name="Normal 7 3 6 2 3 2" xfId="21137" xr:uid="{00000000-0005-0000-0000-0000D5A20000}"/>
    <cellStyle name="Normal 7 3 6 2 3 2 2" xfId="43618" xr:uid="{00000000-0005-0000-0000-0000D6A20000}"/>
    <cellStyle name="Normal 7 3 6 2 3 3" xfId="33600" xr:uid="{00000000-0005-0000-0000-0000D7A20000}"/>
    <cellStyle name="Normal 7 3 6 2 4" xfId="21138" xr:uid="{00000000-0005-0000-0000-0000D8A20000}"/>
    <cellStyle name="Normal 7 3 6 2 4 2" xfId="37227" xr:uid="{00000000-0005-0000-0000-0000D9A20000}"/>
    <cellStyle name="Normal 7 3 6 2 5" xfId="26633" xr:uid="{00000000-0005-0000-0000-0000DAA20000}"/>
    <cellStyle name="Normal 7 3 6 3" xfId="21139" xr:uid="{00000000-0005-0000-0000-0000DBA20000}"/>
    <cellStyle name="Normal 7 3 6 3 2" xfId="21140" xr:uid="{00000000-0005-0000-0000-0000DCA20000}"/>
    <cellStyle name="Normal 7 3 6 3 2 2" xfId="21141" xr:uid="{00000000-0005-0000-0000-0000DDA20000}"/>
    <cellStyle name="Normal 7 3 6 3 2 2 2" xfId="43619" xr:uid="{00000000-0005-0000-0000-0000DEA20000}"/>
    <cellStyle name="Normal 7 3 6 3 2 3" xfId="33601" xr:uid="{00000000-0005-0000-0000-0000DFA20000}"/>
    <cellStyle name="Normal 7 3 6 3 3" xfId="21142" xr:uid="{00000000-0005-0000-0000-0000E0A20000}"/>
    <cellStyle name="Normal 7 3 6 3 3 2" xfId="21143" xr:uid="{00000000-0005-0000-0000-0000E1A20000}"/>
    <cellStyle name="Normal 7 3 6 3 3 2 2" xfId="43620" xr:uid="{00000000-0005-0000-0000-0000E2A20000}"/>
    <cellStyle name="Normal 7 3 6 3 3 3" xfId="33602" xr:uid="{00000000-0005-0000-0000-0000E3A20000}"/>
    <cellStyle name="Normal 7 3 6 3 4" xfId="21144" xr:uid="{00000000-0005-0000-0000-0000E4A20000}"/>
    <cellStyle name="Normal 7 3 6 3 4 2" xfId="37228" xr:uid="{00000000-0005-0000-0000-0000E5A20000}"/>
    <cellStyle name="Normal 7 3 6 3 5" xfId="26634" xr:uid="{00000000-0005-0000-0000-0000E6A20000}"/>
    <cellStyle name="Normal 7 3 6 4" xfId="21145" xr:uid="{00000000-0005-0000-0000-0000E7A20000}"/>
    <cellStyle name="Normal 7 3 6 4 2" xfId="21146" xr:uid="{00000000-0005-0000-0000-0000E8A20000}"/>
    <cellStyle name="Normal 7 3 6 4 2 2" xfId="43621" xr:uid="{00000000-0005-0000-0000-0000E9A20000}"/>
    <cellStyle name="Normal 7 3 6 4 3" xfId="33603" xr:uid="{00000000-0005-0000-0000-0000EAA20000}"/>
    <cellStyle name="Normal 7 3 6 5" xfId="21147" xr:uid="{00000000-0005-0000-0000-0000EBA20000}"/>
    <cellStyle name="Normal 7 3 6 5 2" xfId="21148" xr:uid="{00000000-0005-0000-0000-0000ECA20000}"/>
    <cellStyle name="Normal 7 3 6 5 2 2" xfId="43622" xr:uid="{00000000-0005-0000-0000-0000EDA20000}"/>
    <cellStyle name="Normal 7 3 6 5 3" xfId="33604" xr:uid="{00000000-0005-0000-0000-0000EEA20000}"/>
    <cellStyle name="Normal 7 3 6 6" xfId="21149" xr:uid="{00000000-0005-0000-0000-0000EFA20000}"/>
    <cellStyle name="Normal 7 3 6 6 2" xfId="37226" xr:uid="{00000000-0005-0000-0000-0000F0A20000}"/>
    <cellStyle name="Normal 7 3 6 7" xfId="26632" xr:uid="{00000000-0005-0000-0000-0000F1A20000}"/>
    <cellStyle name="Normal 7 3 7" xfId="21150" xr:uid="{00000000-0005-0000-0000-0000F2A20000}"/>
    <cellStyle name="Normal 7 3 7 2" xfId="21151" xr:uid="{00000000-0005-0000-0000-0000F3A20000}"/>
    <cellStyle name="Normal 7 3 7 2 2" xfId="21152" xr:uid="{00000000-0005-0000-0000-0000F4A20000}"/>
    <cellStyle name="Normal 7 3 7 2 2 2" xfId="43623" xr:uid="{00000000-0005-0000-0000-0000F5A20000}"/>
    <cellStyle name="Normal 7 3 7 2 3" xfId="33605" xr:uid="{00000000-0005-0000-0000-0000F6A20000}"/>
    <cellStyle name="Normal 7 3 7 3" xfId="21153" xr:uid="{00000000-0005-0000-0000-0000F7A20000}"/>
    <cellStyle name="Normal 7 3 7 3 2" xfId="21154" xr:uid="{00000000-0005-0000-0000-0000F8A20000}"/>
    <cellStyle name="Normal 7 3 7 3 2 2" xfId="43624" xr:uid="{00000000-0005-0000-0000-0000F9A20000}"/>
    <cellStyle name="Normal 7 3 7 3 3" xfId="33606" xr:uid="{00000000-0005-0000-0000-0000FAA20000}"/>
    <cellStyle name="Normal 7 3 7 4" xfId="21155" xr:uid="{00000000-0005-0000-0000-0000FBA20000}"/>
    <cellStyle name="Normal 7 3 7 4 2" xfId="37229" xr:uid="{00000000-0005-0000-0000-0000FCA20000}"/>
    <cellStyle name="Normal 7 3 7 5" xfId="26635" xr:uid="{00000000-0005-0000-0000-0000FDA20000}"/>
    <cellStyle name="Normal 7 3 8" xfId="21156" xr:uid="{00000000-0005-0000-0000-0000FEA20000}"/>
    <cellStyle name="Normal 7 3 8 2" xfId="21157" xr:uid="{00000000-0005-0000-0000-0000FFA20000}"/>
    <cellStyle name="Normal 7 3 8 2 2" xfId="21158" xr:uid="{00000000-0005-0000-0000-000000A30000}"/>
    <cellStyle name="Normal 7 3 8 2 2 2" xfId="43625" xr:uid="{00000000-0005-0000-0000-000001A30000}"/>
    <cellStyle name="Normal 7 3 8 2 3" xfId="33607" xr:uid="{00000000-0005-0000-0000-000002A30000}"/>
    <cellStyle name="Normal 7 3 8 3" xfId="21159" xr:uid="{00000000-0005-0000-0000-000003A30000}"/>
    <cellStyle name="Normal 7 3 8 3 2" xfId="21160" xr:uid="{00000000-0005-0000-0000-000004A30000}"/>
    <cellStyle name="Normal 7 3 8 3 2 2" xfId="43626" xr:uid="{00000000-0005-0000-0000-000005A30000}"/>
    <cellStyle name="Normal 7 3 8 3 3" xfId="33608" xr:uid="{00000000-0005-0000-0000-000006A30000}"/>
    <cellStyle name="Normal 7 3 8 4" xfId="21161" xr:uid="{00000000-0005-0000-0000-000007A30000}"/>
    <cellStyle name="Normal 7 3 8 4 2" xfId="37230" xr:uid="{00000000-0005-0000-0000-000008A30000}"/>
    <cellStyle name="Normal 7 3 8 5" xfId="26636" xr:uid="{00000000-0005-0000-0000-000009A30000}"/>
    <cellStyle name="Normal 7 3 9" xfId="21162" xr:uid="{00000000-0005-0000-0000-00000AA30000}"/>
    <cellStyle name="Normal 7 3 9 2" xfId="21163" xr:uid="{00000000-0005-0000-0000-00000BA30000}"/>
    <cellStyle name="Normal 7 3 9 2 2" xfId="37189" xr:uid="{00000000-0005-0000-0000-00000CA30000}"/>
    <cellStyle name="Normal 7 3 9 3" xfId="26595" xr:uid="{00000000-0005-0000-0000-00000DA30000}"/>
    <cellStyle name="Normal 7 4" xfId="21164" xr:uid="{00000000-0005-0000-0000-00000EA30000}"/>
    <cellStyle name="Normal 7 4 10" xfId="21165" xr:uid="{00000000-0005-0000-0000-00000FA30000}"/>
    <cellStyle name="Normal 7 4 10 2" xfId="21166" xr:uid="{00000000-0005-0000-0000-000010A30000}"/>
    <cellStyle name="Normal 7 4 10 2 2" xfId="43627" xr:uid="{00000000-0005-0000-0000-000011A30000}"/>
    <cellStyle name="Normal 7 4 10 3" xfId="33609" xr:uid="{00000000-0005-0000-0000-000012A30000}"/>
    <cellStyle name="Normal 7 4 11" xfId="21167" xr:uid="{00000000-0005-0000-0000-000013A30000}"/>
    <cellStyle name="Normal 7 4 11 2" xfId="33866" xr:uid="{00000000-0005-0000-0000-000014A30000}"/>
    <cellStyle name="Normal 7 4 12" xfId="21168" xr:uid="{00000000-0005-0000-0000-000015A30000}"/>
    <cellStyle name="Normal 7 4 12 2" xfId="34079" xr:uid="{00000000-0005-0000-0000-000016A30000}"/>
    <cellStyle name="Normal 7 4 13" xfId="23476" xr:uid="{00000000-0005-0000-0000-000017A30000}"/>
    <cellStyle name="Normal 7 4 14" xfId="44252" xr:uid="{00000000-0005-0000-0000-000018A30000}"/>
    <cellStyle name="Normal 7 4 2" xfId="21169" xr:uid="{00000000-0005-0000-0000-000019A30000}"/>
    <cellStyle name="Normal 7 4 2 10" xfId="26638" xr:uid="{00000000-0005-0000-0000-00001AA30000}"/>
    <cellStyle name="Normal 7 4 2 2" xfId="21170" xr:uid="{00000000-0005-0000-0000-00001BA30000}"/>
    <cellStyle name="Normal 7 4 2 2 2" xfId="21171" xr:uid="{00000000-0005-0000-0000-00001CA30000}"/>
    <cellStyle name="Normal 7 4 2 2 2 2" xfId="21172" xr:uid="{00000000-0005-0000-0000-00001DA30000}"/>
    <cellStyle name="Normal 7 4 2 2 2 2 2" xfId="21173" xr:uid="{00000000-0005-0000-0000-00001EA30000}"/>
    <cellStyle name="Normal 7 4 2 2 2 2 2 2" xfId="21174" xr:uid="{00000000-0005-0000-0000-00001FA30000}"/>
    <cellStyle name="Normal 7 4 2 2 2 2 2 2 2" xfId="43628" xr:uid="{00000000-0005-0000-0000-000020A30000}"/>
    <cellStyle name="Normal 7 4 2 2 2 2 2 3" xfId="33610" xr:uid="{00000000-0005-0000-0000-000021A30000}"/>
    <cellStyle name="Normal 7 4 2 2 2 2 3" xfId="21175" xr:uid="{00000000-0005-0000-0000-000022A30000}"/>
    <cellStyle name="Normal 7 4 2 2 2 2 3 2" xfId="21176" xr:uid="{00000000-0005-0000-0000-000023A30000}"/>
    <cellStyle name="Normal 7 4 2 2 2 2 3 2 2" xfId="43629" xr:uid="{00000000-0005-0000-0000-000024A30000}"/>
    <cellStyle name="Normal 7 4 2 2 2 2 3 3" xfId="33611" xr:uid="{00000000-0005-0000-0000-000025A30000}"/>
    <cellStyle name="Normal 7 4 2 2 2 2 4" xfId="21177" xr:uid="{00000000-0005-0000-0000-000026A30000}"/>
    <cellStyle name="Normal 7 4 2 2 2 2 4 2" xfId="37235" xr:uid="{00000000-0005-0000-0000-000027A30000}"/>
    <cellStyle name="Normal 7 4 2 2 2 2 5" xfId="26641" xr:uid="{00000000-0005-0000-0000-000028A30000}"/>
    <cellStyle name="Normal 7 4 2 2 2 3" xfId="21178" xr:uid="{00000000-0005-0000-0000-000029A30000}"/>
    <cellStyle name="Normal 7 4 2 2 2 3 2" xfId="21179" xr:uid="{00000000-0005-0000-0000-00002AA30000}"/>
    <cellStyle name="Normal 7 4 2 2 2 3 2 2" xfId="21180" xr:uid="{00000000-0005-0000-0000-00002BA30000}"/>
    <cellStyle name="Normal 7 4 2 2 2 3 2 2 2" xfId="43630" xr:uid="{00000000-0005-0000-0000-00002CA30000}"/>
    <cellStyle name="Normal 7 4 2 2 2 3 2 3" xfId="33612" xr:uid="{00000000-0005-0000-0000-00002DA30000}"/>
    <cellStyle name="Normal 7 4 2 2 2 3 3" xfId="21181" xr:uid="{00000000-0005-0000-0000-00002EA30000}"/>
    <cellStyle name="Normal 7 4 2 2 2 3 3 2" xfId="21182" xr:uid="{00000000-0005-0000-0000-00002FA30000}"/>
    <cellStyle name="Normal 7 4 2 2 2 3 3 2 2" xfId="43631" xr:uid="{00000000-0005-0000-0000-000030A30000}"/>
    <cellStyle name="Normal 7 4 2 2 2 3 3 3" xfId="33613" xr:uid="{00000000-0005-0000-0000-000031A30000}"/>
    <cellStyle name="Normal 7 4 2 2 2 3 4" xfId="21183" xr:uid="{00000000-0005-0000-0000-000032A30000}"/>
    <cellStyle name="Normal 7 4 2 2 2 3 4 2" xfId="37236" xr:uid="{00000000-0005-0000-0000-000033A30000}"/>
    <cellStyle name="Normal 7 4 2 2 2 3 5" xfId="26642" xr:uid="{00000000-0005-0000-0000-000034A30000}"/>
    <cellStyle name="Normal 7 4 2 2 2 4" xfId="21184" xr:uid="{00000000-0005-0000-0000-000035A30000}"/>
    <cellStyle name="Normal 7 4 2 2 2 4 2" xfId="21185" xr:uid="{00000000-0005-0000-0000-000036A30000}"/>
    <cellStyle name="Normal 7 4 2 2 2 4 2 2" xfId="43632" xr:uid="{00000000-0005-0000-0000-000037A30000}"/>
    <cellStyle name="Normal 7 4 2 2 2 4 3" xfId="33614" xr:uid="{00000000-0005-0000-0000-000038A30000}"/>
    <cellStyle name="Normal 7 4 2 2 2 5" xfId="21186" xr:uid="{00000000-0005-0000-0000-000039A30000}"/>
    <cellStyle name="Normal 7 4 2 2 2 5 2" xfId="21187" xr:uid="{00000000-0005-0000-0000-00003AA30000}"/>
    <cellStyle name="Normal 7 4 2 2 2 5 2 2" xfId="43633" xr:uid="{00000000-0005-0000-0000-00003BA30000}"/>
    <cellStyle name="Normal 7 4 2 2 2 5 3" xfId="33615" xr:uid="{00000000-0005-0000-0000-00003CA30000}"/>
    <cellStyle name="Normal 7 4 2 2 2 6" xfId="21188" xr:uid="{00000000-0005-0000-0000-00003DA30000}"/>
    <cellStyle name="Normal 7 4 2 2 2 6 2" xfId="37234" xr:uid="{00000000-0005-0000-0000-00003EA30000}"/>
    <cellStyle name="Normal 7 4 2 2 2 7" xfId="26640" xr:uid="{00000000-0005-0000-0000-00003FA30000}"/>
    <cellStyle name="Normal 7 4 2 2 3" xfId="21189" xr:uid="{00000000-0005-0000-0000-000040A30000}"/>
    <cellStyle name="Normal 7 4 2 2 3 2" xfId="21190" xr:uid="{00000000-0005-0000-0000-000041A30000}"/>
    <cellStyle name="Normal 7 4 2 2 3 2 2" xfId="21191" xr:uid="{00000000-0005-0000-0000-000042A30000}"/>
    <cellStyle name="Normal 7 4 2 2 3 2 2 2" xfId="43634" xr:uid="{00000000-0005-0000-0000-000043A30000}"/>
    <cellStyle name="Normal 7 4 2 2 3 2 3" xfId="33616" xr:uid="{00000000-0005-0000-0000-000044A30000}"/>
    <cellStyle name="Normal 7 4 2 2 3 3" xfId="21192" xr:uid="{00000000-0005-0000-0000-000045A30000}"/>
    <cellStyle name="Normal 7 4 2 2 3 3 2" xfId="21193" xr:uid="{00000000-0005-0000-0000-000046A30000}"/>
    <cellStyle name="Normal 7 4 2 2 3 3 2 2" xfId="43635" xr:uid="{00000000-0005-0000-0000-000047A30000}"/>
    <cellStyle name="Normal 7 4 2 2 3 3 3" xfId="33617" xr:uid="{00000000-0005-0000-0000-000048A30000}"/>
    <cellStyle name="Normal 7 4 2 2 3 4" xfId="21194" xr:uid="{00000000-0005-0000-0000-000049A30000}"/>
    <cellStyle name="Normal 7 4 2 2 3 4 2" xfId="37237" xr:uid="{00000000-0005-0000-0000-00004AA30000}"/>
    <cellStyle name="Normal 7 4 2 2 3 5" xfId="26643" xr:uid="{00000000-0005-0000-0000-00004BA30000}"/>
    <cellStyle name="Normal 7 4 2 2 4" xfId="21195" xr:uid="{00000000-0005-0000-0000-00004CA30000}"/>
    <cellStyle name="Normal 7 4 2 2 4 2" xfId="21196" xr:uid="{00000000-0005-0000-0000-00004DA30000}"/>
    <cellStyle name="Normal 7 4 2 2 4 2 2" xfId="21197" xr:uid="{00000000-0005-0000-0000-00004EA30000}"/>
    <cellStyle name="Normal 7 4 2 2 4 2 2 2" xfId="43636" xr:uid="{00000000-0005-0000-0000-00004FA30000}"/>
    <cellStyle name="Normal 7 4 2 2 4 2 3" xfId="33618" xr:uid="{00000000-0005-0000-0000-000050A30000}"/>
    <cellStyle name="Normal 7 4 2 2 4 3" xfId="21198" xr:uid="{00000000-0005-0000-0000-000051A30000}"/>
    <cellStyle name="Normal 7 4 2 2 4 3 2" xfId="21199" xr:uid="{00000000-0005-0000-0000-000052A30000}"/>
    <cellStyle name="Normal 7 4 2 2 4 3 2 2" xfId="43637" xr:uid="{00000000-0005-0000-0000-000053A30000}"/>
    <cellStyle name="Normal 7 4 2 2 4 3 3" xfId="33619" xr:uid="{00000000-0005-0000-0000-000054A30000}"/>
    <cellStyle name="Normal 7 4 2 2 4 4" xfId="21200" xr:uid="{00000000-0005-0000-0000-000055A30000}"/>
    <cellStyle name="Normal 7 4 2 2 4 4 2" xfId="37238" xr:uid="{00000000-0005-0000-0000-000056A30000}"/>
    <cellStyle name="Normal 7 4 2 2 4 5" xfId="26644" xr:uid="{00000000-0005-0000-0000-000057A30000}"/>
    <cellStyle name="Normal 7 4 2 2 5" xfId="21201" xr:uid="{00000000-0005-0000-0000-000058A30000}"/>
    <cellStyle name="Normal 7 4 2 2 5 2" xfId="21202" xr:uid="{00000000-0005-0000-0000-000059A30000}"/>
    <cellStyle name="Normal 7 4 2 2 5 2 2" xfId="43638" xr:uid="{00000000-0005-0000-0000-00005AA30000}"/>
    <cellStyle name="Normal 7 4 2 2 5 3" xfId="33620" xr:uid="{00000000-0005-0000-0000-00005BA30000}"/>
    <cellStyle name="Normal 7 4 2 2 6" xfId="21203" xr:uid="{00000000-0005-0000-0000-00005CA30000}"/>
    <cellStyle name="Normal 7 4 2 2 6 2" xfId="21204" xr:uid="{00000000-0005-0000-0000-00005DA30000}"/>
    <cellStyle name="Normal 7 4 2 2 6 2 2" xfId="43639" xr:uid="{00000000-0005-0000-0000-00005EA30000}"/>
    <cellStyle name="Normal 7 4 2 2 6 3" xfId="33621" xr:uid="{00000000-0005-0000-0000-00005FA30000}"/>
    <cellStyle name="Normal 7 4 2 2 7" xfId="21205" xr:uid="{00000000-0005-0000-0000-000060A30000}"/>
    <cellStyle name="Normal 7 4 2 2 7 2" xfId="37233" xr:uid="{00000000-0005-0000-0000-000061A30000}"/>
    <cellStyle name="Normal 7 4 2 2 8" xfId="26639" xr:uid="{00000000-0005-0000-0000-000062A30000}"/>
    <cellStyle name="Normal 7 4 2 3" xfId="21206" xr:uid="{00000000-0005-0000-0000-000063A30000}"/>
    <cellStyle name="Normal 7 4 2 3 2" xfId="21207" xr:uid="{00000000-0005-0000-0000-000064A30000}"/>
    <cellStyle name="Normal 7 4 2 3 2 2" xfId="21208" xr:uid="{00000000-0005-0000-0000-000065A30000}"/>
    <cellStyle name="Normal 7 4 2 3 2 2 2" xfId="21209" xr:uid="{00000000-0005-0000-0000-000066A30000}"/>
    <cellStyle name="Normal 7 4 2 3 2 2 2 2" xfId="21210" xr:uid="{00000000-0005-0000-0000-000067A30000}"/>
    <cellStyle name="Normal 7 4 2 3 2 2 2 2 2" xfId="43640" xr:uid="{00000000-0005-0000-0000-000068A30000}"/>
    <cellStyle name="Normal 7 4 2 3 2 2 2 3" xfId="33622" xr:uid="{00000000-0005-0000-0000-000069A30000}"/>
    <cellStyle name="Normal 7 4 2 3 2 2 3" xfId="21211" xr:uid="{00000000-0005-0000-0000-00006AA30000}"/>
    <cellStyle name="Normal 7 4 2 3 2 2 3 2" xfId="21212" xr:uid="{00000000-0005-0000-0000-00006BA30000}"/>
    <cellStyle name="Normal 7 4 2 3 2 2 3 2 2" xfId="43641" xr:uid="{00000000-0005-0000-0000-00006CA30000}"/>
    <cellStyle name="Normal 7 4 2 3 2 2 3 3" xfId="33623" xr:uid="{00000000-0005-0000-0000-00006DA30000}"/>
    <cellStyle name="Normal 7 4 2 3 2 2 4" xfId="21213" xr:uid="{00000000-0005-0000-0000-00006EA30000}"/>
    <cellStyle name="Normal 7 4 2 3 2 2 4 2" xfId="37241" xr:uid="{00000000-0005-0000-0000-00006FA30000}"/>
    <cellStyle name="Normal 7 4 2 3 2 2 5" xfId="26647" xr:uid="{00000000-0005-0000-0000-000070A30000}"/>
    <cellStyle name="Normal 7 4 2 3 2 3" xfId="21214" xr:uid="{00000000-0005-0000-0000-000071A30000}"/>
    <cellStyle name="Normal 7 4 2 3 2 3 2" xfId="21215" xr:uid="{00000000-0005-0000-0000-000072A30000}"/>
    <cellStyle name="Normal 7 4 2 3 2 3 2 2" xfId="21216" xr:uid="{00000000-0005-0000-0000-000073A30000}"/>
    <cellStyle name="Normal 7 4 2 3 2 3 2 2 2" xfId="43642" xr:uid="{00000000-0005-0000-0000-000074A30000}"/>
    <cellStyle name="Normal 7 4 2 3 2 3 2 3" xfId="33624" xr:uid="{00000000-0005-0000-0000-000075A30000}"/>
    <cellStyle name="Normal 7 4 2 3 2 3 3" xfId="21217" xr:uid="{00000000-0005-0000-0000-000076A30000}"/>
    <cellStyle name="Normal 7 4 2 3 2 3 3 2" xfId="21218" xr:uid="{00000000-0005-0000-0000-000077A30000}"/>
    <cellStyle name="Normal 7 4 2 3 2 3 3 2 2" xfId="43643" xr:uid="{00000000-0005-0000-0000-000078A30000}"/>
    <cellStyle name="Normal 7 4 2 3 2 3 3 3" xfId="33625" xr:uid="{00000000-0005-0000-0000-000079A30000}"/>
    <cellStyle name="Normal 7 4 2 3 2 3 4" xfId="21219" xr:uid="{00000000-0005-0000-0000-00007AA30000}"/>
    <cellStyle name="Normal 7 4 2 3 2 3 4 2" xfId="37242" xr:uid="{00000000-0005-0000-0000-00007BA30000}"/>
    <cellStyle name="Normal 7 4 2 3 2 3 5" xfId="26648" xr:uid="{00000000-0005-0000-0000-00007CA30000}"/>
    <cellStyle name="Normal 7 4 2 3 2 4" xfId="21220" xr:uid="{00000000-0005-0000-0000-00007DA30000}"/>
    <cellStyle name="Normal 7 4 2 3 2 4 2" xfId="21221" xr:uid="{00000000-0005-0000-0000-00007EA30000}"/>
    <cellStyle name="Normal 7 4 2 3 2 4 2 2" xfId="43644" xr:uid="{00000000-0005-0000-0000-00007FA30000}"/>
    <cellStyle name="Normal 7 4 2 3 2 4 3" xfId="33626" xr:uid="{00000000-0005-0000-0000-000080A30000}"/>
    <cellStyle name="Normal 7 4 2 3 2 5" xfId="21222" xr:uid="{00000000-0005-0000-0000-000081A30000}"/>
    <cellStyle name="Normal 7 4 2 3 2 5 2" xfId="21223" xr:uid="{00000000-0005-0000-0000-000082A30000}"/>
    <cellStyle name="Normal 7 4 2 3 2 5 2 2" xfId="43645" xr:uid="{00000000-0005-0000-0000-000083A30000}"/>
    <cellStyle name="Normal 7 4 2 3 2 5 3" xfId="33627" xr:uid="{00000000-0005-0000-0000-000084A30000}"/>
    <cellStyle name="Normal 7 4 2 3 2 6" xfId="21224" xr:uid="{00000000-0005-0000-0000-000085A30000}"/>
    <cellStyle name="Normal 7 4 2 3 2 6 2" xfId="37240" xr:uid="{00000000-0005-0000-0000-000086A30000}"/>
    <cellStyle name="Normal 7 4 2 3 2 7" xfId="26646" xr:uid="{00000000-0005-0000-0000-000087A30000}"/>
    <cellStyle name="Normal 7 4 2 3 3" xfId="21225" xr:uid="{00000000-0005-0000-0000-000088A30000}"/>
    <cellStyle name="Normal 7 4 2 3 3 2" xfId="21226" xr:uid="{00000000-0005-0000-0000-000089A30000}"/>
    <cellStyle name="Normal 7 4 2 3 3 2 2" xfId="21227" xr:uid="{00000000-0005-0000-0000-00008AA30000}"/>
    <cellStyle name="Normal 7 4 2 3 3 2 2 2" xfId="43646" xr:uid="{00000000-0005-0000-0000-00008BA30000}"/>
    <cellStyle name="Normal 7 4 2 3 3 2 3" xfId="33628" xr:uid="{00000000-0005-0000-0000-00008CA30000}"/>
    <cellStyle name="Normal 7 4 2 3 3 3" xfId="21228" xr:uid="{00000000-0005-0000-0000-00008DA30000}"/>
    <cellStyle name="Normal 7 4 2 3 3 3 2" xfId="21229" xr:uid="{00000000-0005-0000-0000-00008EA30000}"/>
    <cellStyle name="Normal 7 4 2 3 3 3 2 2" xfId="43647" xr:uid="{00000000-0005-0000-0000-00008FA30000}"/>
    <cellStyle name="Normal 7 4 2 3 3 3 3" xfId="33629" xr:uid="{00000000-0005-0000-0000-000090A30000}"/>
    <cellStyle name="Normal 7 4 2 3 3 4" xfId="21230" xr:uid="{00000000-0005-0000-0000-000091A30000}"/>
    <cellStyle name="Normal 7 4 2 3 3 4 2" xfId="37243" xr:uid="{00000000-0005-0000-0000-000092A30000}"/>
    <cellStyle name="Normal 7 4 2 3 3 5" xfId="26649" xr:uid="{00000000-0005-0000-0000-000093A30000}"/>
    <cellStyle name="Normal 7 4 2 3 4" xfId="21231" xr:uid="{00000000-0005-0000-0000-000094A30000}"/>
    <cellStyle name="Normal 7 4 2 3 4 2" xfId="21232" xr:uid="{00000000-0005-0000-0000-000095A30000}"/>
    <cellStyle name="Normal 7 4 2 3 4 2 2" xfId="21233" xr:uid="{00000000-0005-0000-0000-000096A30000}"/>
    <cellStyle name="Normal 7 4 2 3 4 2 2 2" xfId="43648" xr:uid="{00000000-0005-0000-0000-000097A30000}"/>
    <cellStyle name="Normal 7 4 2 3 4 2 3" xfId="33630" xr:uid="{00000000-0005-0000-0000-000098A30000}"/>
    <cellStyle name="Normal 7 4 2 3 4 3" xfId="21234" xr:uid="{00000000-0005-0000-0000-000099A30000}"/>
    <cellStyle name="Normal 7 4 2 3 4 3 2" xfId="21235" xr:uid="{00000000-0005-0000-0000-00009AA30000}"/>
    <cellStyle name="Normal 7 4 2 3 4 3 2 2" xfId="43649" xr:uid="{00000000-0005-0000-0000-00009BA30000}"/>
    <cellStyle name="Normal 7 4 2 3 4 3 3" xfId="33631" xr:uid="{00000000-0005-0000-0000-00009CA30000}"/>
    <cellStyle name="Normal 7 4 2 3 4 4" xfId="21236" xr:uid="{00000000-0005-0000-0000-00009DA30000}"/>
    <cellStyle name="Normal 7 4 2 3 4 4 2" xfId="37244" xr:uid="{00000000-0005-0000-0000-00009EA30000}"/>
    <cellStyle name="Normal 7 4 2 3 4 5" xfId="26650" xr:uid="{00000000-0005-0000-0000-00009FA30000}"/>
    <cellStyle name="Normal 7 4 2 3 5" xfId="21237" xr:uid="{00000000-0005-0000-0000-0000A0A30000}"/>
    <cellStyle name="Normal 7 4 2 3 5 2" xfId="21238" xr:uid="{00000000-0005-0000-0000-0000A1A30000}"/>
    <cellStyle name="Normal 7 4 2 3 5 2 2" xfId="43650" xr:uid="{00000000-0005-0000-0000-0000A2A30000}"/>
    <cellStyle name="Normal 7 4 2 3 5 3" xfId="33632" xr:uid="{00000000-0005-0000-0000-0000A3A30000}"/>
    <cellStyle name="Normal 7 4 2 3 6" xfId="21239" xr:uid="{00000000-0005-0000-0000-0000A4A30000}"/>
    <cellStyle name="Normal 7 4 2 3 6 2" xfId="21240" xr:uid="{00000000-0005-0000-0000-0000A5A30000}"/>
    <cellStyle name="Normal 7 4 2 3 6 2 2" xfId="43651" xr:uid="{00000000-0005-0000-0000-0000A6A30000}"/>
    <cellStyle name="Normal 7 4 2 3 6 3" xfId="33633" xr:uid="{00000000-0005-0000-0000-0000A7A30000}"/>
    <cellStyle name="Normal 7 4 2 3 7" xfId="21241" xr:uid="{00000000-0005-0000-0000-0000A8A30000}"/>
    <cellStyle name="Normal 7 4 2 3 7 2" xfId="37239" xr:uid="{00000000-0005-0000-0000-0000A9A30000}"/>
    <cellStyle name="Normal 7 4 2 3 8" xfId="26645" xr:uid="{00000000-0005-0000-0000-0000AAA30000}"/>
    <cellStyle name="Normal 7 4 2 4" xfId="21242" xr:uid="{00000000-0005-0000-0000-0000ABA30000}"/>
    <cellStyle name="Normal 7 4 2 4 2" xfId="21243" xr:uid="{00000000-0005-0000-0000-0000ACA30000}"/>
    <cellStyle name="Normal 7 4 2 4 2 2" xfId="21244" xr:uid="{00000000-0005-0000-0000-0000ADA30000}"/>
    <cellStyle name="Normal 7 4 2 4 2 2 2" xfId="21245" xr:uid="{00000000-0005-0000-0000-0000AEA30000}"/>
    <cellStyle name="Normal 7 4 2 4 2 2 2 2" xfId="43652" xr:uid="{00000000-0005-0000-0000-0000AFA30000}"/>
    <cellStyle name="Normal 7 4 2 4 2 2 3" xfId="33634" xr:uid="{00000000-0005-0000-0000-0000B0A30000}"/>
    <cellStyle name="Normal 7 4 2 4 2 3" xfId="21246" xr:uid="{00000000-0005-0000-0000-0000B1A30000}"/>
    <cellStyle name="Normal 7 4 2 4 2 3 2" xfId="21247" xr:uid="{00000000-0005-0000-0000-0000B2A30000}"/>
    <cellStyle name="Normal 7 4 2 4 2 3 2 2" xfId="43653" xr:uid="{00000000-0005-0000-0000-0000B3A30000}"/>
    <cellStyle name="Normal 7 4 2 4 2 3 3" xfId="33635" xr:uid="{00000000-0005-0000-0000-0000B4A30000}"/>
    <cellStyle name="Normal 7 4 2 4 2 4" xfId="21248" xr:uid="{00000000-0005-0000-0000-0000B5A30000}"/>
    <cellStyle name="Normal 7 4 2 4 2 4 2" xfId="37246" xr:uid="{00000000-0005-0000-0000-0000B6A30000}"/>
    <cellStyle name="Normal 7 4 2 4 2 5" xfId="26652" xr:uid="{00000000-0005-0000-0000-0000B7A30000}"/>
    <cellStyle name="Normal 7 4 2 4 3" xfId="21249" xr:uid="{00000000-0005-0000-0000-0000B8A30000}"/>
    <cellStyle name="Normal 7 4 2 4 3 2" xfId="21250" xr:uid="{00000000-0005-0000-0000-0000B9A30000}"/>
    <cellStyle name="Normal 7 4 2 4 3 2 2" xfId="21251" xr:uid="{00000000-0005-0000-0000-0000BAA30000}"/>
    <cellStyle name="Normal 7 4 2 4 3 2 2 2" xfId="43654" xr:uid="{00000000-0005-0000-0000-0000BBA30000}"/>
    <cellStyle name="Normal 7 4 2 4 3 2 3" xfId="33636" xr:uid="{00000000-0005-0000-0000-0000BCA30000}"/>
    <cellStyle name="Normal 7 4 2 4 3 3" xfId="21252" xr:uid="{00000000-0005-0000-0000-0000BDA30000}"/>
    <cellStyle name="Normal 7 4 2 4 3 3 2" xfId="21253" xr:uid="{00000000-0005-0000-0000-0000BEA30000}"/>
    <cellStyle name="Normal 7 4 2 4 3 3 2 2" xfId="43655" xr:uid="{00000000-0005-0000-0000-0000BFA30000}"/>
    <cellStyle name="Normal 7 4 2 4 3 3 3" xfId="33637" xr:uid="{00000000-0005-0000-0000-0000C0A30000}"/>
    <cellStyle name="Normal 7 4 2 4 3 4" xfId="21254" xr:uid="{00000000-0005-0000-0000-0000C1A30000}"/>
    <cellStyle name="Normal 7 4 2 4 3 4 2" xfId="37247" xr:uid="{00000000-0005-0000-0000-0000C2A30000}"/>
    <cellStyle name="Normal 7 4 2 4 3 5" xfId="26653" xr:uid="{00000000-0005-0000-0000-0000C3A30000}"/>
    <cellStyle name="Normal 7 4 2 4 4" xfId="21255" xr:uid="{00000000-0005-0000-0000-0000C4A30000}"/>
    <cellStyle name="Normal 7 4 2 4 4 2" xfId="21256" xr:uid="{00000000-0005-0000-0000-0000C5A30000}"/>
    <cellStyle name="Normal 7 4 2 4 4 2 2" xfId="43656" xr:uid="{00000000-0005-0000-0000-0000C6A30000}"/>
    <cellStyle name="Normal 7 4 2 4 4 3" xfId="33638" xr:uid="{00000000-0005-0000-0000-0000C7A30000}"/>
    <cellStyle name="Normal 7 4 2 4 5" xfId="21257" xr:uid="{00000000-0005-0000-0000-0000C8A30000}"/>
    <cellStyle name="Normal 7 4 2 4 5 2" xfId="21258" xr:uid="{00000000-0005-0000-0000-0000C9A30000}"/>
    <cellStyle name="Normal 7 4 2 4 5 2 2" xfId="43657" xr:uid="{00000000-0005-0000-0000-0000CAA30000}"/>
    <cellStyle name="Normal 7 4 2 4 5 3" xfId="33639" xr:uid="{00000000-0005-0000-0000-0000CBA30000}"/>
    <cellStyle name="Normal 7 4 2 4 6" xfId="21259" xr:uid="{00000000-0005-0000-0000-0000CCA30000}"/>
    <cellStyle name="Normal 7 4 2 4 6 2" xfId="37245" xr:uid="{00000000-0005-0000-0000-0000CDA30000}"/>
    <cellStyle name="Normal 7 4 2 4 7" xfId="26651" xr:uid="{00000000-0005-0000-0000-0000CEA30000}"/>
    <cellStyle name="Normal 7 4 2 5" xfId="21260" xr:uid="{00000000-0005-0000-0000-0000CFA30000}"/>
    <cellStyle name="Normal 7 4 2 5 2" xfId="21261" xr:uid="{00000000-0005-0000-0000-0000D0A30000}"/>
    <cellStyle name="Normal 7 4 2 5 2 2" xfId="21262" xr:uid="{00000000-0005-0000-0000-0000D1A30000}"/>
    <cellStyle name="Normal 7 4 2 5 2 2 2" xfId="43658" xr:uid="{00000000-0005-0000-0000-0000D2A30000}"/>
    <cellStyle name="Normal 7 4 2 5 2 3" xfId="33640" xr:uid="{00000000-0005-0000-0000-0000D3A30000}"/>
    <cellStyle name="Normal 7 4 2 5 3" xfId="21263" xr:uid="{00000000-0005-0000-0000-0000D4A30000}"/>
    <cellStyle name="Normal 7 4 2 5 3 2" xfId="21264" xr:uid="{00000000-0005-0000-0000-0000D5A30000}"/>
    <cellStyle name="Normal 7 4 2 5 3 2 2" xfId="43659" xr:uid="{00000000-0005-0000-0000-0000D6A30000}"/>
    <cellStyle name="Normal 7 4 2 5 3 3" xfId="33641" xr:uid="{00000000-0005-0000-0000-0000D7A30000}"/>
    <cellStyle name="Normal 7 4 2 5 4" xfId="21265" xr:uid="{00000000-0005-0000-0000-0000D8A30000}"/>
    <cellStyle name="Normal 7 4 2 5 4 2" xfId="37248" xr:uid="{00000000-0005-0000-0000-0000D9A30000}"/>
    <cellStyle name="Normal 7 4 2 5 5" xfId="26654" xr:uid="{00000000-0005-0000-0000-0000DAA30000}"/>
    <cellStyle name="Normal 7 4 2 6" xfId="21266" xr:uid="{00000000-0005-0000-0000-0000DBA30000}"/>
    <cellStyle name="Normal 7 4 2 6 2" xfId="21267" xr:uid="{00000000-0005-0000-0000-0000DCA30000}"/>
    <cellStyle name="Normal 7 4 2 6 2 2" xfId="21268" xr:uid="{00000000-0005-0000-0000-0000DDA30000}"/>
    <cellStyle name="Normal 7 4 2 6 2 2 2" xfId="43660" xr:uid="{00000000-0005-0000-0000-0000DEA30000}"/>
    <cellStyle name="Normal 7 4 2 6 2 3" xfId="33642" xr:uid="{00000000-0005-0000-0000-0000DFA30000}"/>
    <cellStyle name="Normal 7 4 2 6 3" xfId="21269" xr:uid="{00000000-0005-0000-0000-0000E0A30000}"/>
    <cellStyle name="Normal 7 4 2 6 3 2" xfId="21270" xr:uid="{00000000-0005-0000-0000-0000E1A30000}"/>
    <cellStyle name="Normal 7 4 2 6 3 2 2" xfId="43661" xr:uid="{00000000-0005-0000-0000-0000E2A30000}"/>
    <cellStyle name="Normal 7 4 2 6 3 3" xfId="33643" xr:uid="{00000000-0005-0000-0000-0000E3A30000}"/>
    <cellStyle name="Normal 7 4 2 6 4" xfId="21271" xr:uid="{00000000-0005-0000-0000-0000E4A30000}"/>
    <cellStyle name="Normal 7 4 2 6 4 2" xfId="37249" xr:uid="{00000000-0005-0000-0000-0000E5A30000}"/>
    <cellStyle name="Normal 7 4 2 6 5" xfId="26655" xr:uid="{00000000-0005-0000-0000-0000E6A30000}"/>
    <cellStyle name="Normal 7 4 2 7" xfId="21272" xr:uid="{00000000-0005-0000-0000-0000E7A30000}"/>
    <cellStyle name="Normal 7 4 2 7 2" xfId="21273" xr:uid="{00000000-0005-0000-0000-0000E8A30000}"/>
    <cellStyle name="Normal 7 4 2 7 2 2" xfId="43662" xr:uid="{00000000-0005-0000-0000-0000E9A30000}"/>
    <cellStyle name="Normal 7 4 2 7 3" xfId="33644" xr:uid="{00000000-0005-0000-0000-0000EAA30000}"/>
    <cellStyle name="Normal 7 4 2 8" xfId="21274" xr:uid="{00000000-0005-0000-0000-0000EBA30000}"/>
    <cellStyle name="Normal 7 4 2 8 2" xfId="21275" xr:uid="{00000000-0005-0000-0000-0000ECA30000}"/>
    <cellStyle name="Normal 7 4 2 8 2 2" xfId="43663" xr:uid="{00000000-0005-0000-0000-0000EDA30000}"/>
    <cellStyle name="Normal 7 4 2 8 3" xfId="33645" xr:uid="{00000000-0005-0000-0000-0000EEA30000}"/>
    <cellStyle name="Normal 7 4 2 9" xfId="21276" xr:uid="{00000000-0005-0000-0000-0000EFA30000}"/>
    <cellStyle name="Normal 7 4 2 9 2" xfId="37232" xr:uid="{00000000-0005-0000-0000-0000F0A30000}"/>
    <cellStyle name="Normal 7 4 3" xfId="21277" xr:uid="{00000000-0005-0000-0000-0000F1A30000}"/>
    <cellStyle name="Normal 7 4 3 2" xfId="21278" xr:uid="{00000000-0005-0000-0000-0000F2A30000}"/>
    <cellStyle name="Normal 7 4 3 2 2" xfId="21279" xr:uid="{00000000-0005-0000-0000-0000F3A30000}"/>
    <cellStyle name="Normal 7 4 3 2 2 2" xfId="21280" xr:uid="{00000000-0005-0000-0000-0000F4A30000}"/>
    <cellStyle name="Normal 7 4 3 2 2 2 2" xfId="21281" xr:uid="{00000000-0005-0000-0000-0000F5A30000}"/>
    <cellStyle name="Normal 7 4 3 2 2 2 2 2" xfId="43664" xr:uid="{00000000-0005-0000-0000-0000F6A30000}"/>
    <cellStyle name="Normal 7 4 3 2 2 2 3" xfId="33646" xr:uid="{00000000-0005-0000-0000-0000F7A30000}"/>
    <cellStyle name="Normal 7 4 3 2 2 3" xfId="21282" xr:uid="{00000000-0005-0000-0000-0000F8A30000}"/>
    <cellStyle name="Normal 7 4 3 2 2 3 2" xfId="21283" xr:uid="{00000000-0005-0000-0000-0000F9A30000}"/>
    <cellStyle name="Normal 7 4 3 2 2 3 2 2" xfId="43665" xr:uid="{00000000-0005-0000-0000-0000FAA30000}"/>
    <cellStyle name="Normal 7 4 3 2 2 3 3" xfId="33647" xr:uid="{00000000-0005-0000-0000-0000FBA30000}"/>
    <cellStyle name="Normal 7 4 3 2 2 4" xfId="21284" xr:uid="{00000000-0005-0000-0000-0000FCA30000}"/>
    <cellStyle name="Normal 7 4 3 2 2 4 2" xfId="37252" xr:uid="{00000000-0005-0000-0000-0000FDA30000}"/>
    <cellStyle name="Normal 7 4 3 2 2 5" xfId="26658" xr:uid="{00000000-0005-0000-0000-0000FEA30000}"/>
    <cellStyle name="Normal 7 4 3 2 3" xfId="21285" xr:uid="{00000000-0005-0000-0000-0000FFA30000}"/>
    <cellStyle name="Normal 7 4 3 2 3 2" xfId="21286" xr:uid="{00000000-0005-0000-0000-000000A40000}"/>
    <cellStyle name="Normal 7 4 3 2 3 2 2" xfId="21287" xr:uid="{00000000-0005-0000-0000-000001A40000}"/>
    <cellStyle name="Normal 7 4 3 2 3 2 2 2" xfId="43666" xr:uid="{00000000-0005-0000-0000-000002A40000}"/>
    <cellStyle name="Normal 7 4 3 2 3 2 3" xfId="33648" xr:uid="{00000000-0005-0000-0000-000003A40000}"/>
    <cellStyle name="Normal 7 4 3 2 3 3" xfId="21288" xr:uid="{00000000-0005-0000-0000-000004A40000}"/>
    <cellStyle name="Normal 7 4 3 2 3 3 2" xfId="21289" xr:uid="{00000000-0005-0000-0000-000005A40000}"/>
    <cellStyle name="Normal 7 4 3 2 3 3 2 2" xfId="43667" xr:uid="{00000000-0005-0000-0000-000006A40000}"/>
    <cellStyle name="Normal 7 4 3 2 3 3 3" xfId="33649" xr:uid="{00000000-0005-0000-0000-000007A40000}"/>
    <cellStyle name="Normal 7 4 3 2 3 4" xfId="21290" xr:uid="{00000000-0005-0000-0000-000008A40000}"/>
    <cellStyle name="Normal 7 4 3 2 3 4 2" xfId="37253" xr:uid="{00000000-0005-0000-0000-000009A40000}"/>
    <cellStyle name="Normal 7 4 3 2 3 5" xfId="26659" xr:uid="{00000000-0005-0000-0000-00000AA40000}"/>
    <cellStyle name="Normal 7 4 3 2 4" xfId="21291" xr:uid="{00000000-0005-0000-0000-00000BA40000}"/>
    <cellStyle name="Normal 7 4 3 2 4 2" xfId="21292" xr:uid="{00000000-0005-0000-0000-00000CA40000}"/>
    <cellStyle name="Normal 7 4 3 2 4 2 2" xfId="43668" xr:uid="{00000000-0005-0000-0000-00000DA40000}"/>
    <cellStyle name="Normal 7 4 3 2 4 3" xfId="33650" xr:uid="{00000000-0005-0000-0000-00000EA40000}"/>
    <cellStyle name="Normal 7 4 3 2 5" xfId="21293" xr:uid="{00000000-0005-0000-0000-00000FA40000}"/>
    <cellStyle name="Normal 7 4 3 2 5 2" xfId="21294" xr:uid="{00000000-0005-0000-0000-000010A40000}"/>
    <cellStyle name="Normal 7 4 3 2 5 2 2" xfId="43669" xr:uid="{00000000-0005-0000-0000-000011A40000}"/>
    <cellStyle name="Normal 7 4 3 2 5 3" xfId="33651" xr:uid="{00000000-0005-0000-0000-000012A40000}"/>
    <cellStyle name="Normal 7 4 3 2 6" xfId="21295" xr:uid="{00000000-0005-0000-0000-000013A40000}"/>
    <cellStyle name="Normal 7 4 3 2 6 2" xfId="37251" xr:uid="{00000000-0005-0000-0000-000014A40000}"/>
    <cellStyle name="Normal 7 4 3 2 7" xfId="26657" xr:uid="{00000000-0005-0000-0000-000015A40000}"/>
    <cellStyle name="Normal 7 4 3 3" xfId="21296" xr:uid="{00000000-0005-0000-0000-000016A40000}"/>
    <cellStyle name="Normal 7 4 3 3 2" xfId="21297" xr:uid="{00000000-0005-0000-0000-000017A40000}"/>
    <cellStyle name="Normal 7 4 3 3 2 2" xfId="21298" xr:uid="{00000000-0005-0000-0000-000018A40000}"/>
    <cellStyle name="Normal 7 4 3 3 2 2 2" xfId="43670" xr:uid="{00000000-0005-0000-0000-000019A40000}"/>
    <cellStyle name="Normal 7 4 3 3 2 3" xfId="33652" xr:uid="{00000000-0005-0000-0000-00001AA40000}"/>
    <cellStyle name="Normal 7 4 3 3 3" xfId="21299" xr:uid="{00000000-0005-0000-0000-00001BA40000}"/>
    <cellStyle name="Normal 7 4 3 3 3 2" xfId="21300" xr:uid="{00000000-0005-0000-0000-00001CA40000}"/>
    <cellStyle name="Normal 7 4 3 3 3 2 2" xfId="43671" xr:uid="{00000000-0005-0000-0000-00001DA40000}"/>
    <cellStyle name="Normal 7 4 3 3 3 3" xfId="33653" xr:uid="{00000000-0005-0000-0000-00001EA40000}"/>
    <cellStyle name="Normal 7 4 3 3 4" xfId="21301" xr:uid="{00000000-0005-0000-0000-00001FA40000}"/>
    <cellStyle name="Normal 7 4 3 3 4 2" xfId="37254" xr:uid="{00000000-0005-0000-0000-000020A40000}"/>
    <cellStyle name="Normal 7 4 3 3 5" xfId="26660" xr:uid="{00000000-0005-0000-0000-000021A40000}"/>
    <cellStyle name="Normal 7 4 3 4" xfId="21302" xr:uid="{00000000-0005-0000-0000-000022A40000}"/>
    <cellStyle name="Normal 7 4 3 4 2" xfId="21303" xr:uid="{00000000-0005-0000-0000-000023A40000}"/>
    <cellStyle name="Normal 7 4 3 4 2 2" xfId="21304" xr:uid="{00000000-0005-0000-0000-000024A40000}"/>
    <cellStyle name="Normal 7 4 3 4 2 2 2" xfId="43672" xr:uid="{00000000-0005-0000-0000-000025A40000}"/>
    <cellStyle name="Normal 7 4 3 4 2 3" xfId="33654" xr:uid="{00000000-0005-0000-0000-000026A40000}"/>
    <cellStyle name="Normal 7 4 3 4 3" xfId="21305" xr:uid="{00000000-0005-0000-0000-000027A40000}"/>
    <cellStyle name="Normal 7 4 3 4 3 2" xfId="21306" xr:uid="{00000000-0005-0000-0000-000028A40000}"/>
    <cellStyle name="Normal 7 4 3 4 3 2 2" xfId="43673" xr:uid="{00000000-0005-0000-0000-000029A40000}"/>
    <cellStyle name="Normal 7 4 3 4 3 3" xfId="33655" xr:uid="{00000000-0005-0000-0000-00002AA40000}"/>
    <cellStyle name="Normal 7 4 3 4 4" xfId="21307" xr:uid="{00000000-0005-0000-0000-00002BA40000}"/>
    <cellStyle name="Normal 7 4 3 4 4 2" xfId="37255" xr:uid="{00000000-0005-0000-0000-00002CA40000}"/>
    <cellStyle name="Normal 7 4 3 4 5" xfId="26661" xr:uid="{00000000-0005-0000-0000-00002DA40000}"/>
    <cellStyle name="Normal 7 4 3 5" xfId="21308" xr:uid="{00000000-0005-0000-0000-00002EA40000}"/>
    <cellStyle name="Normal 7 4 3 5 2" xfId="21309" xr:uid="{00000000-0005-0000-0000-00002FA40000}"/>
    <cellStyle name="Normal 7 4 3 5 2 2" xfId="43674" xr:uid="{00000000-0005-0000-0000-000030A40000}"/>
    <cellStyle name="Normal 7 4 3 5 3" xfId="33656" xr:uid="{00000000-0005-0000-0000-000031A40000}"/>
    <cellStyle name="Normal 7 4 3 6" xfId="21310" xr:uid="{00000000-0005-0000-0000-000032A40000}"/>
    <cellStyle name="Normal 7 4 3 6 2" xfId="21311" xr:uid="{00000000-0005-0000-0000-000033A40000}"/>
    <cellStyle name="Normal 7 4 3 6 2 2" xfId="43675" xr:uid="{00000000-0005-0000-0000-000034A40000}"/>
    <cellStyle name="Normal 7 4 3 6 3" xfId="33657" xr:uid="{00000000-0005-0000-0000-000035A40000}"/>
    <cellStyle name="Normal 7 4 3 7" xfId="21312" xr:uid="{00000000-0005-0000-0000-000036A40000}"/>
    <cellStyle name="Normal 7 4 3 7 2" xfId="37250" xr:uid="{00000000-0005-0000-0000-000037A40000}"/>
    <cellStyle name="Normal 7 4 3 8" xfId="26656" xr:uid="{00000000-0005-0000-0000-000038A40000}"/>
    <cellStyle name="Normal 7 4 4" xfId="21313" xr:uid="{00000000-0005-0000-0000-000039A40000}"/>
    <cellStyle name="Normal 7 4 4 2" xfId="21314" xr:uid="{00000000-0005-0000-0000-00003AA40000}"/>
    <cellStyle name="Normal 7 4 4 2 2" xfId="21315" xr:uid="{00000000-0005-0000-0000-00003BA40000}"/>
    <cellStyle name="Normal 7 4 4 2 2 2" xfId="21316" xr:uid="{00000000-0005-0000-0000-00003CA40000}"/>
    <cellStyle name="Normal 7 4 4 2 2 2 2" xfId="21317" xr:uid="{00000000-0005-0000-0000-00003DA40000}"/>
    <cellStyle name="Normal 7 4 4 2 2 2 2 2" xfId="43676" xr:uid="{00000000-0005-0000-0000-00003EA40000}"/>
    <cellStyle name="Normal 7 4 4 2 2 2 3" xfId="33658" xr:uid="{00000000-0005-0000-0000-00003FA40000}"/>
    <cellStyle name="Normal 7 4 4 2 2 3" xfId="21318" xr:uid="{00000000-0005-0000-0000-000040A40000}"/>
    <cellStyle name="Normal 7 4 4 2 2 3 2" xfId="21319" xr:uid="{00000000-0005-0000-0000-000041A40000}"/>
    <cellStyle name="Normal 7 4 4 2 2 3 2 2" xfId="43677" xr:uid="{00000000-0005-0000-0000-000042A40000}"/>
    <cellStyle name="Normal 7 4 4 2 2 3 3" xfId="33659" xr:uid="{00000000-0005-0000-0000-000043A40000}"/>
    <cellStyle name="Normal 7 4 4 2 2 4" xfId="21320" xr:uid="{00000000-0005-0000-0000-000044A40000}"/>
    <cellStyle name="Normal 7 4 4 2 2 4 2" xfId="37258" xr:uid="{00000000-0005-0000-0000-000045A40000}"/>
    <cellStyle name="Normal 7 4 4 2 2 5" xfId="26664" xr:uid="{00000000-0005-0000-0000-000046A40000}"/>
    <cellStyle name="Normal 7 4 4 2 3" xfId="21321" xr:uid="{00000000-0005-0000-0000-000047A40000}"/>
    <cellStyle name="Normal 7 4 4 2 3 2" xfId="21322" xr:uid="{00000000-0005-0000-0000-000048A40000}"/>
    <cellStyle name="Normal 7 4 4 2 3 2 2" xfId="21323" xr:uid="{00000000-0005-0000-0000-000049A40000}"/>
    <cellStyle name="Normal 7 4 4 2 3 2 2 2" xfId="43678" xr:uid="{00000000-0005-0000-0000-00004AA40000}"/>
    <cellStyle name="Normal 7 4 4 2 3 2 3" xfId="33660" xr:uid="{00000000-0005-0000-0000-00004BA40000}"/>
    <cellStyle name="Normal 7 4 4 2 3 3" xfId="21324" xr:uid="{00000000-0005-0000-0000-00004CA40000}"/>
    <cellStyle name="Normal 7 4 4 2 3 3 2" xfId="21325" xr:uid="{00000000-0005-0000-0000-00004DA40000}"/>
    <cellStyle name="Normal 7 4 4 2 3 3 2 2" xfId="43679" xr:uid="{00000000-0005-0000-0000-00004EA40000}"/>
    <cellStyle name="Normal 7 4 4 2 3 3 3" xfId="33661" xr:uid="{00000000-0005-0000-0000-00004FA40000}"/>
    <cellStyle name="Normal 7 4 4 2 3 4" xfId="21326" xr:uid="{00000000-0005-0000-0000-000050A40000}"/>
    <cellStyle name="Normal 7 4 4 2 3 4 2" xfId="37259" xr:uid="{00000000-0005-0000-0000-000051A40000}"/>
    <cellStyle name="Normal 7 4 4 2 3 5" xfId="26665" xr:uid="{00000000-0005-0000-0000-000052A40000}"/>
    <cellStyle name="Normal 7 4 4 2 4" xfId="21327" xr:uid="{00000000-0005-0000-0000-000053A40000}"/>
    <cellStyle name="Normal 7 4 4 2 4 2" xfId="21328" xr:uid="{00000000-0005-0000-0000-000054A40000}"/>
    <cellStyle name="Normal 7 4 4 2 4 2 2" xfId="43680" xr:uid="{00000000-0005-0000-0000-000055A40000}"/>
    <cellStyle name="Normal 7 4 4 2 4 3" xfId="33662" xr:uid="{00000000-0005-0000-0000-000056A40000}"/>
    <cellStyle name="Normal 7 4 4 2 5" xfId="21329" xr:uid="{00000000-0005-0000-0000-000057A40000}"/>
    <cellStyle name="Normal 7 4 4 2 5 2" xfId="21330" xr:uid="{00000000-0005-0000-0000-000058A40000}"/>
    <cellStyle name="Normal 7 4 4 2 5 2 2" xfId="43681" xr:uid="{00000000-0005-0000-0000-000059A40000}"/>
    <cellStyle name="Normal 7 4 4 2 5 3" xfId="33663" xr:uid="{00000000-0005-0000-0000-00005AA40000}"/>
    <cellStyle name="Normal 7 4 4 2 6" xfId="21331" xr:uid="{00000000-0005-0000-0000-00005BA40000}"/>
    <cellStyle name="Normal 7 4 4 2 6 2" xfId="37257" xr:uid="{00000000-0005-0000-0000-00005CA40000}"/>
    <cellStyle name="Normal 7 4 4 2 7" xfId="26663" xr:uid="{00000000-0005-0000-0000-00005DA40000}"/>
    <cellStyle name="Normal 7 4 4 3" xfId="21332" xr:uid="{00000000-0005-0000-0000-00005EA40000}"/>
    <cellStyle name="Normal 7 4 4 3 2" xfId="21333" xr:uid="{00000000-0005-0000-0000-00005FA40000}"/>
    <cellStyle name="Normal 7 4 4 3 2 2" xfId="21334" xr:uid="{00000000-0005-0000-0000-000060A40000}"/>
    <cellStyle name="Normal 7 4 4 3 2 2 2" xfId="43682" xr:uid="{00000000-0005-0000-0000-000061A40000}"/>
    <cellStyle name="Normal 7 4 4 3 2 3" xfId="33664" xr:uid="{00000000-0005-0000-0000-000062A40000}"/>
    <cellStyle name="Normal 7 4 4 3 3" xfId="21335" xr:uid="{00000000-0005-0000-0000-000063A40000}"/>
    <cellStyle name="Normal 7 4 4 3 3 2" xfId="21336" xr:uid="{00000000-0005-0000-0000-000064A40000}"/>
    <cellStyle name="Normal 7 4 4 3 3 2 2" xfId="43683" xr:uid="{00000000-0005-0000-0000-000065A40000}"/>
    <cellStyle name="Normal 7 4 4 3 3 3" xfId="33665" xr:uid="{00000000-0005-0000-0000-000066A40000}"/>
    <cellStyle name="Normal 7 4 4 3 4" xfId="21337" xr:uid="{00000000-0005-0000-0000-000067A40000}"/>
    <cellStyle name="Normal 7 4 4 3 4 2" xfId="37260" xr:uid="{00000000-0005-0000-0000-000068A40000}"/>
    <cellStyle name="Normal 7 4 4 3 5" xfId="26666" xr:uid="{00000000-0005-0000-0000-000069A40000}"/>
    <cellStyle name="Normal 7 4 4 4" xfId="21338" xr:uid="{00000000-0005-0000-0000-00006AA40000}"/>
    <cellStyle name="Normal 7 4 4 4 2" xfId="21339" xr:uid="{00000000-0005-0000-0000-00006BA40000}"/>
    <cellStyle name="Normal 7 4 4 4 2 2" xfId="21340" xr:uid="{00000000-0005-0000-0000-00006CA40000}"/>
    <cellStyle name="Normal 7 4 4 4 2 2 2" xfId="43684" xr:uid="{00000000-0005-0000-0000-00006DA40000}"/>
    <cellStyle name="Normal 7 4 4 4 2 3" xfId="33666" xr:uid="{00000000-0005-0000-0000-00006EA40000}"/>
    <cellStyle name="Normal 7 4 4 4 3" xfId="21341" xr:uid="{00000000-0005-0000-0000-00006FA40000}"/>
    <cellStyle name="Normal 7 4 4 4 3 2" xfId="21342" xr:uid="{00000000-0005-0000-0000-000070A40000}"/>
    <cellStyle name="Normal 7 4 4 4 3 2 2" xfId="43685" xr:uid="{00000000-0005-0000-0000-000071A40000}"/>
    <cellStyle name="Normal 7 4 4 4 3 3" xfId="33667" xr:uid="{00000000-0005-0000-0000-000072A40000}"/>
    <cellStyle name="Normal 7 4 4 4 4" xfId="21343" xr:uid="{00000000-0005-0000-0000-000073A40000}"/>
    <cellStyle name="Normal 7 4 4 4 4 2" xfId="37261" xr:uid="{00000000-0005-0000-0000-000074A40000}"/>
    <cellStyle name="Normal 7 4 4 4 5" xfId="26667" xr:uid="{00000000-0005-0000-0000-000075A40000}"/>
    <cellStyle name="Normal 7 4 4 5" xfId="21344" xr:uid="{00000000-0005-0000-0000-000076A40000}"/>
    <cellStyle name="Normal 7 4 4 5 2" xfId="21345" xr:uid="{00000000-0005-0000-0000-000077A40000}"/>
    <cellStyle name="Normal 7 4 4 5 2 2" xfId="43686" xr:uid="{00000000-0005-0000-0000-000078A40000}"/>
    <cellStyle name="Normal 7 4 4 5 3" xfId="33668" xr:uid="{00000000-0005-0000-0000-000079A40000}"/>
    <cellStyle name="Normal 7 4 4 6" xfId="21346" xr:uid="{00000000-0005-0000-0000-00007AA40000}"/>
    <cellStyle name="Normal 7 4 4 6 2" xfId="21347" xr:uid="{00000000-0005-0000-0000-00007BA40000}"/>
    <cellStyle name="Normal 7 4 4 6 2 2" xfId="43687" xr:uid="{00000000-0005-0000-0000-00007CA40000}"/>
    <cellStyle name="Normal 7 4 4 6 3" xfId="33669" xr:uid="{00000000-0005-0000-0000-00007DA40000}"/>
    <cellStyle name="Normal 7 4 4 7" xfId="21348" xr:uid="{00000000-0005-0000-0000-00007EA40000}"/>
    <cellStyle name="Normal 7 4 4 7 2" xfId="37256" xr:uid="{00000000-0005-0000-0000-00007FA40000}"/>
    <cellStyle name="Normal 7 4 4 8" xfId="26662" xr:uid="{00000000-0005-0000-0000-000080A40000}"/>
    <cellStyle name="Normal 7 4 5" xfId="21349" xr:uid="{00000000-0005-0000-0000-000081A40000}"/>
    <cellStyle name="Normal 7 4 5 2" xfId="21350" xr:uid="{00000000-0005-0000-0000-000082A40000}"/>
    <cellStyle name="Normal 7 4 5 2 2" xfId="21351" xr:uid="{00000000-0005-0000-0000-000083A40000}"/>
    <cellStyle name="Normal 7 4 5 2 2 2" xfId="21352" xr:uid="{00000000-0005-0000-0000-000084A40000}"/>
    <cellStyle name="Normal 7 4 5 2 2 2 2" xfId="43688" xr:uid="{00000000-0005-0000-0000-000085A40000}"/>
    <cellStyle name="Normal 7 4 5 2 2 3" xfId="33670" xr:uid="{00000000-0005-0000-0000-000086A40000}"/>
    <cellStyle name="Normal 7 4 5 2 3" xfId="21353" xr:uid="{00000000-0005-0000-0000-000087A40000}"/>
    <cellStyle name="Normal 7 4 5 2 3 2" xfId="21354" xr:uid="{00000000-0005-0000-0000-000088A40000}"/>
    <cellStyle name="Normal 7 4 5 2 3 2 2" xfId="43689" xr:uid="{00000000-0005-0000-0000-000089A40000}"/>
    <cellStyle name="Normal 7 4 5 2 3 3" xfId="33671" xr:uid="{00000000-0005-0000-0000-00008AA40000}"/>
    <cellStyle name="Normal 7 4 5 2 4" xfId="21355" xr:uid="{00000000-0005-0000-0000-00008BA40000}"/>
    <cellStyle name="Normal 7 4 5 2 4 2" xfId="37263" xr:uid="{00000000-0005-0000-0000-00008CA40000}"/>
    <cellStyle name="Normal 7 4 5 2 5" xfId="26669" xr:uid="{00000000-0005-0000-0000-00008DA40000}"/>
    <cellStyle name="Normal 7 4 5 3" xfId="21356" xr:uid="{00000000-0005-0000-0000-00008EA40000}"/>
    <cellStyle name="Normal 7 4 5 3 2" xfId="21357" xr:uid="{00000000-0005-0000-0000-00008FA40000}"/>
    <cellStyle name="Normal 7 4 5 3 2 2" xfId="21358" xr:uid="{00000000-0005-0000-0000-000090A40000}"/>
    <cellStyle name="Normal 7 4 5 3 2 2 2" xfId="43690" xr:uid="{00000000-0005-0000-0000-000091A40000}"/>
    <cellStyle name="Normal 7 4 5 3 2 3" xfId="33672" xr:uid="{00000000-0005-0000-0000-000092A40000}"/>
    <cellStyle name="Normal 7 4 5 3 3" xfId="21359" xr:uid="{00000000-0005-0000-0000-000093A40000}"/>
    <cellStyle name="Normal 7 4 5 3 3 2" xfId="21360" xr:uid="{00000000-0005-0000-0000-000094A40000}"/>
    <cellStyle name="Normal 7 4 5 3 3 2 2" xfId="43691" xr:uid="{00000000-0005-0000-0000-000095A40000}"/>
    <cellStyle name="Normal 7 4 5 3 3 3" xfId="33673" xr:uid="{00000000-0005-0000-0000-000096A40000}"/>
    <cellStyle name="Normal 7 4 5 3 4" xfId="21361" xr:uid="{00000000-0005-0000-0000-000097A40000}"/>
    <cellStyle name="Normal 7 4 5 3 4 2" xfId="37264" xr:uid="{00000000-0005-0000-0000-000098A40000}"/>
    <cellStyle name="Normal 7 4 5 3 5" xfId="26670" xr:uid="{00000000-0005-0000-0000-000099A40000}"/>
    <cellStyle name="Normal 7 4 5 4" xfId="21362" xr:uid="{00000000-0005-0000-0000-00009AA40000}"/>
    <cellStyle name="Normal 7 4 5 4 2" xfId="21363" xr:uid="{00000000-0005-0000-0000-00009BA40000}"/>
    <cellStyle name="Normal 7 4 5 4 2 2" xfId="43692" xr:uid="{00000000-0005-0000-0000-00009CA40000}"/>
    <cellStyle name="Normal 7 4 5 4 3" xfId="33674" xr:uid="{00000000-0005-0000-0000-00009DA40000}"/>
    <cellStyle name="Normal 7 4 5 5" xfId="21364" xr:uid="{00000000-0005-0000-0000-00009EA40000}"/>
    <cellStyle name="Normal 7 4 5 5 2" xfId="21365" xr:uid="{00000000-0005-0000-0000-00009FA40000}"/>
    <cellStyle name="Normal 7 4 5 5 2 2" xfId="43693" xr:uid="{00000000-0005-0000-0000-0000A0A40000}"/>
    <cellStyle name="Normal 7 4 5 5 3" xfId="33675" xr:uid="{00000000-0005-0000-0000-0000A1A40000}"/>
    <cellStyle name="Normal 7 4 5 6" xfId="21366" xr:uid="{00000000-0005-0000-0000-0000A2A40000}"/>
    <cellStyle name="Normal 7 4 5 6 2" xfId="37262" xr:uid="{00000000-0005-0000-0000-0000A3A40000}"/>
    <cellStyle name="Normal 7 4 5 7" xfId="26668" xr:uid="{00000000-0005-0000-0000-0000A4A40000}"/>
    <cellStyle name="Normal 7 4 6" xfId="21367" xr:uid="{00000000-0005-0000-0000-0000A5A40000}"/>
    <cellStyle name="Normal 7 4 6 2" xfId="21368" xr:uid="{00000000-0005-0000-0000-0000A6A40000}"/>
    <cellStyle name="Normal 7 4 6 2 2" xfId="21369" xr:uid="{00000000-0005-0000-0000-0000A7A40000}"/>
    <cellStyle name="Normal 7 4 6 2 2 2" xfId="43694" xr:uid="{00000000-0005-0000-0000-0000A8A40000}"/>
    <cellStyle name="Normal 7 4 6 2 3" xfId="33676" xr:uid="{00000000-0005-0000-0000-0000A9A40000}"/>
    <cellStyle name="Normal 7 4 6 3" xfId="21370" xr:uid="{00000000-0005-0000-0000-0000AAA40000}"/>
    <cellStyle name="Normal 7 4 6 3 2" xfId="21371" xr:uid="{00000000-0005-0000-0000-0000ABA40000}"/>
    <cellStyle name="Normal 7 4 6 3 2 2" xfId="43695" xr:uid="{00000000-0005-0000-0000-0000ACA40000}"/>
    <cellStyle name="Normal 7 4 6 3 3" xfId="33677" xr:uid="{00000000-0005-0000-0000-0000ADA40000}"/>
    <cellStyle name="Normal 7 4 6 4" xfId="21372" xr:uid="{00000000-0005-0000-0000-0000AEA40000}"/>
    <cellStyle name="Normal 7 4 6 4 2" xfId="37265" xr:uid="{00000000-0005-0000-0000-0000AFA40000}"/>
    <cellStyle name="Normal 7 4 6 5" xfId="26671" xr:uid="{00000000-0005-0000-0000-0000B0A40000}"/>
    <cellStyle name="Normal 7 4 7" xfId="21373" xr:uid="{00000000-0005-0000-0000-0000B1A40000}"/>
    <cellStyle name="Normal 7 4 7 2" xfId="21374" xr:uid="{00000000-0005-0000-0000-0000B2A40000}"/>
    <cellStyle name="Normal 7 4 7 2 2" xfId="21375" xr:uid="{00000000-0005-0000-0000-0000B3A40000}"/>
    <cellStyle name="Normal 7 4 7 2 2 2" xfId="43696" xr:uid="{00000000-0005-0000-0000-0000B4A40000}"/>
    <cellStyle name="Normal 7 4 7 2 3" xfId="33678" xr:uid="{00000000-0005-0000-0000-0000B5A40000}"/>
    <cellStyle name="Normal 7 4 7 3" xfId="21376" xr:uid="{00000000-0005-0000-0000-0000B6A40000}"/>
    <cellStyle name="Normal 7 4 7 3 2" xfId="21377" xr:uid="{00000000-0005-0000-0000-0000B7A40000}"/>
    <cellStyle name="Normal 7 4 7 3 2 2" xfId="43697" xr:uid="{00000000-0005-0000-0000-0000B8A40000}"/>
    <cellStyle name="Normal 7 4 7 3 3" xfId="33679" xr:uid="{00000000-0005-0000-0000-0000B9A40000}"/>
    <cellStyle name="Normal 7 4 7 4" xfId="21378" xr:uid="{00000000-0005-0000-0000-0000BAA40000}"/>
    <cellStyle name="Normal 7 4 7 4 2" xfId="37266" xr:uid="{00000000-0005-0000-0000-0000BBA40000}"/>
    <cellStyle name="Normal 7 4 7 5" xfId="26672" xr:uid="{00000000-0005-0000-0000-0000BCA40000}"/>
    <cellStyle name="Normal 7 4 8" xfId="21379" xr:uid="{00000000-0005-0000-0000-0000BDA40000}"/>
    <cellStyle name="Normal 7 4 8 2" xfId="21380" xr:uid="{00000000-0005-0000-0000-0000BEA40000}"/>
    <cellStyle name="Normal 7 4 8 2 2" xfId="37231" xr:uid="{00000000-0005-0000-0000-0000BFA40000}"/>
    <cellStyle name="Normal 7 4 8 3" xfId="26637" xr:uid="{00000000-0005-0000-0000-0000C0A40000}"/>
    <cellStyle name="Normal 7 4 9" xfId="21381" xr:uid="{00000000-0005-0000-0000-0000C1A40000}"/>
    <cellStyle name="Normal 7 4 9 2" xfId="21382" xr:uid="{00000000-0005-0000-0000-0000C2A40000}"/>
    <cellStyle name="Normal 7 4 9 2 2" xfId="43698" xr:uid="{00000000-0005-0000-0000-0000C3A40000}"/>
    <cellStyle name="Normal 7 4 9 3" xfId="33680" xr:uid="{00000000-0005-0000-0000-0000C4A40000}"/>
    <cellStyle name="Normal 7 5" xfId="21383" xr:uid="{00000000-0005-0000-0000-0000C5A40000}"/>
    <cellStyle name="Normal 7 5 10" xfId="26673" xr:uid="{00000000-0005-0000-0000-0000C6A40000}"/>
    <cellStyle name="Normal 7 5 2" xfId="21384" xr:uid="{00000000-0005-0000-0000-0000C7A40000}"/>
    <cellStyle name="Normal 7 5 2 2" xfId="21385" xr:uid="{00000000-0005-0000-0000-0000C8A40000}"/>
    <cellStyle name="Normal 7 5 2 2 2" xfId="21386" xr:uid="{00000000-0005-0000-0000-0000C9A40000}"/>
    <cellStyle name="Normal 7 5 2 2 2 2" xfId="21387" xr:uid="{00000000-0005-0000-0000-0000CAA40000}"/>
    <cellStyle name="Normal 7 5 2 2 2 2 2" xfId="21388" xr:uid="{00000000-0005-0000-0000-0000CBA40000}"/>
    <cellStyle name="Normal 7 5 2 2 2 2 2 2" xfId="43699" xr:uid="{00000000-0005-0000-0000-0000CCA40000}"/>
    <cellStyle name="Normal 7 5 2 2 2 2 3" xfId="33681" xr:uid="{00000000-0005-0000-0000-0000CDA40000}"/>
    <cellStyle name="Normal 7 5 2 2 2 3" xfId="21389" xr:uid="{00000000-0005-0000-0000-0000CEA40000}"/>
    <cellStyle name="Normal 7 5 2 2 2 3 2" xfId="21390" xr:uid="{00000000-0005-0000-0000-0000CFA40000}"/>
    <cellStyle name="Normal 7 5 2 2 2 3 2 2" xfId="43700" xr:uid="{00000000-0005-0000-0000-0000D0A40000}"/>
    <cellStyle name="Normal 7 5 2 2 2 3 3" xfId="33682" xr:uid="{00000000-0005-0000-0000-0000D1A40000}"/>
    <cellStyle name="Normal 7 5 2 2 2 4" xfId="21391" xr:uid="{00000000-0005-0000-0000-0000D2A40000}"/>
    <cellStyle name="Normal 7 5 2 2 2 4 2" xfId="37270" xr:uid="{00000000-0005-0000-0000-0000D3A40000}"/>
    <cellStyle name="Normal 7 5 2 2 2 5" xfId="26676" xr:uid="{00000000-0005-0000-0000-0000D4A40000}"/>
    <cellStyle name="Normal 7 5 2 2 3" xfId="21392" xr:uid="{00000000-0005-0000-0000-0000D5A40000}"/>
    <cellStyle name="Normal 7 5 2 2 3 2" xfId="21393" xr:uid="{00000000-0005-0000-0000-0000D6A40000}"/>
    <cellStyle name="Normal 7 5 2 2 3 2 2" xfId="21394" xr:uid="{00000000-0005-0000-0000-0000D7A40000}"/>
    <cellStyle name="Normal 7 5 2 2 3 2 2 2" xfId="43701" xr:uid="{00000000-0005-0000-0000-0000D8A40000}"/>
    <cellStyle name="Normal 7 5 2 2 3 2 3" xfId="33683" xr:uid="{00000000-0005-0000-0000-0000D9A40000}"/>
    <cellStyle name="Normal 7 5 2 2 3 3" xfId="21395" xr:uid="{00000000-0005-0000-0000-0000DAA40000}"/>
    <cellStyle name="Normal 7 5 2 2 3 3 2" xfId="21396" xr:uid="{00000000-0005-0000-0000-0000DBA40000}"/>
    <cellStyle name="Normal 7 5 2 2 3 3 2 2" xfId="43702" xr:uid="{00000000-0005-0000-0000-0000DCA40000}"/>
    <cellStyle name="Normal 7 5 2 2 3 3 3" xfId="33684" xr:uid="{00000000-0005-0000-0000-0000DDA40000}"/>
    <cellStyle name="Normal 7 5 2 2 3 4" xfId="21397" xr:uid="{00000000-0005-0000-0000-0000DEA40000}"/>
    <cellStyle name="Normal 7 5 2 2 3 4 2" xfId="37271" xr:uid="{00000000-0005-0000-0000-0000DFA40000}"/>
    <cellStyle name="Normal 7 5 2 2 3 5" xfId="26677" xr:uid="{00000000-0005-0000-0000-0000E0A40000}"/>
    <cellStyle name="Normal 7 5 2 2 4" xfId="21398" xr:uid="{00000000-0005-0000-0000-0000E1A40000}"/>
    <cellStyle name="Normal 7 5 2 2 4 2" xfId="21399" xr:uid="{00000000-0005-0000-0000-0000E2A40000}"/>
    <cellStyle name="Normal 7 5 2 2 4 2 2" xfId="43703" xr:uid="{00000000-0005-0000-0000-0000E3A40000}"/>
    <cellStyle name="Normal 7 5 2 2 4 3" xfId="33685" xr:uid="{00000000-0005-0000-0000-0000E4A40000}"/>
    <cellStyle name="Normal 7 5 2 2 5" xfId="21400" xr:uid="{00000000-0005-0000-0000-0000E5A40000}"/>
    <cellStyle name="Normal 7 5 2 2 5 2" xfId="21401" xr:uid="{00000000-0005-0000-0000-0000E6A40000}"/>
    <cellStyle name="Normal 7 5 2 2 5 2 2" xfId="43704" xr:uid="{00000000-0005-0000-0000-0000E7A40000}"/>
    <cellStyle name="Normal 7 5 2 2 5 3" xfId="33686" xr:uid="{00000000-0005-0000-0000-0000E8A40000}"/>
    <cellStyle name="Normal 7 5 2 2 6" xfId="21402" xr:uid="{00000000-0005-0000-0000-0000E9A40000}"/>
    <cellStyle name="Normal 7 5 2 2 6 2" xfId="37269" xr:uid="{00000000-0005-0000-0000-0000EAA40000}"/>
    <cellStyle name="Normal 7 5 2 2 7" xfId="26675" xr:uid="{00000000-0005-0000-0000-0000EBA40000}"/>
    <cellStyle name="Normal 7 5 2 3" xfId="21403" xr:uid="{00000000-0005-0000-0000-0000ECA40000}"/>
    <cellStyle name="Normal 7 5 2 3 2" xfId="21404" xr:uid="{00000000-0005-0000-0000-0000EDA40000}"/>
    <cellStyle name="Normal 7 5 2 3 2 2" xfId="21405" xr:uid="{00000000-0005-0000-0000-0000EEA40000}"/>
    <cellStyle name="Normal 7 5 2 3 2 2 2" xfId="43705" xr:uid="{00000000-0005-0000-0000-0000EFA40000}"/>
    <cellStyle name="Normal 7 5 2 3 2 3" xfId="33687" xr:uid="{00000000-0005-0000-0000-0000F0A40000}"/>
    <cellStyle name="Normal 7 5 2 3 3" xfId="21406" xr:uid="{00000000-0005-0000-0000-0000F1A40000}"/>
    <cellStyle name="Normal 7 5 2 3 3 2" xfId="21407" xr:uid="{00000000-0005-0000-0000-0000F2A40000}"/>
    <cellStyle name="Normal 7 5 2 3 3 2 2" xfId="43706" xr:uid="{00000000-0005-0000-0000-0000F3A40000}"/>
    <cellStyle name="Normal 7 5 2 3 3 3" xfId="33688" xr:uid="{00000000-0005-0000-0000-0000F4A40000}"/>
    <cellStyle name="Normal 7 5 2 3 4" xfId="21408" xr:uid="{00000000-0005-0000-0000-0000F5A40000}"/>
    <cellStyle name="Normal 7 5 2 3 4 2" xfId="37272" xr:uid="{00000000-0005-0000-0000-0000F6A40000}"/>
    <cellStyle name="Normal 7 5 2 3 5" xfId="26678" xr:uid="{00000000-0005-0000-0000-0000F7A40000}"/>
    <cellStyle name="Normal 7 5 2 4" xfId="21409" xr:uid="{00000000-0005-0000-0000-0000F8A40000}"/>
    <cellStyle name="Normal 7 5 2 4 2" xfId="21410" xr:uid="{00000000-0005-0000-0000-0000F9A40000}"/>
    <cellStyle name="Normal 7 5 2 4 2 2" xfId="21411" xr:uid="{00000000-0005-0000-0000-0000FAA40000}"/>
    <cellStyle name="Normal 7 5 2 4 2 2 2" xfId="43707" xr:uid="{00000000-0005-0000-0000-0000FBA40000}"/>
    <cellStyle name="Normal 7 5 2 4 2 3" xfId="33689" xr:uid="{00000000-0005-0000-0000-0000FCA40000}"/>
    <cellStyle name="Normal 7 5 2 4 3" xfId="21412" xr:uid="{00000000-0005-0000-0000-0000FDA40000}"/>
    <cellStyle name="Normal 7 5 2 4 3 2" xfId="21413" xr:uid="{00000000-0005-0000-0000-0000FEA40000}"/>
    <cellStyle name="Normal 7 5 2 4 3 2 2" xfId="43708" xr:uid="{00000000-0005-0000-0000-0000FFA40000}"/>
    <cellStyle name="Normal 7 5 2 4 3 3" xfId="33690" xr:uid="{00000000-0005-0000-0000-000000A50000}"/>
    <cellStyle name="Normal 7 5 2 4 4" xfId="21414" xr:uid="{00000000-0005-0000-0000-000001A50000}"/>
    <cellStyle name="Normal 7 5 2 4 4 2" xfId="37273" xr:uid="{00000000-0005-0000-0000-000002A50000}"/>
    <cellStyle name="Normal 7 5 2 4 5" xfId="26679" xr:uid="{00000000-0005-0000-0000-000003A50000}"/>
    <cellStyle name="Normal 7 5 2 5" xfId="21415" xr:uid="{00000000-0005-0000-0000-000004A50000}"/>
    <cellStyle name="Normal 7 5 2 5 2" xfId="21416" xr:uid="{00000000-0005-0000-0000-000005A50000}"/>
    <cellStyle name="Normal 7 5 2 5 2 2" xfId="43709" xr:uid="{00000000-0005-0000-0000-000006A50000}"/>
    <cellStyle name="Normal 7 5 2 5 3" xfId="33691" xr:uid="{00000000-0005-0000-0000-000007A50000}"/>
    <cellStyle name="Normal 7 5 2 6" xfId="21417" xr:uid="{00000000-0005-0000-0000-000008A50000}"/>
    <cellStyle name="Normal 7 5 2 6 2" xfId="21418" xr:uid="{00000000-0005-0000-0000-000009A50000}"/>
    <cellStyle name="Normal 7 5 2 6 2 2" xfId="43710" xr:uid="{00000000-0005-0000-0000-00000AA50000}"/>
    <cellStyle name="Normal 7 5 2 6 3" xfId="33692" xr:uid="{00000000-0005-0000-0000-00000BA50000}"/>
    <cellStyle name="Normal 7 5 2 7" xfId="21419" xr:uid="{00000000-0005-0000-0000-00000CA50000}"/>
    <cellStyle name="Normal 7 5 2 7 2" xfId="37268" xr:uid="{00000000-0005-0000-0000-00000DA50000}"/>
    <cellStyle name="Normal 7 5 2 8" xfId="26674" xr:uid="{00000000-0005-0000-0000-00000EA50000}"/>
    <cellStyle name="Normal 7 5 3" xfId="21420" xr:uid="{00000000-0005-0000-0000-00000FA50000}"/>
    <cellStyle name="Normal 7 5 3 2" xfId="21421" xr:uid="{00000000-0005-0000-0000-000010A50000}"/>
    <cellStyle name="Normal 7 5 3 2 2" xfId="21422" xr:uid="{00000000-0005-0000-0000-000011A50000}"/>
    <cellStyle name="Normal 7 5 3 2 2 2" xfId="21423" xr:uid="{00000000-0005-0000-0000-000012A50000}"/>
    <cellStyle name="Normal 7 5 3 2 2 2 2" xfId="21424" xr:uid="{00000000-0005-0000-0000-000013A50000}"/>
    <cellStyle name="Normal 7 5 3 2 2 2 2 2" xfId="43711" xr:uid="{00000000-0005-0000-0000-000014A50000}"/>
    <cellStyle name="Normal 7 5 3 2 2 2 3" xfId="33693" xr:uid="{00000000-0005-0000-0000-000015A50000}"/>
    <cellStyle name="Normal 7 5 3 2 2 3" xfId="21425" xr:uid="{00000000-0005-0000-0000-000016A50000}"/>
    <cellStyle name="Normal 7 5 3 2 2 3 2" xfId="21426" xr:uid="{00000000-0005-0000-0000-000017A50000}"/>
    <cellStyle name="Normal 7 5 3 2 2 3 2 2" xfId="43712" xr:uid="{00000000-0005-0000-0000-000018A50000}"/>
    <cellStyle name="Normal 7 5 3 2 2 3 3" xfId="33694" xr:uid="{00000000-0005-0000-0000-000019A50000}"/>
    <cellStyle name="Normal 7 5 3 2 2 4" xfId="21427" xr:uid="{00000000-0005-0000-0000-00001AA50000}"/>
    <cellStyle name="Normal 7 5 3 2 2 4 2" xfId="37276" xr:uid="{00000000-0005-0000-0000-00001BA50000}"/>
    <cellStyle name="Normal 7 5 3 2 2 5" xfId="26682" xr:uid="{00000000-0005-0000-0000-00001CA50000}"/>
    <cellStyle name="Normal 7 5 3 2 3" xfId="21428" xr:uid="{00000000-0005-0000-0000-00001DA50000}"/>
    <cellStyle name="Normal 7 5 3 2 3 2" xfId="21429" xr:uid="{00000000-0005-0000-0000-00001EA50000}"/>
    <cellStyle name="Normal 7 5 3 2 3 2 2" xfId="21430" xr:uid="{00000000-0005-0000-0000-00001FA50000}"/>
    <cellStyle name="Normal 7 5 3 2 3 2 2 2" xfId="43713" xr:uid="{00000000-0005-0000-0000-000020A50000}"/>
    <cellStyle name="Normal 7 5 3 2 3 2 3" xfId="33695" xr:uid="{00000000-0005-0000-0000-000021A50000}"/>
    <cellStyle name="Normal 7 5 3 2 3 3" xfId="21431" xr:uid="{00000000-0005-0000-0000-000022A50000}"/>
    <cellStyle name="Normal 7 5 3 2 3 3 2" xfId="21432" xr:uid="{00000000-0005-0000-0000-000023A50000}"/>
    <cellStyle name="Normal 7 5 3 2 3 3 2 2" xfId="43714" xr:uid="{00000000-0005-0000-0000-000024A50000}"/>
    <cellStyle name="Normal 7 5 3 2 3 3 3" xfId="33696" xr:uid="{00000000-0005-0000-0000-000025A50000}"/>
    <cellStyle name="Normal 7 5 3 2 3 4" xfId="21433" xr:uid="{00000000-0005-0000-0000-000026A50000}"/>
    <cellStyle name="Normal 7 5 3 2 3 4 2" xfId="37277" xr:uid="{00000000-0005-0000-0000-000027A50000}"/>
    <cellStyle name="Normal 7 5 3 2 3 5" xfId="26683" xr:uid="{00000000-0005-0000-0000-000028A50000}"/>
    <cellStyle name="Normal 7 5 3 2 4" xfId="21434" xr:uid="{00000000-0005-0000-0000-000029A50000}"/>
    <cellStyle name="Normal 7 5 3 2 4 2" xfId="21435" xr:uid="{00000000-0005-0000-0000-00002AA50000}"/>
    <cellStyle name="Normal 7 5 3 2 4 2 2" xfId="43715" xr:uid="{00000000-0005-0000-0000-00002BA50000}"/>
    <cellStyle name="Normal 7 5 3 2 4 3" xfId="33697" xr:uid="{00000000-0005-0000-0000-00002CA50000}"/>
    <cellStyle name="Normal 7 5 3 2 5" xfId="21436" xr:uid="{00000000-0005-0000-0000-00002DA50000}"/>
    <cellStyle name="Normal 7 5 3 2 5 2" xfId="21437" xr:uid="{00000000-0005-0000-0000-00002EA50000}"/>
    <cellStyle name="Normal 7 5 3 2 5 2 2" xfId="43716" xr:uid="{00000000-0005-0000-0000-00002FA50000}"/>
    <cellStyle name="Normal 7 5 3 2 5 3" xfId="33698" xr:uid="{00000000-0005-0000-0000-000030A50000}"/>
    <cellStyle name="Normal 7 5 3 2 6" xfId="21438" xr:uid="{00000000-0005-0000-0000-000031A50000}"/>
    <cellStyle name="Normal 7 5 3 2 6 2" xfId="37275" xr:uid="{00000000-0005-0000-0000-000032A50000}"/>
    <cellStyle name="Normal 7 5 3 2 7" xfId="26681" xr:uid="{00000000-0005-0000-0000-000033A50000}"/>
    <cellStyle name="Normal 7 5 3 3" xfId="21439" xr:uid="{00000000-0005-0000-0000-000034A50000}"/>
    <cellStyle name="Normal 7 5 3 3 2" xfId="21440" xr:uid="{00000000-0005-0000-0000-000035A50000}"/>
    <cellStyle name="Normal 7 5 3 3 2 2" xfId="21441" xr:uid="{00000000-0005-0000-0000-000036A50000}"/>
    <cellStyle name="Normal 7 5 3 3 2 2 2" xfId="43717" xr:uid="{00000000-0005-0000-0000-000037A50000}"/>
    <cellStyle name="Normal 7 5 3 3 2 3" xfId="33699" xr:uid="{00000000-0005-0000-0000-000038A50000}"/>
    <cellStyle name="Normal 7 5 3 3 3" xfId="21442" xr:uid="{00000000-0005-0000-0000-000039A50000}"/>
    <cellStyle name="Normal 7 5 3 3 3 2" xfId="21443" xr:uid="{00000000-0005-0000-0000-00003AA50000}"/>
    <cellStyle name="Normal 7 5 3 3 3 2 2" xfId="43718" xr:uid="{00000000-0005-0000-0000-00003BA50000}"/>
    <cellStyle name="Normal 7 5 3 3 3 3" xfId="33700" xr:uid="{00000000-0005-0000-0000-00003CA50000}"/>
    <cellStyle name="Normal 7 5 3 3 4" xfId="21444" xr:uid="{00000000-0005-0000-0000-00003DA50000}"/>
    <cellStyle name="Normal 7 5 3 3 4 2" xfId="37278" xr:uid="{00000000-0005-0000-0000-00003EA50000}"/>
    <cellStyle name="Normal 7 5 3 3 5" xfId="26684" xr:uid="{00000000-0005-0000-0000-00003FA50000}"/>
    <cellStyle name="Normal 7 5 3 4" xfId="21445" xr:uid="{00000000-0005-0000-0000-000040A50000}"/>
    <cellStyle name="Normal 7 5 3 4 2" xfId="21446" xr:uid="{00000000-0005-0000-0000-000041A50000}"/>
    <cellStyle name="Normal 7 5 3 4 2 2" xfId="21447" xr:uid="{00000000-0005-0000-0000-000042A50000}"/>
    <cellStyle name="Normal 7 5 3 4 2 2 2" xfId="43719" xr:uid="{00000000-0005-0000-0000-000043A50000}"/>
    <cellStyle name="Normal 7 5 3 4 2 3" xfId="33701" xr:uid="{00000000-0005-0000-0000-000044A50000}"/>
    <cellStyle name="Normal 7 5 3 4 3" xfId="21448" xr:uid="{00000000-0005-0000-0000-000045A50000}"/>
    <cellStyle name="Normal 7 5 3 4 3 2" xfId="21449" xr:uid="{00000000-0005-0000-0000-000046A50000}"/>
    <cellStyle name="Normal 7 5 3 4 3 2 2" xfId="43720" xr:uid="{00000000-0005-0000-0000-000047A50000}"/>
    <cellStyle name="Normal 7 5 3 4 3 3" xfId="33702" xr:uid="{00000000-0005-0000-0000-000048A50000}"/>
    <cellStyle name="Normal 7 5 3 4 4" xfId="21450" xr:uid="{00000000-0005-0000-0000-000049A50000}"/>
    <cellStyle name="Normal 7 5 3 4 4 2" xfId="37279" xr:uid="{00000000-0005-0000-0000-00004AA50000}"/>
    <cellStyle name="Normal 7 5 3 4 5" xfId="26685" xr:uid="{00000000-0005-0000-0000-00004BA50000}"/>
    <cellStyle name="Normal 7 5 3 5" xfId="21451" xr:uid="{00000000-0005-0000-0000-00004CA50000}"/>
    <cellStyle name="Normal 7 5 3 5 2" xfId="21452" xr:uid="{00000000-0005-0000-0000-00004DA50000}"/>
    <cellStyle name="Normal 7 5 3 5 2 2" xfId="43721" xr:uid="{00000000-0005-0000-0000-00004EA50000}"/>
    <cellStyle name="Normal 7 5 3 5 3" xfId="33703" xr:uid="{00000000-0005-0000-0000-00004FA50000}"/>
    <cellStyle name="Normal 7 5 3 6" xfId="21453" xr:uid="{00000000-0005-0000-0000-000050A50000}"/>
    <cellStyle name="Normal 7 5 3 6 2" xfId="21454" xr:uid="{00000000-0005-0000-0000-000051A50000}"/>
    <cellStyle name="Normal 7 5 3 6 2 2" xfId="43722" xr:uid="{00000000-0005-0000-0000-000052A50000}"/>
    <cellStyle name="Normal 7 5 3 6 3" xfId="33704" xr:uid="{00000000-0005-0000-0000-000053A50000}"/>
    <cellStyle name="Normal 7 5 3 7" xfId="21455" xr:uid="{00000000-0005-0000-0000-000054A50000}"/>
    <cellStyle name="Normal 7 5 3 7 2" xfId="37274" xr:uid="{00000000-0005-0000-0000-000055A50000}"/>
    <cellStyle name="Normal 7 5 3 8" xfId="26680" xr:uid="{00000000-0005-0000-0000-000056A50000}"/>
    <cellStyle name="Normal 7 5 4" xfId="21456" xr:uid="{00000000-0005-0000-0000-000057A50000}"/>
    <cellStyle name="Normal 7 5 4 2" xfId="21457" xr:uid="{00000000-0005-0000-0000-000058A50000}"/>
    <cellStyle name="Normal 7 5 4 2 2" xfId="21458" xr:uid="{00000000-0005-0000-0000-000059A50000}"/>
    <cellStyle name="Normal 7 5 4 2 2 2" xfId="21459" xr:uid="{00000000-0005-0000-0000-00005AA50000}"/>
    <cellStyle name="Normal 7 5 4 2 2 2 2" xfId="43723" xr:uid="{00000000-0005-0000-0000-00005BA50000}"/>
    <cellStyle name="Normal 7 5 4 2 2 3" xfId="33705" xr:uid="{00000000-0005-0000-0000-00005CA50000}"/>
    <cellStyle name="Normal 7 5 4 2 3" xfId="21460" xr:uid="{00000000-0005-0000-0000-00005DA50000}"/>
    <cellStyle name="Normal 7 5 4 2 3 2" xfId="21461" xr:uid="{00000000-0005-0000-0000-00005EA50000}"/>
    <cellStyle name="Normal 7 5 4 2 3 2 2" xfId="43724" xr:uid="{00000000-0005-0000-0000-00005FA50000}"/>
    <cellStyle name="Normal 7 5 4 2 3 3" xfId="33706" xr:uid="{00000000-0005-0000-0000-000060A50000}"/>
    <cellStyle name="Normal 7 5 4 2 4" xfId="21462" xr:uid="{00000000-0005-0000-0000-000061A50000}"/>
    <cellStyle name="Normal 7 5 4 2 4 2" xfId="37281" xr:uid="{00000000-0005-0000-0000-000062A50000}"/>
    <cellStyle name="Normal 7 5 4 2 5" xfId="26687" xr:uid="{00000000-0005-0000-0000-000063A50000}"/>
    <cellStyle name="Normal 7 5 4 3" xfId="21463" xr:uid="{00000000-0005-0000-0000-000064A50000}"/>
    <cellStyle name="Normal 7 5 4 3 2" xfId="21464" xr:uid="{00000000-0005-0000-0000-000065A50000}"/>
    <cellStyle name="Normal 7 5 4 3 2 2" xfId="21465" xr:uid="{00000000-0005-0000-0000-000066A50000}"/>
    <cellStyle name="Normal 7 5 4 3 2 2 2" xfId="43725" xr:uid="{00000000-0005-0000-0000-000067A50000}"/>
    <cellStyle name="Normal 7 5 4 3 2 3" xfId="33707" xr:uid="{00000000-0005-0000-0000-000068A50000}"/>
    <cellStyle name="Normal 7 5 4 3 3" xfId="21466" xr:uid="{00000000-0005-0000-0000-000069A50000}"/>
    <cellStyle name="Normal 7 5 4 3 3 2" xfId="21467" xr:uid="{00000000-0005-0000-0000-00006AA50000}"/>
    <cellStyle name="Normal 7 5 4 3 3 2 2" xfId="43726" xr:uid="{00000000-0005-0000-0000-00006BA50000}"/>
    <cellStyle name="Normal 7 5 4 3 3 3" xfId="33708" xr:uid="{00000000-0005-0000-0000-00006CA50000}"/>
    <cellStyle name="Normal 7 5 4 3 4" xfId="21468" xr:uid="{00000000-0005-0000-0000-00006DA50000}"/>
    <cellStyle name="Normal 7 5 4 3 4 2" xfId="37282" xr:uid="{00000000-0005-0000-0000-00006EA50000}"/>
    <cellStyle name="Normal 7 5 4 3 5" xfId="26688" xr:uid="{00000000-0005-0000-0000-00006FA50000}"/>
    <cellStyle name="Normal 7 5 4 4" xfId="21469" xr:uid="{00000000-0005-0000-0000-000070A50000}"/>
    <cellStyle name="Normal 7 5 4 4 2" xfId="21470" xr:uid="{00000000-0005-0000-0000-000071A50000}"/>
    <cellStyle name="Normal 7 5 4 4 2 2" xfId="43727" xr:uid="{00000000-0005-0000-0000-000072A50000}"/>
    <cellStyle name="Normal 7 5 4 4 3" xfId="33709" xr:uid="{00000000-0005-0000-0000-000073A50000}"/>
    <cellStyle name="Normal 7 5 4 5" xfId="21471" xr:uid="{00000000-0005-0000-0000-000074A50000}"/>
    <cellStyle name="Normal 7 5 4 5 2" xfId="21472" xr:uid="{00000000-0005-0000-0000-000075A50000}"/>
    <cellStyle name="Normal 7 5 4 5 2 2" xfId="43728" xr:uid="{00000000-0005-0000-0000-000076A50000}"/>
    <cellStyle name="Normal 7 5 4 5 3" xfId="33710" xr:uid="{00000000-0005-0000-0000-000077A50000}"/>
    <cellStyle name="Normal 7 5 4 6" xfId="21473" xr:uid="{00000000-0005-0000-0000-000078A50000}"/>
    <cellStyle name="Normal 7 5 4 6 2" xfId="37280" xr:uid="{00000000-0005-0000-0000-000079A50000}"/>
    <cellStyle name="Normal 7 5 4 7" xfId="26686" xr:uid="{00000000-0005-0000-0000-00007AA50000}"/>
    <cellStyle name="Normal 7 5 5" xfId="21474" xr:uid="{00000000-0005-0000-0000-00007BA50000}"/>
    <cellStyle name="Normal 7 5 5 2" xfId="21475" xr:uid="{00000000-0005-0000-0000-00007CA50000}"/>
    <cellStyle name="Normal 7 5 5 2 2" xfId="21476" xr:uid="{00000000-0005-0000-0000-00007DA50000}"/>
    <cellStyle name="Normal 7 5 5 2 2 2" xfId="43729" xr:uid="{00000000-0005-0000-0000-00007EA50000}"/>
    <cellStyle name="Normal 7 5 5 2 3" xfId="33711" xr:uid="{00000000-0005-0000-0000-00007FA50000}"/>
    <cellStyle name="Normal 7 5 5 3" xfId="21477" xr:uid="{00000000-0005-0000-0000-000080A50000}"/>
    <cellStyle name="Normal 7 5 5 3 2" xfId="21478" xr:uid="{00000000-0005-0000-0000-000081A50000}"/>
    <cellStyle name="Normal 7 5 5 3 2 2" xfId="43730" xr:uid="{00000000-0005-0000-0000-000082A50000}"/>
    <cellStyle name="Normal 7 5 5 3 3" xfId="33712" xr:uid="{00000000-0005-0000-0000-000083A50000}"/>
    <cellStyle name="Normal 7 5 5 4" xfId="21479" xr:uid="{00000000-0005-0000-0000-000084A50000}"/>
    <cellStyle name="Normal 7 5 5 4 2" xfId="37283" xr:uid="{00000000-0005-0000-0000-000085A50000}"/>
    <cellStyle name="Normal 7 5 5 5" xfId="26689" xr:uid="{00000000-0005-0000-0000-000086A50000}"/>
    <cellStyle name="Normal 7 5 6" xfId="21480" xr:uid="{00000000-0005-0000-0000-000087A50000}"/>
    <cellStyle name="Normal 7 5 6 2" xfId="21481" xr:uid="{00000000-0005-0000-0000-000088A50000}"/>
    <cellStyle name="Normal 7 5 6 2 2" xfId="21482" xr:uid="{00000000-0005-0000-0000-000089A50000}"/>
    <cellStyle name="Normal 7 5 6 2 2 2" xfId="43731" xr:uid="{00000000-0005-0000-0000-00008AA50000}"/>
    <cellStyle name="Normal 7 5 6 2 3" xfId="33713" xr:uid="{00000000-0005-0000-0000-00008BA50000}"/>
    <cellStyle name="Normal 7 5 6 3" xfId="21483" xr:uid="{00000000-0005-0000-0000-00008CA50000}"/>
    <cellStyle name="Normal 7 5 6 3 2" xfId="21484" xr:uid="{00000000-0005-0000-0000-00008DA50000}"/>
    <cellStyle name="Normal 7 5 6 3 2 2" xfId="43732" xr:uid="{00000000-0005-0000-0000-00008EA50000}"/>
    <cellStyle name="Normal 7 5 6 3 3" xfId="33714" xr:uid="{00000000-0005-0000-0000-00008FA50000}"/>
    <cellStyle name="Normal 7 5 6 4" xfId="21485" xr:uid="{00000000-0005-0000-0000-000090A50000}"/>
    <cellStyle name="Normal 7 5 6 4 2" xfId="37284" xr:uid="{00000000-0005-0000-0000-000091A50000}"/>
    <cellStyle name="Normal 7 5 6 5" xfId="26690" xr:uid="{00000000-0005-0000-0000-000092A50000}"/>
    <cellStyle name="Normal 7 5 7" xfId="21486" xr:uid="{00000000-0005-0000-0000-000093A50000}"/>
    <cellStyle name="Normal 7 5 7 2" xfId="21487" xr:uid="{00000000-0005-0000-0000-000094A50000}"/>
    <cellStyle name="Normal 7 5 7 2 2" xfId="43733" xr:uid="{00000000-0005-0000-0000-000095A50000}"/>
    <cellStyle name="Normal 7 5 7 3" xfId="33715" xr:uid="{00000000-0005-0000-0000-000096A50000}"/>
    <cellStyle name="Normal 7 5 8" xfId="21488" xr:uid="{00000000-0005-0000-0000-000097A50000}"/>
    <cellStyle name="Normal 7 5 8 2" xfId="21489" xr:uid="{00000000-0005-0000-0000-000098A50000}"/>
    <cellStyle name="Normal 7 5 8 2 2" xfId="43734" xr:uid="{00000000-0005-0000-0000-000099A50000}"/>
    <cellStyle name="Normal 7 5 8 3" xfId="33716" xr:uid="{00000000-0005-0000-0000-00009AA50000}"/>
    <cellStyle name="Normal 7 5 9" xfId="21490" xr:uid="{00000000-0005-0000-0000-00009BA50000}"/>
    <cellStyle name="Normal 7 5 9 2" xfId="37267" xr:uid="{00000000-0005-0000-0000-00009CA50000}"/>
    <cellStyle name="Normal 7 6" xfId="21491" xr:uid="{00000000-0005-0000-0000-00009DA50000}"/>
    <cellStyle name="Normal 7 6 10" xfId="26691" xr:uid="{00000000-0005-0000-0000-00009EA50000}"/>
    <cellStyle name="Normal 7 6 2" xfId="21492" xr:uid="{00000000-0005-0000-0000-00009FA50000}"/>
    <cellStyle name="Normal 7 6 2 2" xfId="21493" xr:uid="{00000000-0005-0000-0000-0000A0A50000}"/>
    <cellStyle name="Normal 7 6 2 2 2" xfId="21494" xr:uid="{00000000-0005-0000-0000-0000A1A50000}"/>
    <cellStyle name="Normal 7 6 2 2 2 2" xfId="21495" xr:uid="{00000000-0005-0000-0000-0000A2A50000}"/>
    <cellStyle name="Normal 7 6 2 2 2 2 2" xfId="21496" xr:uid="{00000000-0005-0000-0000-0000A3A50000}"/>
    <cellStyle name="Normal 7 6 2 2 2 2 2 2" xfId="43735" xr:uid="{00000000-0005-0000-0000-0000A4A50000}"/>
    <cellStyle name="Normal 7 6 2 2 2 2 3" xfId="33717" xr:uid="{00000000-0005-0000-0000-0000A5A50000}"/>
    <cellStyle name="Normal 7 6 2 2 2 3" xfId="21497" xr:uid="{00000000-0005-0000-0000-0000A6A50000}"/>
    <cellStyle name="Normal 7 6 2 2 2 3 2" xfId="21498" xr:uid="{00000000-0005-0000-0000-0000A7A50000}"/>
    <cellStyle name="Normal 7 6 2 2 2 3 2 2" xfId="43736" xr:uid="{00000000-0005-0000-0000-0000A8A50000}"/>
    <cellStyle name="Normal 7 6 2 2 2 3 3" xfId="33718" xr:uid="{00000000-0005-0000-0000-0000A9A50000}"/>
    <cellStyle name="Normal 7 6 2 2 2 4" xfId="21499" xr:uid="{00000000-0005-0000-0000-0000AAA50000}"/>
    <cellStyle name="Normal 7 6 2 2 2 4 2" xfId="37288" xr:uid="{00000000-0005-0000-0000-0000ABA50000}"/>
    <cellStyle name="Normal 7 6 2 2 2 5" xfId="26694" xr:uid="{00000000-0005-0000-0000-0000ACA50000}"/>
    <cellStyle name="Normal 7 6 2 2 3" xfId="21500" xr:uid="{00000000-0005-0000-0000-0000ADA50000}"/>
    <cellStyle name="Normal 7 6 2 2 3 2" xfId="21501" xr:uid="{00000000-0005-0000-0000-0000AEA50000}"/>
    <cellStyle name="Normal 7 6 2 2 3 2 2" xfId="21502" xr:uid="{00000000-0005-0000-0000-0000AFA50000}"/>
    <cellStyle name="Normal 7 6 2 2 3 2 2 2" xfId="43737" xr:uid="{00000000-0005-0000-0000-0000B0A50000}"/>
    <cellStyle name="Normal 7 6 2 2 3 2 3" xfId="33719" xr:uid="{00000000-0005-0000-0000-0000B1A50000}"/>
    <cellStyle name="Normal 7 6 2 2 3 3" xfId="21503" xr:uid="{00000000-0005-0000-0000-0000B2A50000}"/>
    <cellStyle name="Normal 7 6 2 2 3 3 2" xfId="21504" xr:uid="{00000000-0005-0000-0000-0000B3A50000}"/>
    <cellStyle name="Normal 7 6 2 2 3 3 2 2" xfId="43738" xr:uid="{00000000-0005-0000-0000-0000B4A50000}"/>
    <cellStyle name="Normal 7 6 2 2 3 3 3" xfId="33720" xr:uid="{00000000-0005-0000-0000-0000B5A50000}"/>
    <cellStyle name="Normal 7 6 2 2 3 4" xfId="21505" xr:uid="{00000000-0005-0000-0000-0000B6A50000}"/>
    <cellStyle name="Normal 7 6 2 2 3 4 2" xfId="37289" xr:uid="{00000000-0005-0000-0000-0000B7A50000}"/>
    <cellStyle name="Normal 7 6 2 2 3 5" xfId="26695" xr:uid="{00000000-0005-0000-0000-0000B8A50000}"/>
    <cellStyle name="Normal 7 6 2 2 4" xfId="21506" xr:uid="{00000000-0005-0000-0000-0000B9A50000}"/>
    <cellStyle name="Normal 7 6 2 2 4 2" xfId="21507" xr:uid="{00000000-0005-0000-0000-0000BAA50000}"/>
    <cellStyle name="Normal 7 6 2 2 4 2 2" xfId="43739" xr:uid="{00000000-0005-0000-0000-0000BBA50000}"/>
    <cellStyle name="Normal 7 6 2 2 4 3" xfId="33721" xr:uid="{00000000-0005-0000-0000-0000BCA50000}"/>
    <cellStyle name="Normal 7 6 2 2 5" xfId="21508" xr:uid="{00000000-0005-0000-0000-0000BDA50000}"/>
    <cellStyle name="Normal 7 6 2 2 5 2" xfId="21509" xr:uid="{00000000-0005-0000-0000-0000BEA50000}"/>
    <cellStyle name="Normal 7 6 2 2 5 2 2" xfId="43740" xr:uid="{00000000-0005-0000-0000-0000BFA50000}"/>
    <cellStyle name="Normal 7 6 2 2 5 3" xfId="33722" xr:uid="{00000000-0005-0000-0000-0000C0A50000}"/>
    <cellStyle name="Normal 7 6 2 2 6" xfId="21510" xr:uid="{00000000-0005-0000-0000-0000C1A50000}"/>
    <cellStyle name="Normal 7 6 2 2 6 2" xfId="37287" xr:uid="{00000000-0005-0000-0000-0000C2A50000}"/>
    <cellStyle name="Normal 7 6 2 2 7" xfId="26693" xr:uid="{00000000-0005-0000-0000-0000C3A50000}"/>
    <cellStyle name="Normal 7 6 2 3" xfId="21511" xr:uid="{00000000-0005-0000-0000-0000C4A50000}"/>
    <cellStyle name="Normal 7 6 2 3 2" xfId="21512" xr:uid="{00000000-0005-0000-0000-0000C5A50000}"/>
    <cellStyle name="Normal 7 6 2 3 2 2" xfId="21513" xr:uid="{00000000-0005-0000-0000-0000C6A50000}"/>
    <cellStyle name="Normal 7 6 2 3 2 2 2" xfId="43741" xr:uid="{00000000-0005-0000-0000-0000C7A50000}"/>
    <cellStyle name="Normal 7 6 2 3 2 3" xfId="33723" xr:uid="{00000000-0005-0000-0000-0000C8A50000}"/>
    <cellStyle name="Normal 7 6 2 3 3" xfId="21514" xr:uid="{00000000-0005-0000-0000-0000C9A50000}"/>
    <cellStyle name="Normal 7 6 2 3 3 2" xfId="21515" xr:uid="{00000000-0005-0000-0000-0000CAA50000}"/>
    <cellStyle name="Normal 7 6 2 3 3 2 2" xfId="43742" xr:uid="{00000000-0005-0000-0000-0000CBA50000}"/>
    <cellStyle name="Normal 7 6 2 3 3 3" xfId="33724" xr:uid="{00000000-0005-0000-0000-0000CCA50000}"/>
    <cellStyle name="Normal 7 6 2 3 4" xfId="21516" xr:uid="{00000000-0005-0000-0000-0000CDA50000}"/>
    <cellStyle name="Normal 7 6 2 3 4 2" xfId="37290" xr:uid="{00000000-0005-0000-0000-0000CEA50000}"/>
    <cellStyle name="Normal 7 6 2 3 5" xfId="26696" xr:uid="{00000000-0005-0000-0000-0000CFA50000}"/>
    <cellStyle name="Normal 7 6 2 4" xfId="21517" xr:uid="{00000000-0005-0000-0000-0000D0A50000}"/>
    <cellStyle name="Normal 7 6 2 4 2" xfId="21518" xr:uid="{00000000-0005-0000-0000-0000D1A50000}"/>
    <cellStyle name="Normal 7 6 2 4 2 2" xfId="21519" xr:uid="{00000000-0005-0000-0000-0000D2A50000}"/>
    <cellStyle name="Normal 7 6 2 4 2 2 2" xfId="43743" xr:uid="{00000000-0005-0000-0000-0000D3A50000}"/>
    <cellStyle name="Normal 7 6 2 4 2 3" xfId="33725" xr:uid="{00000000-0005-0000-0000-0000D4A50000}"/>
    <cellStyle name="Normal 7 6 2 4 3" xfId="21520" xr:uid="{00000000-0005-0000-0000-0000D5A50000}"/>
    <cellStyle name="Normal 7 6 2 4 3 2" xfId="21521" xr:uid="{00000000-0005-0000-0000-0000D6A50000}"/>
    <cellStyle name="Normal 7 6 2 4 3 2 2" xfId="43744" xr:uid="{00000000-0005-0000-0000-0000D7A50000}"/>
    <cellStyle name="Normal 7 6 2 4 3 3" xfId="33726" xr:uid="{00000000-0005-0000-0000-0000D8A50000}"/>
    <cellStyle name="Normal 7 6 2 4 4" xfId="21522" xr:uid="{00000000-0005-0000-0000-0000D9A50000}"/>
    <cellStyle name="Normal 7 6 2 4 4 2" xfId="37291" xr:uid="{00000000-0005-0000-0000-0000DAA50000}"/>
    <cellStyle name="Normal 7 6 2 4 5" xfId="26697" xr:uid="{00000000-0005-0000-0000-0000DBA50000}"/>
    <cellStyle name="Normal 7 6 2 5" xfId="21523" xr:uid="{00000000-0005-0000-0000-0000DCA50000}"/>
    <cellStyle name="Normal 7 6 2 5 2" xfId="21524" xr:uid="{00000000-0005-0000-0000-0000DDA50000}"/>
    <cellStyle name="Normal 7 6 2 5 2 2" xfId="43745" xr:uid="{00000000-0005-0000-0000-0000DEA50000}"/>
    <cellStyle name="Normal 7 6 2 5 3" xfId="33727" xr:uid="{00000000-0005-0000-0000-0000DFA50000}"/>
    <cellStyle name="Normal 7 6 2 6" xfId="21525" xr:uid="{00000000-0005-0000-0000-0000E0A50000}"/>
    <cellStyle name="Normal 7 6 2 6 2" xfId="21526" xr:uid="{00000000-0005-0000-0000-0000E1A50000}"/>
    <cellStyle name="Normal 7 6 2 6 2 2" xfId="43746" xr:uid="{00000000-0005-0000-0000-0000E2A50000}"/>
    <cellStyle name="Normal 7 6 2 6 3" xfId="33728" xr:uid="{00000000-0005-0000-0000-0000E3A50000}"/>
    <cellStyle name="Normal 7 6 2 7" xfId="21527" xr:uid="{00000000-0005-0000-0000-0000E4A50000}"/>
    <cellStyle name="Normal 7 6 2 7 2" xfId="37286" xr:uid="{00000000-0005-0000-0000-0000E5A50000}"/>
    <cellStyle name="Normal 7 6 2 8" xfId="26692" xr:uid="{00000000-0005-0000-0000-0000E6A50000}"/>
    <cellStyle name="Normal 7 6 3" xfId="21528" xr:uid="{00000000-0005-0000-0000-0000E7A50000}"/>
    <cellStyle name="Normal 7 6 3 2" xfId="21529" xr:uid="{00000000-0005-0000-0000-0000E8A50000}"/>
    <cellStyle name="Normal 7 6 3 2 2" xfId="21530" xr:uid="{00000000-0005-0000-0000-0000E9A50000}"/>
    <cellStyle name="Normal 7 6 3 2 2 2" xfId="21531" xr:uid="{00000000-0005-0000-0000-0000EAA50000}"/>
    <cellStyle name="Normal 7 6 3 2 2 2 2" xfId="21532" xr:uid="{00000000-0005-0000-0000-0000EBA50000}"/>
    <cellStyle name="Normal 7 6 3 2 2 2 2 2" xfId="43747" xr:uid="{00000000-0005-0000-0000-0000ECA50000}"/>
    <cellStyle name="Normal 7 6 3 2 2 2 3" xfId="33729" xr:uid="{00000000-0005-0000-0000-0000EDA50000}"/>
    <cellStyle name="Normal 7 6 3 2 2 3" xfId="21533" xr:uid="{00000000-0005-0000-0000-0000EEA50000}"/>
    <cellStyle name="Normal 7 6 3 2 2 3 2" xfId="21534" xr:uid="{00000000-0005-0000-0000-0000EFA50000}"/>
    <cellStyle name="Normal 7 6 3 2 2 3 2 2" xfId="43748" xr:uid="{00000000-0005-0000-0000-0000F0A50000}"/>
    <cellStyle name="Normal 7 6 3 2 2 3 3" xfId="33730" xr:uid="{00000000-0005-0000-0000-0000F1A50000}"/>
    <cellStyle name="Normal 7 6 3 2 2 4" xfId="21535" xr:uid="{00000000-0005-0000-0000-0000F2A50000}"/>
    <cellStyle name="Normal 7 6 3 2 2 4 2" xfId="37294" xr:uid="{00000000-0005-0000-0000-0000F3A50000}"/>
    <cellStyle name="Normal 7 6 3 2 2 5" xfId="26700" xr:uid="{00000000-0005-0000-0000-0000F4A50000}"/>
    <cellStyle name="Normal 7 6 3 2 3" xfId="21536" xr:uid="{00000000-0005-0000-0000-0000F5A50000}"/>
    <cellStyle name="Normal 7 6 3 2 3 2" xfId="21537" xr:uid="{00000000-0005-0000-0000-0000F6A50000}"/>
    <cellStyle name="Normal 7 6 3 2 3 2 2" xfId="21538" xr:uid="{00000000-0005-0000-0000-0000F7A50000}"/>
    <cellStyle name="Normal 7 6 3 2 3 2 2 2" xfId="43749" xr:uid="{00000000-0005-0000-0000-0000F8A50000}"/>
    <cellStyle name="Normal 7 6 3 2 3 2 3" xfId="33731" xr:uid="{00000000-0005-0000-0000-0000F9A50000}"/>
    <cellStyle name="Normal 7 6 3 2 3 3" xfId="21539" xr:uid="{00000000-0005-0000-0000-0000FAA50000}"/>
    <cellStyle name="Normal 7 6 3 2 3 3 2" xfId="21540" xr:uid="{00000000-0005-0000-0000-0000FBA50000}"/>
    <cellStyle name="Normal 7 6 3 2 3 3 2 2" xfId="43750" xr:uid="{00000000-0005-0000-0000-0000FCA50000}"/>
    <cellStyle name="Normal 7 6 3 2 3 3 3" xfId="33732" xr:uid="{00000000-0005-0000-0000-0000FDA50000}"/>
    <cellStyle name="Normal 7 6 3 2 3 4" xfId="21541" xr:uid="{00000000-0005-0000-0000-0000FEA50000}"/>
    <cellStyle name="Normal 7 6 3 2 3 4 2" xfId="37295" xr:uid="{00000000-0005-0000-0000-0000FFA50000}"/>
    <cellStyle name="Normal 7 6 3 2 3 5" xfId="26701" xr:uid="{00000000-0005-0000-0000-000000A60000}"/>
    <cellStyle name="Normal 7 6 3 2 4" xfId="21542" xr:uid="{00000000-0005-0000-0000-000001A60000}"/>
    <cellStyle name="Normal 7 6 3 2 4 2" xfId="21543" xr:uid="{00000000-0005-0000-0000-000002A60000}"/>
    <cellStyle name="Normal 7 6 3 2 4 2 2" xfId="43751" xr:uid="{00000000-0005-0000-0000-000003A60000}"/>
    <cellStyle name="Normal 7 6 3 2 4 3" xfId="33733" xr:uid="{00000000-0005-0000-0000-000004A60000}"/>
    <cellStyle name="Normal 7 6 3 2 5" xfId="21544" xr:uid="{00000000-0005-0000-0000-000005A60000}"/>
    <cellStyle name="Normal 7 6 3 2 5 2" xfId="21545" xr:uid="{00000000-0005-0000-0000-000006A60000}"/>
    <cellStyle name="Normal 7 6 3 2 5 2 2" xfId="43752" xr:uid="{00000000-0005-0000-0000-000007A60000}"/>
    <cellStyle name="Normal 7 6 3 2 5 3" xfId="33734" xr:uid="{00000000-0005-0000-0000-000008A60000}"/>
    <cellStyle name="Normal 7 6 3 2 6" xfId="21546" xr:uid="{00000000-0005-0000-0000-000009A60000}"/>
    <cellStyle name="Normal 7 6 3 2 6 2" xfId="37293" xr:uid="{00000000-0005-0000-0000-00000AA60000}"/>
    <cellStyle name="Normal 7 6 3 2 7" xfId="26699" xr:uid="{00000000-0005-0000-0000-00000BA60000}"/>
    <cellStyle name="Normal 7 6 3 3" xfId="21547" xr:uid="{00000000-0005-0000-0000-00000CA60000}"/>
    <cellStyle name="Normal 7 6 3 3 2" xfId="21548" xr:uid="{00000000-0005-0000-0000-00000DA60000}"/>
    <cellStyle name="Normal 7 6 3 3 2 2" xfId="21549" xr:uid="{00000000-0005-0000-0000-00000EA60000}"/>
    <cellStyle name="Normal 7 6 3 3 2 2 2" xfId="43753" xr:uid="{00000000-0005-0000-0000-00000FA60000}"/>
    <cellStyle name="Normal 7 6 3 3 2 3" xfId="33735" xr:uid="{00000000-0005-0000-0000-000010A60000}"/>
    <cellStyle name="Normal 7 6 3 3 3" xfId="21550" xr:uid="{00000000-0005-0000-0000-000011A60000}"/>
    <cellStyle name="Normal 7 6 3 3 3 2" xfId="21551" xr:uid="{00000000-0005-0000-0000-000012A60000}"/>
    <cellStyle name="Normal 7 6 3 3 3 2 2" xfId="43754" xr:uid="{00000000-0005-0000-0000-000013A60000}"/>
    <cellStyle name="Normal 7 6 3 3 3 3" xfId="33736" xr:uid="{00000000-0005-0000-0000-000014A60000}"/>
    <cellStyle name="Normal 7 6 3 3 4" xfId="21552" xr:uid="{00000000-0005-0000-0000-000015A60000}"/>
    <cellStyle name="Normal 7 6 3 3 4 2" xfId="37296" xr:uid="{00000000-0005-0000-0000-000016A60000}"/>
    <cellStyle name="Normal 7 6 3 3 5" xfId="26702" xr:uid="{00000000-0005-0000-0000-000017A60000}"/>
    <cellStyle name="Normal 7 6 3 4" xfId="21553" xr:uid="{00000000-0005-0000-0000-000018A60000}"/>
    <cellStyle name="Normal 7 6 3 4 2" xfId="21554" xr:uid="{00000000-0005-0000-0000-000019A60000}"/>
    <cellStyle name="Normal 7 6 3 4 2 2" xfId="21555" xr:uid="{00000000-0005-0000-0000-00001AA60000}"/>
    <cellStyle name="Normal 7 6 3 4 2 2 2" xfId="43755" xr:uid="{00000000-0005-0000-0000-00001BA60000}"/>
    <cellStyle name="Normal 7 6 3 4 2 3" xfId="33737" xr:uid="{00000000-0005-0000-0000-00001CA60000}"/>
    <cellStyle name="Normal 7 6 3 4 3" xfId="21556" xr:uid="{00000000-0005-0000-0000-00001DA60000}"/>
    <cellStyle name="Normal 7 6 3 4 3 2" xfId="21557" xr:uid="{00000000-0005-0000-0000-00001EA60000}"/>
    <cellStyle name="Normal 7 6 3 4 3 2 2" xfId="43756" xr:uid="{00000000-0005-0000-0000-00001FA60000}"/>
    <cellStyle name="Normal 7 6 3 4 3 3" xfId="33738" xr:uid="{00000000-0005-0000-0000-000020A60000}"/>
    <cellStyle name="Normal 7 6 3 4 4" xfId="21558" xr:uid="{00000000-0005-0000-0000-000021A60000}"/>
    <cellStyle name="Normal 7 6 3 4 4 2" xfId="37297" xr:uid="{00000000-0005-0000-0000-000022A60000}"/>
    <cellStyle name="Normal 7 6 3 4 5" xfId="26703" xr:uid="{00000000-0005-0000-0000-000023A60000}"/>
    <cellStyle name="Normal 7 6 3 5" xfId="21559" xr:uid="{00000000-0005-0000-0000-000024A60000}"/>
    <cellStyle name="Normal 7 6 3 5 2" xfId="21560" xr:uid="{00000000-0005-0000-0000-000025A60000}"/>
    <cellStyle name="Normal 7 6 3 5 2 2" xfId="43757" xr:uid="{00000000-0005-0000-0000-000026A60000}"/>
    <cellStyle name="Normal 7 6 3 5 3" xfId="33739" xr:uid="{00000000-0005-0000-0000-000027A60000}"/>
    <cellStyle name="Normal 7 6 3 6" xfId="21561" xr:uid="{00000000-0005-0000-0000-000028A60000}"/>
    <cellStyle name="Normal 7 6 3 6 2" xfId="21562" xr:uid="{00000000-0005-0000-0000-000029A60000}"/>
    <cellStyle name="Normal 7 6 3 6 2 2" xfId="43758" xr:uid="{00000000-0005-0000-0000-00002AA60000}"/>
    <cellStyle name="Normal 7 6 3 6 3" xfId="33740" xr:uid="{00000000-0005-0000-0000-00002BA60000}"/>
    <cellStyle name="Normal 7 6 3 7" xfId="21563" xr:uid="{00000000-0005-0000-0000-00002CA60000}"/>
    <cellStyle name="Normal 7 6 3 7 2" xfId="37292" xr:uid="{00000000-0005-0000-0000-00002DA60000}"/>
    <cellStyle name="Normal 7 6 3 8" xfId="26698" xr:uid="{00000000-0005-0000-0000-00002EA60000}"/>
    <cellStyle name="Normal 7 6 4" xfId="21564" xr:uid="{00000000-0005-0000-0000-00002FA60000}"/>
    <cellStyle name="Normal 7 6 4 2" xfId="21565" xr:uid="{00000000-0005-0000-0000-000030A60000}"/>
    <cellStyle name="Normal 7 6 4 2 2" xfId="21566" xr:uid="{00000000-0005-0000-0000-000031A60000}"/>
    <cellStyle name="Normal 7 6 4 2 2 2" xfId="21567" xr:uid="{00000000-0005-0000-0000-000032A60000}"/>
    <cellStyle name="Normal 7 6 4 2 2 2 2" xfId="43759" xr:uid="{00000000-0005-0000-0000-000033A60000}"/>
    <cellStyle name="Normal 7 6 4 2 2 3" xfId="33741" xr:uid="{00000000-0005-0000-0000-000034A60000}"/>
    <cellStyle name="Normal 7 6 4 2 3" xfId="21568" xr:uid="{00000000-0005-0000-0000-000035A60000}"/>
    <cellStyle name="Normal 7 6 4 2 3 2" xfId="21569" xr:uid="{00000000-0005-0000-0000-000036A60000}"/>
    <cellStyle name="Normal 7 6 4 2 3 2 2" xfId="43760" xr:uid="{00000000-0005-0000-0000-000037A60000}"/>
    <cellStyle name="Normal 7 6 4 2 3 3" xfId="33742" xr:uid="{00000000-0005-0000-0000-000038A60000}"/>
    <cellStyle name="Normal 7 6 4 2 4" xfId="21570" xr:uid="{00000000-0005-0000-0000-000039A60000}"/>
    <cellStyle name="Normal 7 6 4 2 4 2" xfId="37299" xr:uid="{00000000-0005-0000-0000-00003AA60000}"/>
    <cellStyle name="Normal 7 6 4 2 5" xfId="26705" xr:uid="{00000000-0005-0000-0000-00003BA60000}"/>
    <cellStyle name="Normal 7 6 4 3" xfId="21571" xr:uid="{00000000-0005-0000-0000-00003CA60000}"/>
    <cellStyle name="Normal 7 6 4 3 2" xfId="21572" xr:uid="{00000000-0005-0000-0000-00003DA60000}"/>
    <cellStyle name="Normal 7 6 4 3 2 2" xfId="21573" xr:uid="{00000000-0005-0000-0000-00003EA60000}"/>
    <cellStyle name="Normal 7 6 4 3 2 2 2" xfId="43761" xr:uid="{00000000-0005-0000-0000-00003FA60000}"/>
    <cellStyle name="Normal 7 6 4 3 2 3" xfId="33743" xr:uid="{00000000-0005-0000-0000-000040A60000}"/>
    <cellStyle name="Normal 7 6 4 3 3" xfId="21574" xr:uid="{00000000-0005-0000-0000-000041A60000}"/>
    <cellStyle name="Normal 7 6 4 3 3 2" xfId="21575" xr:uid="{00000000-0005-0000-0000-000042A60000}"/>
    <cellStyle name="Normal 7 6 4 3 3 2 2" xfId="43762" xr:uid="{00000000-0005-0000-0000-000043A60000}"/>
    <cellStyle name="Normal 7 6 4 3 3 3" xfId="33744" xr:uid="{00000000-0005-0000-0000-000044A60000}"/>
    <cellStyle name="Normal 7 6 4 3 4" xfId="21576" xr:uid="{00000000-0005-0000-0000-000045A60000}"/>
    <cellStyle name="Normal 7 6 4 3 4 2" xfId="37300" xr:uid="{00000000-0005-0000-0000-000046A60000}"/>
    <cellStyle name="Normal 7 6 4 3 5" xfId="26706" xr:uid="{00000000-0005-0000-0000-000047A60000}"/>
    <cellStyle name="Normal 7 6 4 4" xfId="21577" xr:uid="{00000000-0005-0000-0000-000048A60000}"/>
    <cellStyle name="Normal 7 6 4 4 2" xfId="21578" xr:uid="{00000000-0005-0000-0000-000049A60000}"/>
    <cellStyle name="Normal 7 6 4 4 2 2" xfId="43763" xr:uid="{00000000-0005-0000-0000-00004AA60000}"/>
    <cellStyle name="Normal 7 6 4 4 3" xfId="33745" xr:uid="{00000000-0005-0000-0000-00004BA60000}"/>
    <cellStyle name="Normal 7 6 4 5" xfId="21579" xr:uid="{00000000-0005-0000-0000-00004CA60000}"/>
    <cellStyle name="Normal 7 6 4 5 2" xfId="21580" xr:uid="{00000000-0005-0000-0000-00004DA60000}"/>
    <cellStyle name="Normal 7 6 4 5 2 2" xfId="43764" xr:uid="{00000000-0005-0000-0000-00004EA60000}"/>
    <cellStyle name="Normal 7 6 4 5 3" xfId="33746" xr:uid="{00000000-0005-0000-0000-00004FA60000}"/>
    <cellStyle name="Normal 7 6 4 6" xfId="21581" xr:uid="{00000000-0005-0000-0000-000050A60000}"/>
    <cellStyle name="Normal 7 6 4 6 2" xfId="37298" xr:uid="{00000000-0005-0000-0000-000051A60000}"/>
    <cellStyle name="Normal 7 6 4 7" xfId="26704" xr:uid="{00000000-0005-0000-0000-000052A60000}"/>
    <cellStyle name="Normal 7 6 5" xfId="21582" xr:uid="{00000000-0005-0000-0000-000053A60000}"/>
    <cellStyle name="Normal 7 6 5 2" xfId="21583" xr:uid="{00000000-0005-0000-0000-000054A60000}"/>
    <cellStyle name="Normal 7 6 5 2 2" xfId="21584" xr:uid="{00000000-0005-0000-0000-000055A60000}"/>
    <cellStyle name="Normal 7 6 5 2 2 2" xfId="43765" xr:uid="{00000000-0005-0000-0000-000056A60000}"/>
    <cellStyle name="Normal 7 6 5 2 3" xfId="33747" xr:uid="{00000000-0005-0000-0000-000057A60000}"/>
    <cellStyle name="Normal 7 6 5 3" xfId="21585" xr:uid="{00000000-0005-0000-0000-000058A60000}"/>
    <cellStyle name="Normal 7 6 5 3 2" xfId="21586" xr:uid="{00000000-0005-0000-0000-000059A60000}"/>
    <cellStyle name="Normal 7 6 5 3 2 2" xfId="43766" xr:uid="{00000000-0005-0000-0000-00005AA60000}"/>
    <cellStyle name="Normal 7 6 5 3 3" xfId="33748" xr:uid="{00000000-0005-0000-0000-00005BA60000}"/>
    <cellStyle name="Normal 7 6 5 4" xfId="21587" xr:uid="{00000000-0005-0000-0000-00005CA60000}"/>
    <cellStyle name="Normal 7 6 5 4 2" xfId="37301" xr:uid="{00000000-0005-0000-0000-00005DA60000}"/>
    <cellStyle name="Normal 7 6 5 5" xfId="26707" xr:uid="{00000000-0005-0000-0000-00005EA60000}"/>
    <cellStyle name="Normal 7 6 6" xfId="21588" xr:uid="{00000000-0005-0000-0000-00005FA60000}"/>
    <cellStyle name="Normal 7 6 6 2" xfId="21589" xr:uid="{00000000-0005-0000-0000-000060A60000}"/>
    <cellStyle name="Normal 7 6 6 2 2" xfId="21590" xr:uid="{00000000-0005-0000-0000-000061A60000}"/>
    <cellStyle name="Normal 7 6 6 2 2 2" xfId="43767" xr:uid="{00000000-0005-0000-0000-000062A60000}"/>
    <cellStyle name="Normal 7 6 6 2 3" xfId="33749" xr:uid="{00000000-0005-0000-0000-000063A60000}"/>
    <cellStyle name="Normal 7 6 6 3" xfId="21591" xr:uid="{00000000-0005-0000-0000-000064A60000}"/>
    <cellStyle name="Normal 7 6 6 3 2" xfId="21592" xr:uid="{00000000-0005-0000-0000-000065A60000}"/>
    <cellStyle name="Normal 7 6 6 3 2 2" xfId="43768" xr:uid="{00000000-0005-0000-0000-000066A60000}"/>
    <cellStyle name="Normal 7 6 6 3 3" xfId="33750" xr:uid="{00000000-0005-0000-0000-000067A60000}"/>
    <cellStyle name="Normal 7 6 6 4" xfId="21593" xr:uid="{00000000-0005-0000-0000-000068A60000}"/>
    <cellStyle name="Normal 7 6 6 4 2" xfId="37302" xr:uid="{00000000-0005-0000-0000-000069A60000}"/>
    <cellStyle name="Normal 7 6 6 5" xfId="26708" xr:uid="{00000000-0005-0000-0000-00006AA60000}"/>
    <cellStyle name="Normal 7 6 7" xfId="21594" xr:uid="{00000000-0005-0000-0000-00006BA60000}"/>
    <cellStyle name="Normal 7 6 7 2" xfId="21595" xr:uid="{00000000-0005-0000-0000-00006CA60000}"/>
    <cellStyle name="Normal 7 6 7 2 2" xfId="43769" xr:uid="{00000000-0005-0000-0000-00006DA60000}"/>
    <cellStyle name="Normal 7 6 7 3" xfId="33751" xr:uid="{00000000-0005-0000-0000-00006EA60000}"/>
    <cellStyle name="Normal 7 6 8" xfId="21596" xr:uid="{00000000-0005-0000-0000-00006FA60000}"/>
    <cellStyle name="Normal 7 6 8 2" xfId="21597" xr:uid="{00000000-0005-0000-0000-000070A60000}"/>
    <cellStyle name="Normal 7 6 8 2 2" xfId="43770" xr:uid="{00000000-0005-0000-0000-000071A60000}"/>
    <cellStyle name="Normal 7 6 8 3" xfId="33752" xr:uid="{00000000-0005-0000-0000-000072A60000}"/>
    <cellStyle name="Normal 7 6 9" xfId="21598" xr:uid="{00000000-0005-0000-0000-000073A60000}"/>
    <cellStyle name="Normal 7 6 9 2" xfId="37285" xr:uid="{00000000-0005-0000-0000-000074A60000}"/>
    <cellStyle name="Normal 7 7" xfId="21599" xr:uid="{00000000-0005-0000-0000-000075A60000}"/>
    <cellStyle name="Normal 7 7 2" xfId="21600" xr:uid="{00000000-0005-0000-0000-000076A60000}"/>
    <cellStyle name="Normal 7 7 2 2" xfId="21601" xr:uid="{00000000-0005-0000-0000-000077A60000}"/>
    <cellStyle name="Normal 7 7 2 2 2" xfId="21602" xr:uid="{00000000-0005-0000-0000-000078A60000}"/>
    <cellStyle name="Normal 7 7 2 2 2 2" xfId="21603" xr:uid="{00000000-0005-0000-0000-000079A60000}"/>
    <cellStyle name="Normal 7 7 2 2 2 2 2" xfId="43771" xr:uid="{00000000-0005-0000-0000-00007AA60000}"/>
    <cellStyle name="Normal 7 7 2 2 2 3" xfId="33753" xr:uid="{00000000-0005-0000-0000-00007BA60000}"/>
    <cellStyle name="Normal 7 7 2 2 3" xfId="21604" xr:uid="{00000000-0005-0000-0000-00007CA60000}"/>
    <cellStyle name="Normal 7 7 2 2 3 2" xfId="21605" xr:uid="{00000000-0005-0000-0000-00007DA60000}"/>
    <cellStyle name="Normal 7 7 2 2 3 2 2" xfId="43772" xr:uid="{00000000-0005-0000-0000-00007EA60000}"/>
    <cellStyle name="Normal 7 7 2 2 3 3" xfId="33754" xr:uid="{00000000-0005-0000-0000-00007FA60000}"/>
    <cellStyle name="Normal 7 7 2 2 4" xfId="21606" xr:uid="{00000000-0005-0000-0000-000080A60000}"/>
    <cellStyle name="Normal 7 7 2 2 4 2" xfId="37305" xr:uid="{00000000-0005-0000-0000-000081A60000}"/>
    <cellStyle name="Normal 7 7 2 2 5" xfId="26711" xr:uid="{00000000-0005-0000-0000-000082A60000}"/>
    <cellStyle name="Normal 7 7 2 3" xfId="21607" xr:uid="{00000000-0005-0000-0000-000083A60000}"/>
    <cellStyle name="Normal 7 7 2 3 2" xfId="21608" xr:uid="{00000000-0005-0000-0000-000084A60000}"/>
    <cellStyle name="Normal 7 7 2 3 2 2" xfId="21609" xr:uid="{00000000-0005-0000-0000-000085A60000}"/>
    <cellStyle name="Normal 7 7 2 3 2 2 2" xfId="43773" xr:uid="{00000000-0005-0000-0000-000086A60000}"/>
    <cellStyle name="Normal 7 7 2 3 2 3" xfId="33755" xr:uid="{00000000-0005-0000-0000-000087A60000}"/>
    <cellStyle name="Normal 7 7 2 3 3" xfId="21610" xr:uid="{00000000-0005-0000-0000-000088A60000}"/>
    <cellStyle name="Normal 7 7 2 3 3 2" xfId="21611" xr:uid="{00000000-0005-0000-0000-000089A60000}"/>
    <cellStyle name="Normal 7 7 2 3 3 2 2" xfId="43774" xr:uid="{00000000-0005-0000-0000-00008AA60000}"/>
    <cellStyle name="Normal 7 7 2 3 3 3" xfId="33756" xr:uid="{00000000-0005-0000-0000-00008BA60000}"/>
    <cellStyle name="Normal 7 7 2 3 4" xfId="21612" xr:uid="{00000000-0005-0000-0000-00008CA60000}"/>
    <cellStyle name="Normal 7 7 2 3 4 2" xfId="37306" xr:uid="{00000000-0005-0000-0000-00008DA60000}"/>
    <cellStyle name="Normal 7 7 2 3 5" xfId="26712" xr:uid="{00000000-0005-0000-0000-00008EA60000}"/>
    <cellStyle name="Normal 7 7 2 4" xfId="21613" xr:uid="{00000000-0005-0000-0000-00008FA60000}"/>
    <cellStyle name="Normal 7 7 2 4 2" xfId="21614" xr:uid="{00000000-0005-0000-0000-000090A60000}"/>
    <cellStyle name="Normal 7 7 2 4 2 2" xfId="43775" xr:uid="{00000000-0005-0000-0000-000091A60000}"/>
    <cellStyle name="Normal 7 7 2 4 3" xfId="33757" xr:uid="{00000000-0005-0000-0000-000092A60000}"/>
    <cellStyle name="Normal 7 7 2 5" xfId="21615" xr:uid="{00000000-0005-0000-0000-000093A60000}"/>
    <cellStyle name="Normal 7 7 2 5 2" xfId="21616" xr:uid="{00000000-0005-0000-0000-000094A60000}"/>
    <cellStyle name="Normal 7 7 2 5 2 2" xfId="43776" xr:uid="{00000000-0005-0000-0000-000095A60000}"/>
    <cellStyle name="Normal 7 7 2 5 3" xfId="33758" xr:uid="{00000000-0005-0000-0000-000096A60000}"/>
    <cellStyle name="Normal 7 7 2 6" xfId="21617" xr:uid="{00000000-0005-0000-0000-000097A60000}"/>
    <cellStyle name="Normal 7 7 2 6 2" xfId="37304" xr:uid="{00000000-0005-0000-0000-000098A60000}"/>
    <cellStyle name="Normal 7 7 2 7" xfId="26710" xr:uid="{00000000-0005-0000-0000-000099A60000}"/>
    <cellStyle name="Normal 7 7 3" xfId="21618" xr:uid="{00000000-0005-0000-0000-00009AA60000}"/>
    <cellStyle name="Normal 7 7 3 2" xfId="21619" xr:uid="{00000000-0005-0000-0000-00009BA60000}"/>
    <cellStyle name="Normal 7 7 3 2 2" xfId="21620" xr:uid="{00000000-0005-0000-0000-00009CA60000}"/>
    <cellStyle name="Normal 7 7 3 2 2 2" xfId="43777" xr:uid="{00000000-0005-0000-0000-00009DA60000}"/>
    <cellStyle name="Normal 7 7 3 2 3" xfId="33759" xr:uid="{00000000-0005-0000-0000-00009EA60000}"/>
    <cellStyle name="Normal 7 7 3 3" xfId="21621" xr:uid="{00000000-0005-0000-0000-00009FA60000}"/>
    <cellStyle name="Normal 7 7 3 3 2" xfId="21622" xr:uid="{00000000-0005-0000-0000-0000A0A60000}"/>
    <cellStyle name="Normal 7 7 3 3 2 2" xfId="43778" xr:uid="{00000000-0005-0000-0000-0000A1A60000}"/>
    <cellStyle name="Normal 7 7 3 3 3" xfId="33760" xr:uid="{00000000-0005-0000-0000-0000A2A60000}"/>
    <cellStyle name="Normal 7 7 3 4" xfId="21623" xr:uid="{00000000-0005-0000-0000-0000A3A60000}"/>
    <cellStyle name="Normal 7 7 3 4 2" xfId="37307" xr:uid="{00000000-0005-0000-0000-0000A4A60000}"/>
    <cellStyle name="Normal 7 7 3 5" xfId="26713" xr:uid="{00000000-0005-0000-0000-0000A5A60000}"/>
    <cellStyle name="Normal 7 7 4" xfId="21624" xr:uid="{00000000-0005-0000-0000-0000A6A60000}"/>
    <cellStyle name="Normal 7 7 4 2" xfId="21625" xr:uid="{00000000-0005-0000-0000-0000A7A60000}"/>
    <cellStyle name="Normal 7 7 4 2 2" xfId="21626" xr:uid="{00000000-0005-0000-0000-0000A8A60000}"/>
    <cellStyle name="Normal 7 7 4 2 2 2" xfId="43779" xr:uid="{00000000-0005-0000-0000-0000A9A60000}"/>
    <cellStyle name="Normal 7 7 4 2 3" xfId="33761" xr:uid="{00000000-0005-0000-0000-0000AAA60000}"/>
    <cellStyle name="Normal 7 7 4 3" xfId="21627" xr:uid="{00000000-0005-0000-0000-0000ABA60000}"/>
    <cellStyle name="Normal 7 7 4 3 2" xfId="21628" xr:uid="{00000000-0005-0000-0000-0000ACA60000}"/>
    <cellStyle name="Normal 7 7 4 3 2 2" xfId="43780" xr:uid="{00000000-0005-0000-0000-0000ADA60000}"/>
    <cellStyle name="Normal 7 7 4 3 3" xfId="33762" xr:uid="{00000000-0005-0000-0000-0000AEA60000}"/>
    <cellStyle name="Normal 7 7 4 4" xfId="21629" xr:uid="{00000000-0005-0000-0000-0000AFA60000}"/>
    <cellStyle name="Normal 7 7 4 4 2" xfId="37308" xr:uid="{00000000-0005-0000-0000-0000B0A60000}"/>
    <cellStyle name="Normal 7 7 4 5" xfId="26714" xr:uid="{00000000-0005-0000-0000-0000B1A60000}"/>
    <cellStyle name="Normal 7 7 5" xfId="21630" xr:uid="{00000000-0005-0000-0000-0000B2A60000}"/>
    <cellStyle name="Normal 7 7 5 2" xfId="21631" xr:uid="{00000000-0005-0000-0000-0000B3A60000}"/>
    <cellStyle name="Normal 7 7 5 2 2" xfId="43781" xr:uid="{00000000-0005-0000-0000-0000B4A60000}"/>
    <cellStyle name="Normal 7 7 5 3" xfId="33763" xr:uid="{00000000-0005-0000-0000-0000B5A60000}"/>
    <cellStyle name="Normal 7 7 6" xfId="21632" xr:uid="{00000000-0005-0000-0000-0000B6A60000}"/>
    <cellStyle name="Normal 7 7 6 2" xfId="21633" xr:uid="{00000000-0005-0000-0000-0000B7A60000}"/>
    <cellStyle name="Normal 7 7 6 2 2" xfId="43782" xr:uid="{00000000-0005-0000-0000-0000B8A60000}"/>
    <cellStyle name="Normal 7 7 6 3" xfId="33764" xr:uid="{00000000-0005-0000-0000-0000B9A60000}"/>
    <cellStyle name="Normal 7 7 7" xfId="21634" xr:uid="{00000000-0005-0000-0000-0000BAA60000}"/>
    <cellStyle name="Normal 7 7 7 2" xfId="37303" xr:uid="{00000000-0005-0000-0000-0000BBA60000}"/>
    <cellStyle name="Normal 7 7 8" xfId="26709" xr:uid="{00000000-0005-0000-0000-0000BCA60000}"/>
    <cellStyle name="Normal 7 8" xfId="21635" xr:uid="{00000000-0005-0000-0000-0000BDA60000}"/>
    <cellStyle name="Normal 7 8 2" xfId="21636" xr:uid="{00000000-0005-0000-0000-0000BEA60000}"/>
    <cellStyle name="Normal 7 8 2 2" xfId="21637" xr:uid="{00000000-0005-0000-0000-0000BFA60000}"/>
    <cellStyle name="Normal 7 8 2 2 2" xfId="21638" xr:uid="{00000000-0005-0000-0000-0000C0A60000}"/>
    <cellStyle name="Normal 7 8 2 2 2 2" xfId="21639" xr:uid="{00000000-0005-0000-0000-0000C1A60000}"/>
    <cellStyle name="Normal 7 8 2 2 2 2 2" xfId="43783" xr:uid="{00000000-0005-0000-0000-0000C2A60000}"/>
    <cellStyle name="Normal 7 8 2 2 2 3" xfId="33765" xr:uid="{00000000-0005-0000-0000-0000C3A60000}"/>
    <cellStyle name="Normal 7 8 2 2 3" xfId="21640" xr:uid="{00000000-0005-0000-0000-0000C4A60000}"/>
    <cellStyle name="Normal 7 8 2 2 3 2" xfId="21641" xr:uid="{00000000-0005-0000-0000-0000C5A60000}"/>
    <cellStyle name="Normal 7 8 2 2 3 2 2" xfId="43784" xr:uid="{00000000-0005-0000-0000-0000C6A60000}"/>
    <cellStyle name="Normal 7 8 2 2 3 3" xfId="33766" xr:uid="{00000000-0005-0000-0000-0000C7A60000}"/>
    <cellStyle name="Normal 7 8 2 2 4" xfId="21642" xr:uid="{00000000-0005-0000-0000-0000C8A60000}"/>
    <cellStyle name="Normal 7 8 2 2 4 2" xfId="37311" xr:uid="{00000000-0005-0000-0000-0000C9A60000}"/>
    <cellStyle name="Normal 7 8 2 2 5" xfId="26717" xr:uid="{00000000-0005-0000-0000-0000CAA60000}"/>
    <cellStyle name="Normal 7 8 2 3" xfId="21643" xr:uid="{00000000-0005-0000-0000-0000CBA60000}"/>
    <cellStyle name="Normal 7 8 2 3 2" xfId="21644" xr:uid="{00000000-0005-0000-0000-0000CCA60000}"/>
    <cellStyle name="Normal 7 8 2 3 2 2" xfId="21645" xr:uid="{00000000-0005-0000-0000-0000CDA60000}"/>
    <cellStyle name="Normal 7 8 2 3 2 2 2" xfId="43785" xr:uid="{00000000-0005-0000-0000-0000CEA60000}"/>
    <cellStyle name="Normal 7 8 2 3 2 3" xfId="33767" xr:uid="{00000000-0005-0000-0000-0000CFA60000}"/>
    <cellStyle name="Normal 7 8 2 3 3" xfId="21646" xr:uid="{00000000-0005-0000-0000-0000D0A60000}"/>
    <cellStyle name="Normal 7 8 2 3 3 2" xfId="21647" xr:uid="{00000000-0005-0000-0000-0000D1A60000}"/>
    <cellStyle name="Normal 7 8 2 3 3 2 2" xfId="43786" xr:uid="{00000000-0005-0000-0000-0000D2A60000}"/>
    <cellStyle name="Normal 7 8 2 3 3 3" xfId="33768" xr:uid="{00000000-0005-0000-0000-0000D3A60000}"/>
    <cellStyle name="Normal 7 8 2 3 4" xfId="21648" xr:uid="{00000000-0005-0000-0000-0000D4A60000}"/>
    <cellStyle name="Normal 7 8 2 3 4 2" xfId="37312" xr:uid="{00000000-0005-0000-0000-0000D5A60000}"/>
    <cellStyle name="Normal 7 8 2 3 5" xfId="26718" xr:uid="{00000000-0005-0000-0000-0000D6A60000}"/>
    <cellStyle name="Normal 7 8 2 4" xfId="21649" xr:uid="{00000000-0005-0000-0000-0000D7A60000}"/>
    <cellStyle name="Normal 7 8 2 4 2" xfId="21650" xr:uid="{00000000-0005-0000-0000-0000D8A60000}"/>
    <cellStyle name="Normal 7 8 2 4 2 2" xfId="43787" xr:uid="{00000000-0005-0000-0000-0000D9A60000}"/>
    <cellStyle name="Normal 7 8 2 4 3" xfId="33769" xr:uid="{00000000-0005-0000-0000-0000DAA60000}"/>
    <cellStyle name="Normal 7 8 2 5" xfId="21651" xr:uid="{00000000-0005-0000-0000-0000DBA60000}"/>
    <cellStyle name="Normal 7 8 2 5 2" xfId="21652" xr:uid="{00000000-0005-0000-0000-0000DCA60000}"/>
    <cellStyle name="Normal 7 8 2 5 2 2" xfId="43788" xr:uid="{00000000-0005-0000-0000-0000DDA60000}"/>
    <cellStyle name="Normal 7 8 2 5 3" xfId="33770" xr:uid="{00000000-0005-0000-0000-0000DEA60000}"/>
    <cellStyle name="Normal 7 8 2 6" xfId="21653" xr:uid="{00000000-0005-0000-0000-0000DFA60000}"/>
    <cellStyle name="Normal 7 8 2 6 2" xfId="37310" xr:uid="{00000000-0005-0000-0000-0000E0A60000}"/>
    <cellStyle name="Normal 7 8 2 7" xfId="26716" xr:uid="{00000000-0005-0000-0000-0000E1A60000}"/>
    <cellStyle name="Normal 7 8 3" xfId="21654" xr:uid="{00000000-0005-0000-0000-0000E2A60000}"/>
    <cellStyle name="Normal 7 8 3 2" xfId="21655" xr:uid="{00000000-0005-0000-0000-0000E3A60000}"/>
    <cellStyle name="Normal 7 8 3 2 2" xfId="21656" xr:uid="{00000000-0005-0000-0000-0000E4A60000}"/>
    <cellStyle name="Normal 7 8 3 2 2 2" xfId="43789" xr:uid="{00000000-0005-0000-0000-0000E5A60000}"/>
    <cellStyle name="Normal 7 8 3 2 3" xfId="33771" xr:uid="{00000000-0005-0000-0000-0000E6A60000}"/>
    <cellStyle name="Normal 7 8 3 3" xfId="21657" xr:uid="{00000000-0005-0000-0000-0000E7A60000}"/>
    <cellStyle name="Normal 7 8 3 3 2" xfId="21658" xr:uid="{00000000-0005-0000-0000-0000E8A60000}"/>
    <cellStyle name="Normal 7 8 3 3 2 2" xfId="43790" xr:uid="{00000000-0005-0000-0000-0000E9A60000}"/>
    <cellStyle name="Normal 7 8 3 3 3" xfId="33772" xr:uid="{00000000-0005-0000-0000-0000EAA60000}"/>
    <cellStyle name="Normal 7 8 3 4" xfId="21659" xr:uid="{00000000-0005-0000-0000-0000EBA60000}"/>
    <cellStyle name="Normal 7 8 3 4 2" xfId="37313" xr:uid="{00000000-0005-0000-0000-0000ECA60000}"/>
    <cellStyle name="Normal 7 8 3 5" xfId="26719" xr:uid="{00000000-0005-0000-0000-0000EDA60000}"/>
    <cellStyle name="Normal 7 8 4" xfId="21660" xr:uid="{00000000-0005-0000-0000-0000EEA60000}"/>
    <cellStyle name="Normal 7 8 4 2" xfId="21661" xr:uid="{00000000-0005-0000-0000-0000EFA60000}"/>
    <cellStyle name="Normal 7 8 4 2 2" xfId="21662" xr:uid="{00000000-0005-0000-0000-0000F0A60000}"/>
    <cellStyle name="Normal 7 8 4 2 2 2" xfId="43791" xr:uid="{00000000-0005-0000-0000-0000F1A60000}"/>
    <cellStyle name="Normal 7 8 4 2 3" xfId="33773" xr:uid="{00000000-0005-0000-0000-0000F2A60000}"/>
    <cellStyle name="Normal 7 8 4 3" xfId="21663" xr:uid="{00000000-0005-0000-0000-0000F3A60000}"/>
    <cellStyle name="Normal 7 8 4 3 2" xfId="21664" xr:uid="{00000000-0005-0000-0000-0000F4A60000}"/>
    <cellStyle name="Normal 7 8 4 3 2 2" xfId="43792" xr:uid="{00000000-0005-0000-0000-0000F5A60000}"/>
    <cellStyle name="Normal 7 8 4 3 3" xfId="33774" xr:uid="{00000000-0005-0000-0000-0000F6A60000}"/>
    <cellStyle name="Normal 7 8 4 4" xfId="21665" xr:uid="{00000000-0005-0000-0000-0000F7A60000}"/>
    <cellStyle name="Normal 7 8 4 4 2" xfId="37314" xr:uid="{00000000-0005-0000-0000-0000F8A60000}"/>
    <cellStyle name="Normal 7 8 4 5" xfId="26720" xr:uid="{00000000-0005-0000-0000-0000F9A60000}"/>
    <cellStyle name="Normal 7 8 5" xfId="21666" xr:uid="{00000000-0005-0000-0000-0000FAA60000}"/>
    <cellStyle name="Normal 7 8 5 2" xfId="21667" xr:uid="{00000000-0005-0000-0000-0000FBA60000}"/>
    <cellStyle name="Normal 7 8 5 2 2" xfId="43793" xr:uid="{00000000-0005-0000-0000-0000FCA60000}"/>
    <cellStyle name="Normal 7 8 5 3" xfId="33775" xr:uid="{00000000-0005-0000-0000-0000FDA60000}"/>
    <cellStyle name="Normal 7 8 6" xfId="21668" xr:uid="{00000000-0005-0000-0000-0000FEA60000}"/>
    <cellStyle name="Normal 7 8 6 2" xfId="21669" xr:uid="{00000000-0005-0000-0000-0000FFA60000}"/>
    <cellStyle name="Normal 7 8 6 2 2" xfId="43794" xr:uid="{00000000-0005-0000-0000-000000A70000}"/>
    <cellStyle name="Normal 7 8 6 3" xfId="33776" xr:uid="{00000000-0005-0000-0000-000001A70000}"/>
    <cellStyle name="Normal 7 8 7" xfId="21670" xr:uid="{00000000-0005-0000-0000-000002A70000}"/>
    <cellStyle name="Normal 7 8 7 2" xfId="37309" xr:uid="{00000000-0005-0000-0000-000003A70000}"/>
    <cellStyle name="Normal 7 8 8" xfId="26715" xr:uid="{00000000-0005-0000-0000-000004A70000}"/>
    <cellStyle name="Normal 7 9" xfId="21671" xr:uid="{00000000-0005-0000-0000-000005A70000}"/>
    <cellStyle name="Normal 7 9 2" xfId="21672" xr:uid="{00000000-0005-0000-0000-000006A70000}"/>
    <cellStyle name="Normal 7 9 2 2" xfId="21673" xr:uid="{00000000-0005-0000-0000-000007A70000}"/>
    <cellStyle name="Normal 7 9 2 2 2" xfId="21674" xr:uid="{00000000-0005-0000-0000-000008A70000}"/>
    <cellStyle name="Normal 7 9 2 2 2 2" xfId="43795" xr:uid="{00000000-0005-0000-0000-000009A70000}"/>
    <cellStyle name="Normal 7 9 2 2 3" xfId="33777" xr:uid="{00000000-0005-0000-0000-00000AA70000}"/>
    <cellStyle name="Normal 7 9 2 3" xfId="21675" xr:uid="{00000000-0005-0000-0000-00000BA70000}"/>
    <cellStyle name="Normal 7 9 2 3 2" xfId="21676" xr:uid="{00000000-0005-0000-0000-00000CA70000}"/>
    <cellStyle name="Normal 7 9 2 3 2 2" xfId="43796" xr:uid="{00000000-0005-0000-0000-00000DA70000}"/>
    <cellStyle name="Normal 7 9 2 3 3" xfId="33778" xr:uid="{00000000-0005-0000-0000-00000EA70000}"/>
    <cellStyle name="Normal 7 9 2 4" xfId="21677" xr:uid="{00000000-0005-0000-0000-00000FA70000}"/>
    <cellStyle name="Normal 7 9 2 4 2" xfId="37316" xr:uid="{00000000-0005-0000-0000-000010A70000}"/>
    <cellStyle name="Normal 7 9 2 5" xfId="26722" xr:uid="{00000000-0005-0000-0000-000011A70000}"/>
    <cellStyle name="Normal 7 9 3" xfId="21678" xr:uid="{00000000-0005-0000-0000-000012A70000}"/>
    <cellStyle name="Normal 7 9 3 2" xfId="21679" xr:uid="{00000000-0005-0000-0000-000013A70000}"/>
    <cellStyle name="Normal 7 9 3 2 2" xfId="21680" xr:uid="{00000000-0005-0000-0000-000014A70000}"/>
    <cellStyle name="Normal 7 9 3 2 2 2" xfId="43797" xr:uid="{00000000-0005-0000-0000-000015A70000}"/>
    <cellStyle name="Normal 7 9 3 2 3" xfId="33779" xr:uid="{00000000-0005-0000-0000-000016A70000}"/>
    <cellStyle name="Normal 7 9 3 3" xfId="21681" xr:uid="{00000000-0005-0000-0000-000017A70000}"/>
    <cellStyle name="Normal 7 9 3 3 2" xfId="21682" xr:uid="{00000000-0005-0000-0000-000018A70000}"/>
    <cellStyle name="Normal 7 9 3 3 2 2" xfId="43798" xr:uid="{00000000-0005-0000-0000-000019A70000}"/>
    <cellStyle name="Normal 7 9 3 3 3" xfId="33780" xr:uid="{00000000-0005-0000-0000-00001AA70000}"/>
    <cellStyle name="Normal 7 9 3 4" xfId="21683" xr:uid="{00000000-0005-0000-0000-00001BA70000}"/>
    <cellStyle name="Normal 7 9 3 4 2" xfId="37317" xr:uid="{00000000-0005-0000-0000-00001CA70000}"/>
    <cellStyle name="Normal 7 9 3 5" xfId="26723" xr:uid="{00000000-0005-0000-0000-00001DA70000}"/>
    <cellStyle name="Normal 7 9 4" xfId="21684" xr:uid="{00000000-0005-0000-0000-00001EA70000}"/>
    <cellStyle name="Normal 7 9 4 2" xfId="21685" xr:uid="{00000000-0005-0000-0000-00001FA70000}"/>
    <cellStyle name="Normal 7 9 4 2 2" xfId="43799" xr:uid="{00000000-0005-0000-0000-000020A70000}"/>
    <cellStyle name="Normal 7 9 4 3" xfId="33781" xr:uid="{00000000-0005-0000-0000-000021A70000}"/>
    <cellStyle name="Normal 7 9 5" xfId="21686" xr:uid="{00000000-0005-0000-0000-000022A70000}"/>
    <cellStyle name="Normal 7 9 5 2" xfId="21687" xr:uid="{00000000-0005-0000-0000-000023A70000}"/>
    <cellStyle name="Normal 7 9 5 2 2" xfId="43800" xr:uid="{00000000-0005-0000-0000-000024A70000}"/>
    <cellStyle name="Normal 7 9 5 3" xfId="33782" xr:uid="{00000000-0005-0000-0000-000025A70000}"/>
    <cellStyle name="Normal 7 9 6" xfId="21688" xr:uid="{00000000-0005-0000-0000-000026A70000}"/>
    <cellStyle name="Normal 7 9 6 2" xfId="37315" xr:uid="{00000000-0005-0000-0000-000027A70000}"/>
    <cellStyle name="Normal 7 9 7" xfId="26721" xr:uid="{00000000-0005-0000-0000-000028A70000}"/>
    <cellStyle name="Normal 70" xfId="21689" xr:uid="{00000000-0005-0000-0000-000029A70000}"/>
    <cellStyle name="Normal 70 2" xfId="21690" xr:uid="{00000000-0005-0000-0000-00002AA70000}"/>
    <cellStyle name="Normal 70 2 2" xfId="34010" xr:uid="{00000000-0005-0000-0000-00002BA70000}"/>
    <cellStyle name="Normal 70 3" xfId="23381" xr:uid="{00000000-0005-0000-0000-00002CA70000}"/>
    <cellStyle name="Normal 71" xfId="21691" xr:uid="{00000000-0005-0000-0000-00002DA70000}"/>
    <cellStyle name="Normal 71 2" xfId="21692" xr:uid="{00000000-0005-0000-0000-00002EA70000}"/>
    <cellStyle name="Normal 71 2 2" xfId="34011" xr:uid="{00000000-0005-0000-0000-00002FA70000}"/>
    <cellStyle name="Normal 71 3" xfId="23382" xr:uid="{00000000-0005-0000-0000-000030A70000}"/>
    <cellStyle name="Normal 72" xfId="21693" xr:uid="{00000000-0005-0000-0000-000031A70000}"/>
    <cellStyle name="Normal 72 2" xfId="21694" xr:uid="{00000000-0005-0000-0000-000032A70000}"/>
    <cellStyle name="Normal 72 2 2" xfId="34012" xr:uid="{00000000-0005-0000-0000-000033A70000}"/>
    <cellStyle name="Normal 72 3" xfId="23383" xr:uid="{00000000-0005-0000-0000-000034A70000}"/>
    <cellStyle name="Normal 73" xfId="21695" xr:uid="{00000000-0005-0000-0000-000035A70000}"/>
    <cellStyle name="Normal 73 2" xfId="21696" xr:uid="{00000000-0005-0000-0000-000036A70000}"/>
    <cellStyle name="Normal 73 2 2" xfId="34013" xr:uid="{00000000-0005-0000-0000-000037A70000}"/>
    <cellStyle name="Normal 73 3" xfId="23384" xr:uid="{00000000-0005-0000-0000-000038A70000}"/>
    <cellStyle name="Normal 74" xfId="21697" xr:uid="{00000000-0005-0000-0000-000039A70000}"/>
    <cellStyle name="Normal 74 2" xfId="21698" xr:uid="{00000000-0005-0000-0000-00003AA70000}"/>
    <cellStyle name="Normal 74 2 2" xfId="34062" xr:uid="{00000000-0005-0000-0000-00003BA70000}"/>
    <cellStyle name="Normal 74 3" xfId="23433" xr:uid="{00000000-0005-0000-0000-00003CA70000}"/>
    <cellStyle name="Normal 75" xfId="21699" xr:uid="{00000000-0005-0000-0000-00003DA70000}"/>
    <cellStyle name="Normal 75 2" xfId="21700" xr:uid="{00000000-0005-0000-0000-00003EA70000}"/>
    <cellStyle name="Normal 75 2 2" xfId="34063" xr:uid="{00000000-0005-0000-0000-00003FA70000}"/>
    <cellStyle name="Normal 75 3" xfId="23434" xr:uid="{00000000-0005-0000-0000-000040A70000}"/>
    <cellStyle name="Normal 75 4" xfId="45291" xr:uid="{00000000-0005-0000-0000-000041A70000}"/>
    <cellStyle name="Normal 76" xfId="21701" xr:uid="{00000000-0005-0000-0000-000042A70000}"/>
    <cellStyle name="Normal 76 2" xfId="21702" xr:uid="{00000000-0005-0000-0000-000043A70000}"/>
    <cellStyle name="Normal 76 2 2" xfId="34075" xr:uid="{00000000-0005-0000-0000-000044A70000}"/>
    <cellStyle name="Normal 76 3" xfId="23457" xr:uid="{00000000-0005-0000-0000-000045A70000}"/>
    <cellStyle name="Normal 76 4" xfId="45292" xr:uid="{00000000-0005-0000-0000-000046A70000}"/>
    <cellStyle name="Normal 77" xfId="21703" xr:uid="{00000000-0005-0000-0000-000047A70000}"/>
    <cellStyle name="Normal 77 2" xfId="21704" xr:uid="{00000000-0005-0000-0000-000048A70000}"/>
    <cellStyle name="Normal 77 2 2" xfId="34064" xr:uid="{00000000-0005-0000-0000-000049A70000}"/>
    <cellStyle name="Normal 77 3" xfId="23443" xr:uid="{00000000-0005-0000-0000-00004AA70000}"/>
    <cellStyle name="Normal 77 4" xfId="45293" xr:uid="{00000000-0005-0000-0000-00004BA70000}"/>
    <cellStyle name="Normal 78" xfId="21705" xr:uid="{00000000-0005-0000-0000-00004CA70000}"/>
    <cellStyle name="Normal 78 2" xfId="21706" xr:uid="{00000000-0005-0000-0000-00004DA70000}"/>
    <cellStyle name="Normal 78 2 2" xfId="34103" xr:uid="{00000000-0005-0000-0000-00004EA70000}"/>
    <cellStyle name="Normal 78 3" xfId="23501" xr:uid="{00000000-0005-0000-0000-00004FA70000}"/>
    <cellStyle name="Normal 78 4" xfId="45294" xr:uid="{00000000-0005-0000-0000-000050A70000}"/>
    <cellStyle name="Normal 79" xfId="21707" xr:uid="{00000000-0005-0000-0000-000051A70000}"/>
    <cellStyle name="Normal 79 2" xfId="21708" xr:uid="{00000000-0005-0000-0000-000052A70000}"/>
    <cellStyle name="Normal 79 2 2" xfId="34065" xr:uid="{00000000-0005-0000-0000-000053A70000}"/>
    <cellStyle name="Normal 79 3" xfId="23444" xr:uid="{00000000-0005-0000-0000-000054A70000}"/>
    <cellStyle name="Normal 79 4" xfId="45295" xr:uid="{00000000-0005-0000-0000-000055A70000}"/>
    <cellStyle name="Normal 8" xfId="21709" xr:uid="{00000000-0005-0000-0000-000056A70000}"/>
    <cellStyle name="Normal 8 10" xfId="21710" xr:uid="{00000000-0005-0000-0000-000057A70000}"/>
    <cellStyle name="Normal 8 10 2" xfId="21711" xr:uid="{00000000-0005-0000-0000-000058A70000}"/>
    <cellStyle name="Normal 8 10 2 2" xfId="43833" xr:uid="{00000000-0005-0000-0000-000059A70000}"/>
    <cellStyle name="Normal 8 10 3" xfId="33817" xr:uid="{00000000-0005-0000-0000-00005AA70000}"/>
    <cellStyle name="Normal 8 11" xfId="21712" xr:uid="{00000000-0005-0000-0000-00005BA70000}"/>
    <cellStyle name="Normal 8 11 2" xfId="43902" xr:uid="{00000000-0005-0000-0000-00005CA70000}"/>
    <cellStyle name="Normal 8 12" xfId="21713" xr:uid="{00000000-0005-0000-0000-00005DA70000}"/>
    <cellStyle name="Normal 8 13" xfId="23146" xr:uid="{00000000-0005-0000-0000-00005EA70000}"/>
    <cellStyle name="Normal 8 14" xfId="23271" xr:uid="{00000000-0005-0000-0000-00005FA70000}"/>
    <cellStyle name="Normal 8 15" xfId="44020" xr:uid="{00000000-0005-0000-0000-000060A70000}"/>
    <cellStyle name="Normal 8 2" xfId="21714" xr:uid="{00000000-0005-0000-0000-000061A70000}"/>
    <cellStyle name="Normal 8 2 2" xfId="21715" xr:uid="{00000000-0005-0000-0000-000062A70000}"/>
    <cellStyle name="Normal 8 2 2 2" xfId="45296" xr:uid="{00000000-0005-0000-0000-000063A70000}"/>
    <cellStyle name="Normal 8 2 3" xfId="21716" xr:uid="{00000000-0005-0000-0000-000064A70000}"/>
    <cellStyle name="Normal 8 2 3 2" xfId="23347" xr:uid="{00000000-0005-0000-0000-000065A70000}"/>
    <cellStyle name="Normal 8 2 4" xfId="23272" xr:uid="{00000000-0005-0000-0000-000066A70000}"/>
    <cellStyle name="Normal 8 3" xfId="21717" xr:uid="{00000000-0005-0000-0000-000067A70000}"/>
    <cellStyle name="Normal 8 3 2" xfId="21718" xr:uid="{00000000-0005-0000-0000-000068A70000}"/>
    <cellStyle name="Normal 8 3 2 2" xfId="23348" xr:uid="{00000000-0005-0000-0000-000069A70000}"/>
    <cellStyle name="Normal 8 4" xfId="21719" xr:uid="{00000000-0005-0000-0000-00006AA70000}"/>
    <cellStyle name="Normal 8 4 2" xfId="23349" xr:uid="{00000000-0005-0000-0000-00006BA70000}"/>
    <cellStyle name="Normal 8 4 2 2" xfId="45297" xr:uid="{00000000-0005-0000-0000-00006CA70000}"/>
    <cellStyle name="Normal 8 5" xfId="21720" xr:uid="{00000000-0005-0000-0000-00006DA70000}"/>
    <cellStyle name="Normal 8 5 2" xfId="23350" xr:uid="{00000000-0005-0000-0000-00006EA70000}"/>
    <cellStyle name="Normal 8 6" xfId="21721" xr:uid="{00000000-0005-0000-0000-00006FA70000}"/>
    <cellStyle name="Normal 8 6 2" xfId="23346" xr:uid="{00000000-0005-0000-0000-000070A70000}"/>
    <cellStyle name="Normal 8 7" xfId="21722" xr:uid="{00000000-0005-0000-0000-000071A70000}"/>
    <cellStyle name="Normal 8 7 2" xfId="21723" xr:uid="{00000000-0005-0000-0000-000072A70000}"/>
    <cellStyle name="Normal 8 7 2 2" xfId="37318" xr:uid="{00000000-0005-0000-0000-000073A70000}"/>
    <cellStyle name="Normal 8 7 3" xfId="26724" xr:uid="{00000000-0005-0000-0000-000074A70000}"/>
    <cellStyle name="Normal 8 8" xfId="21724" xr:uid="{00000000-0005-0000-0000-000075A70000}"/>
    <cellStyle name="Normal 8 8 2" xfId="21725" xr:uid="{00000000-0005-0000-0000-000076A70000}"/>
    <cellStyle name="Normal 8 8 2 2" xfId="43801" xr:uid="{00000000-0005-0000-0000-000077A70000}"/>
    <cellStyle name="Normal 8 8 3" xfId="33783" xr:uid="{00000000-0005-0000-0000-000078A70000}"/>
    <cellStyle name="Normal 8 9" xfId="21726" xr:uid="{00000000-0005-0000-0000-000079A70000}"/>
    <cellStyle name="Normal 8 9 2" xfId="21727" xr:uid="{00000000-0005-0000-0000-00007AA70000}"/>
    <cellStyle name="Normal 8 9 2 2" xfId="43802" xr:uid="{00000000-0005-0000-0000-00007BA70000}"/>
    <cellStyle name="Normal 8 9 3" xfId="33784" xr:uid="{00000000-0005-0000-0000-00007CA70000}"/>
    <cellStyle name="Normal 80" xfId="21728" xr:uid="{00000000-0005-0000-0000-00007DA70000}"/>
    <cellStyle name="Normal 80 2" xfId="21729" xr:uid="{00000000-0005-0000-0000-00007EA70000}"/>
    <cellStyle name="Normal 80 2 2" xfId="34104" xr:uid="{00000000-0005-0000-0000-00007FA70000}"/>
    <cellStyle name="Normal 80 3" xfId="23502" xr:uid="{00000000-0005-0000-0000-000080A70000}"/>
    <cellStyle name="Normal 80 4" xfId="45298" xr:uid="{00000000-0005-0000-0000-000081A70000}"/>
    <cellStyle name="Normal 81" xfId="21730" xr:uid="{00000000-0005-0000-0000-000082A70000}"/>
    <cellStyle name="Normal 81 2" xfId="23503" xr:uid="{00000000-0005-0000-0000-000083A70000}"/>
    <cellStyle name="Normal 81 3" xfId="45299" xr:uid="{00000000-0005-0000-0000-000084A70000}"/>
    <cellStyle name="Normal 82" xfId="21731" xr:uid="{00000000-0005-0000-0000-000085A70000}"/>
    <cellStyle name="Normal 82 2" xfId="23507" xr:uid="{00000000-0005-0000-0000-000086A70000}"/>
    <cellStyle name="Normal 82 3" xfId="45300" xr:uid="{00000000-0005-0000-0000-000087A70000}"/>
    <cellStyle name="Normal 83" xfId="21732" xr:uid="{00000000-0005-0000-0000-000088A70000}"/>
    <cellStyle name="Normal 83 2" xfId="23506" xr:uid="{00000000-0005-0000-0000-000089A70000}"/>
    <cellStyle name="Normal 83 3" xfId="45301" xr:uid="{00000000-0005-0000-0000-00008AA70000}"/>
    <cellStyle name="Normal 84" xfId="21733" xr:uid="{00000000-0005-0000-0000-00008BA70000}"/>
    <cellStyle name="Normal 84 2" xfId="23505" xr:uid="{00000000-0005-0000-0000-00008CA70000}"/>
    <cellStyle name="Normal 84 3" xfId="45302" xr:uid="{00000000-0005-0000-0000-00008DA70000}"/>
    <cellStyle name="Normal 85" xfId="21734" xr:uid="{00000000-0005-0000-0000-00008EA70000}"/>
    <cellStyle name="Normal 85 2" xfId="23504" xr:uid="{00000000-0005-0000-0000-00008FA70000}"/>
    <cellStyle name="Normal 85 3" xfId="45303" xr:uid="{00000000-0005-0000-0000-000090A70000}"/>
    <cellStyle name="Normal 86" xfId="21735" xr:uid="{00000000-0005-0000-0000-000091A70000}"/>
    <cellStyle name="Normal 86 2" xfId="21736" xr:uid="{00000000-0005-0000-0000-000092A70000}"/>
    <cellStyle name="Normal 86 2 2" xfId="37367" xr:uid="{00000000-0005-0000-0000-000093A70000}"/>
    <cellStyle name="Normal 86 3" xfId="27345" xr:uid="{00000000-0005-0000-0000-000094A70000}"/>
    <cellStyle name="Normal 86 4" xfId="45304" xr:uid="{00000000-0005-0000-0000-000095A70000}"/>
    <cellStyle name="Normal 87" xfId="21737" xr:uid="{00000000-0005-0000-0000-000096A70000}"/>
    <cellStyle name="Normal 87 2" xfId="21738" xr:uid="{00000000-0005-0000-0000-000097A70000}"/>
    <cellStyle name="Normal 87 2 2" xfId="37366" xr:uid="{00000000-0005-0000-0000-000098A70000}"/>
    <cellStyle name="Normal 87 3" xfId="27344" xr:uid="{00000000-0005-0000-0000-000099A70000}"/>
    <cellStyle name="Normal 87 4" xfId="45305" xr:uid="{00000000-0005-0000-0000-00009AA70000}"/>
    <cellStyle name="Normal 88" xfId="21739" xr:uid="{00000000-0005-0000-0000-00009BA70000}"/>
    <cellStyle name="Normal 88 2" xfId="21740" xr:uid="{00000000-0005-0000-0000-00009CA70000}"/>
    <cellStyle name="Normal 88 2 2" xfId="37364" xr:uid="{00000000-0005-0000-0000-00009DA70000}"/>
    <cellStyle name="Normal 88 3" xfId="27342" xr:uid="{00000000-0005-0000-0000-00009EA70000}"/>
    <cellStyle name="Normal 88 4" xfId="45306" xr:uid="{00000000-0005-0000-0000-00009FA70000}"/>
    <cellStyle name="Normal 89" xfId="21741" xr:uid="{00000000-0005-0000-0000-0000A0A70000}"/>
    <cellStyle name="Normal 89 2" xfId="21742" xr:uid="{00000000-0005-0000-0000-0000A1A70000}"/>
    <cellStyle name="Normal 89 2 2" xfId="37363" xr:uid="{00000000-0005-0000-0000-0000A2A70000}"/>
    <cellStyle name="Normal 89 3" xfId="27341" xr:uid="{00000000-0005-0000-0000-0000A3A70000}"/>
    <cellStyle name="Normal 89 4" xfId="45307" xr:uid="{00000000-0005-0000-0000-0000A4A70000}"/>
    <cellStyle name="Normal 9" xfId="21743" xr:uid="{00000000-0005-0000-0000-0000A5A70000}"/>
    <cellStyle name="Normal 9 10" xfId="23147" xr:uid="{00000000-0005-0000-0000-0000A6A70000}"/>
    <cellStyle name="Normal 9 2" xfId="21744" xr:uid="{00000000-0005-0000-0000-0000A7A70000}"/>
    <cellStyle name="Normal 9 2 2" xfId="21745" xr:uid="{00000000-0005-0000-0000-0000A8A70000}"/>
    <cellStyle name="Normal 9 2 2 2" xfId="23353" xr:uid="{00000000-0005-0000-0000-0000A9A70000}"/>
    <cellStyle name="Normal 9 2 2 2 2" xfId="45308" xr:uid="{00000000-0005-0000-0000-0000AAA70000}"/>
    <cellStyle name="Normal 9 2 3" xfId="21746" xr:uid="{00000000-0005-0000-0000-0000ABA70000}"/>
    <cellStyle name="Normal 9 2 4" xfId="21747" xr:uid="{00000000-0005-0000-0000-0000ACA70000}"/>
    <cellStyle name="Normal 9 2 4 2" xfId="23352" xr:uid="{00000000-0005-0000-0000-0000ADA70000}"/>
    <cellStyle name="Normal 9 2 5" xfId="23273" xr:uid="{00000000-0005-0000-0000-0000AEA70000}"/>
    <cellStyle name="Normal 9 3" xfId="21748" xr:uid="{00000000-0005-0000-0000-0000AFA70000}"/>
    <cellStyle name="Normal 9 3 2" xfId="21749" xr:uid="{00000000-0005-0000-0000-0000B0A70000}"/>
    <cellStyle name="Normal 9 3 2 2" xfId="23354" xr:uid="{00000000-0005-0000-0000-0000B1A70000}"/>
    <cellStyle name="Normal 9 4" xfId="21750" xr:uid="{00000000-0005-0000-0000-0000B2A70000}"/>
    <cellStyle name="Normal 9 4 2" xfId="23355" xr:uid="{00000000-0005-0000-0000-0000B3A70000}"/>
    <cellStyle name="Normal 9 5" xfId="21751" xr:uid="{00000000-0005-0000-0000-0000B4A70000}"/>
    <cellStyle name="Normal 9 5 2" xfId="23351" xr:uid="{00000000-0005-0000-0000-0000B5A70000}"/>
    <cellStyle name="Normal 9 6" xfId="21752" xr:uid="{00000000-0005-0000-0000-0000B6A70000}"/>
    <cellStyle name="Normal 9 6 2" xfId="21753" xr:uid="{00000000-0005-0000-0000-0000B7A70000}"/>
    <cellStyle name="Normal 9 6 2 2" xfId="37319" xr:uid="{00000000-0005-0000-0000-0000B8A70000}"/>
    <cellStyle name="Normal 9 6 3" xfId="26725" xr:uid="{00000000-0005-0000-0000-0000B9A70000}"/>
    <cellStyle name="Normal 9 7" xfId="21754" xr:uid="{00000000-0005-0000-0000-0000BAA70000}"/>
    <cellStyle name="Normal 9 7 2" xfId="21755" xr:uid="{00000000-0005-0000-0000-0000BBA70000}"/>
    <cellStyle name="Normal 9 7 2 2" xfId="43803" xr:uid="{00000000-0005-0000-0000-0000BCA70000}"/>
    <cellStyle name="Normal 9 7 3" xfId="33785" xr:uid="{00000000-0005-0000-0000-0000BDA70000}"/>
    <cellStyle name="Normal 9 8" xfId="21756" xr:uid="{00000000-0005-0000-0000-0000BEA70000}"/>
    <cellStyle name="Normal 9 8 2" xfId="21757" xr:uid="{00000000-0005-0000-0000-0000BFA70000}"/>
    <cellStyle name="Normal 9 8 2 2" xfId="43804" xr:uid="{00000000-0005-0000-0000-0000C0A70000}"/>
    <cellStyle name="Normal 9 8 3" xfId="33786" xr:uid="{00000000-0005-0000-0000-0000C1A70000}"/>
    <cellStyle name="Normal 9 9" xfId="21758" xr:uid="{00000000-0005-0000-0000-0000C2A70000}"/>
    <cellStyle name="Normal 90" xfId="21759" xr:uid="{00000000-0005-0000-0000-0000C3A70000}"/>
    <cellStyle name="Normal 90 2" xfId="21760" xr:uid="{00000000-0005-0000-0000-0000C4A70000}"/>
    <cellStyle name="Normal 90 2 2" xfId="37362" xr:uid="{00000000-0005-0000-0000-0000C5A70000}"/>
    <cellStyle name="Normal 90 3" xfId="27340" xr:uid="{00000000-0005-0000-0000-0000C6A70000}"/>
    <cellStyle name="Normal 90 4" xfId="45309" xr:uid="{00000000-0005-0000-0000-0000C7A70000}"/>
    <cellStyle name="Normal 91" xfId="21761" xr:uid="{00000000-0005-0000-0000-0000C8A70000}"/>
    <cellStyle name="Normal 91 2" xfId="33787" xr:uid="{00000000-0005-0000-0000-0000C9A70000}"/>
    <cellStyle name="Normal 91 3" xfId="45310" xr:uid="{00000000-0005-0000-0000-0000CAA70000}"/>
    <cellStyle name="Normal 92" xfId="21762" xr:uid="{00000000-0005-0000-0000-0000CBA70000}"/>
    <cellStyle name="Normal 92 2" xfId="33788" xr:uid="{00000000-0005-0000-0000-0000CCA70000}"/>
    <cellStyle name="Normal 92 3" xfId="45311" xr:uid="{00000000-0005-0000-0000-0000CDA70000}"/>
    <cellStyle name="Normal 93" xfId="21763" xr:uid="{00000000-0005-0000-0000-0000CEA70000}"/>
    <cellStyle name="Normal 93 2" xfId="21764" xr:uid="{00000000-0005-0000-0000-0000CFA70000}"/>
    <cellStyle name="Normal 93 2 2" xfId="43805" xr:uid="{00000000-0005-0000-0000-0000D0A70000}"/>
    <cellStyle name="Normal 93 3" xfId="33789" xr:uid="{00000000-0005-0000-0000-0000D1A70000}"/>
    <cellStyle name="Normal 93 4" xfId="45312" xr:uid="{00000000-0005-0000-0000-0000D2A70000}"/>
    <cellStyle name="Normal 94" xfId="21765" xr:uid="{00000000-0005-0000-0000-0000D3A70000}"/>
    <cellStyle name="Normal 94 2" xfId="21766" xr:uid="{00000000-0005-0000-0000-0000D4A70000}"/>
    <cellStyle name="Normal 94 2 2" xfId="21767" xr:uid="{00000000-0005-0000-0000-0000D5A70000}"/>
    <cellStyle name="Normal 94 2 2 2" xfId="43880" xr:uid="{00000000-0005-0000-0000-0000D6A70000}"/>
    <cellStyle name="Normal 94 2 3" xfId="33871" xr:uid="{00000000-0005-0000-0000-0000D7A70000}"/>
    <cellStyle name="Normal 94 3" xfId="21768" xr:uid="{00000000-0005-0000-0000-0000D8A70000}"/>
    <cellStyle name="Normal 94 3 2" xfId="37368" xr:uid="{00000000-0005-0000-0000-0000D9A70000}"/>
    <cellStyle name="Normal 94 4" xfId="27348" xr:uid="{00000000-0005-0000-0000-0000DAA70000}"/>
    <cellStyle name="Normal 94 5" xfId="45313" xr:uid="{00000000-0005-0000-0000-0000DBA70000}"/>
    <cellStyle name="Normal 95" xfId="21769" xr:uid="{00000000-0005-0000-0000-0000DCA70000}"/>
    <cellStyle name="Normal 95 2" xfId="27352" xr:uid="{00000000-0005-0000-0000-0000DDA70000}"/>
    <cellStyle name="Normal 95 3" xfId="45314" xr:uid="{00000000-0005-0000-0000-0000DEA70000}"/>
    <cellStyle name="Normal 96" xfId="21770" xr:uid="{00000000-0005-0000-0000-0000DFA70000}"/>
    <cellStyle name="Normal 96 2" xfId="21771" xr:uid="{00000000-0005-0000-0000-0000E0A70000}"/>
    <cellStyle name="Normal 96 2 2" xfId="21772" xr:uid="{00000000-0005-0000-0000-0000E1A70000}"/>
    <cellStyle name="Normal 96 2 2 2" xfId="43882" xr:uid="{00000000-0005-0000-0000-0000E2A70000}"/>
    <cellStyle name="Normal 96 2 3" xfId="33873" xr:uid="{00000000-0005-0000-0000-0000E3A70000}"/>
    <cellStyle name="Normal 96 3" xfId="21773" xr:uid="{00000000-0005-0000-0000-0000E4A70000}"/>
    <cellStyle name="Normal 96 3 2" xfId="37370" xr:uid="{00000000-0005-0000-0000-0000E5A70000}"/>
    <cellStyle name="Normal 96 4" xfId="27350" xr:uid="{00000000-0005-0000-0000-0000E6A70000}"/>
    <cellStyle name="Normal 96 5" xfId="45315" xr:uid="{00000000-0005-0000-0000-0000E7A70000}"/>
    <cellStyle name="Normal 97" xfId="21774" xr:uid="{00000000-0005-0000-0000-0000E8A70000}"/>
    <cellStyle name="Normal 97 2" xfId="21775" xr:uid="{00000000-0005-0000-0000-0000E9A70000}"/>
    <cellStyle name="Normal 97 2 2" xfId="21776" xr:uid="{00000000-0005-0000-0000-0000EAA70000}"/>
    <cellStyle name="Normal 97 2 2 2" xfId="43883" xr:uid="{00000000-0005-0000-0000-0000EBA70000}"/>
    <cellStyle name="Normal 97 2 3" xfId="33874" xr:uid="{00000000-0005-0000-0000-0000ECA70000}"/>
    <cellStyle name="Normal 97 3" xfId="21777" xr:uid="{00000000-0005-0000-0000-0000EDA70000}"/>
    <cellStyle name="Normal 97 3 2" xfId="37371" xr:uid="{00000000-0005-0000-0000-0000EEA70000}"/>
    <cellStyle name="Normal 97 4" xfId="27351" xr:uid="{00000000-0005-0000-0000-0000EFA70000}"/>
    <cellStyle name="Normal 97 5" xfId="45316" xr:uid="{00000000-0005-0000-0000-0000F0A70000}"/>
    <cellStyle name="Normal 98" xfId="21778" xr:uid="{00000000-0005-0000-0000-0000F1A70000}"/>
    <cellStyle name="Normal 98 2" xfId="21779" xr:uid="{00000000-0005-0000-0000-0000F2A70000}"/>
    <cellStyle name="Normal 98 2 2" xfId="21780" xr:uid="{00000000-0005-0000-0000-0000F3A70000}"/>
    <cellStyle name="Normal 98 2 2 2" xfId="43881" xr:uid="{00000000-0005-0000-0000-0000F4A70000}"/>
    <cellStyle name="Normal 98 2 3" xfId="33872" xr:uid="{00000000-0005-0000-0000-0000F5A70000}"/>
    <cellStyle name="Normal 98 3" xfId="21781" xr:uid="{00000000-0005-0000-0000-0000F6A70000}"/>
    <cellStyle name="Normal 98 3 2" xfId="37369" xr:uid="{00000000-0005-0000-0000-0000F7A70000}"/>
    <cellStyle name="Normal 98 4" xfId="27349" xr:uid="{00000000-0005-0000-0000-0000F8A70000}"/>
    <cellStyle name="Normal 98 5" xfId="45317" xr:uid="{00000000-0005-0000-0000-0000F9A70000}"/>
    <cellStyle name="Normal 99" xfId="21782" xr:uid="{00000000-0005-0000-0000-0000FAA70000}"/>
    <cellStyle name="Normal 99 2" xfId="27353" xr:uid="{00000000-0005-0000-0000-0000FBA70000}"/>
    <cellStyle name="Normal 99 3" xfId="45318" xr:uid="{00000000-0005-0000-0000-0000FCA70000}"/>
    <cellStyle name="Note 2" xfId="21783" xr:uid="{00000000-0005-0000-0000-0000FDA70000}"/>
    <cellStyle name="Note 2 10" xfId="23148" xr:uid="{00000000-0005-0000-0000-0000FEA70000}"/>
    <cellStyle name="Note 2 2" xfId="21784" xr:uid="{00000000-0005-0000-0000-0000FFA70000}"/>
    <cellStyle name="Note 2 2 10" xfId="23149" xr:uid="{00000000-0005-0000-0000-000000A80000}"/>
    <cellStyle name="Note 2 2 2" xfId="21785" xr:uid="{00000000-0005-0000-0000-000001A80000}"/>
    <cellStyle name="Note 2 2 2 2" xfId="21786" xr:uid="{00000000-0005-0000-0000-000002A80000}"/>
    <cellStyle name="Note 2 2 2 2 2" xfId="21787" xr:uid="{00000000-0005-0000-0000-000003A80000}"/>
    <cellStyle name="Note 2 2 2 2 2 10" xfId="45319" xr:uid="{00000000-0005-0000-0000-000004A80000}"/>
    <cellStyle name="Note 2 2 2 2 2 11" xfId="44370" xr:uid="{00000000-0005-0000-0000-000005A80000}"/>
    <cellStyle name="Note 2 2 2 2 2 2" xfId="21788" xr:uid="{00000000-0005-0000-0000-000006A80000}"/>
    <cellStyle name="Note 2 2 2 2 2 2 2" xfId="45320" xr:uid="{00000000-0005-0000-0000-000007A80000}"/>
    <cellStyle name="Note 2 2 2 2 2 3" xfId="26729" xr:uid="{00000000-0005-0000-0000-000008A80000}"/>
    <cellStyle name="Note 2 2 2 2 2 3 2" xfId="45321" xr:uid="{00000000-0005-0000-0000-000009A80000}"/>
    <cellStyle name="Note 2 2 2 2 2 4" xfId="45322" xr:uid="{00000000-0005-0000-0000-00000AA80000}"/>
    <cellStyle name="Note 2 2 2 2 2 5" xfId="45323" xr:uid="{00000000-0005-0000-0000-00000BA80000}"/>
    <cellStyle name="Note 2 2 2 2 2 6" xfId="45324" xr:uid="{00000000-0005-0000-0000-00000CA80000}"/>
    <cellStyle name="Note 2 2 2 2 2 7" xfId="45325" xr:uid="{00000000-0005-0000-0000-00000DA80000}"/>
    <cellStyle name="Note 2 2 2 2 2 8" xfId="45326" xr:uid="{00000000-0005-0000-0000-00000EA80000}"/>
    <cellStyle name="Note 2 2 2 2 2 9" xfId="45327" xr:uid="{00000000-0005-0000-0000-00000FA80000}"/>
    <cellStyle name="Note 2 2 2 2 3" xfId="21789" xr:uid="{00000000-0005-0000-0000-000010A80000}"/>
    <cellStyle name="Note 2 2 2 2 3 2" xfId="21790" xr:uid="{00000000-0005-0000-0000-000011A80000}"/>
    <cellStyle name="Note 2 2 2 2 3 3" xfId="26730" xr:uid="{00000000-0005-0000-0000-000012A80000}"/>
    <cellStyle name="Note 2 2 2 2 3 4" xfId="44256" xr:uid="{00000000-0005-0000-0000-000013A80000}"/>
    <cellStyle name="Note 2 2 2 2 4" xfId="21791" xr:uid="{00000000-0005-0000-0000-000014A80000}"/>
    <cellStyle name="Note 2 2 2 2 4 2" xfId="21792" xr:uid="{00000000-0005-0000-0000-000015A80000}"/>
    <cellStyle name="Note 2 2 2 2 4 3" xfId="26731" xr:uid="{00000000-0005-0000-0000-000016A80000}"/>
    <cellStyle name="Note 2 2 2 2 5" xfId="21793" xr:uid="{00000000-0005-0000-0000-000017A80000}"/>
    <cellStyle name="Note 2 2 2 2 5 2" xfId="21794" xr:uid="{00000000-0005-0000-0000-000018A80000}"/>
    <cellStyle name="Note 2 2 2 2 5 3" xfId="26732" xr:uid="{00000000-0005-0000-0000-000019A80000}"/>
    <cellStyle name="Note 2 2 2 2 6" xfId="21795" xr:uid="{00000000-0005-0000-0000-00001AA80000}"/>
    <cellStyle name="Note 2 2 2 2 6 2" xfId="21796" xr:uid="{00000000-0005-0000-0000-00001BA80000}"/>
    <cellStyle name="Note 2 2 2 2 6 3" xfId="26728" xr:uid="{00000000-0005-0000-0000-00001CA80000}"/>
    <cellStyle name="Note 2 2 2 2 7" xfId="21797" xr:uid="{00000000-0005-0000-0000-00001DA80000}"/>
    <cellStyle name="Note 2 2 2 2 7 2" xfId="21798" xr:uid="{00000000-0005-0000-0000-00001EA80000}"/>
    <cellStyle name="Note 2 2 2 2 7 3" xfId="43906" xr:uid="{00000000-0005-0000-0000-00001FA80000}"/>
    <cellStyle name="Note 2 2 2 2 8" xfId="23151" xr:uid="{00000000-0005-0000-0000-000020A80000}"/>
    <cellStyle name="Note 2 2 2 3" xfId="21799" xr:uid="{00000000-0005-0000-0000-000021A80000}"/>
    <cellStyle name="Note 2 2 2 3 2" xfId="21800" xr:uid="{00000000-0005-0000-0000-000022A80000}"/>
    <cellStyle name="Note 2 2 2 3 2 10" xfId="45328" xr:uid="{00000000-0005-0000-0000-000023A80000}"/>
    <cellStyle name="Note 2 2 2 3 2 11" xfId="44371" xr:uid="{00000000-0005-0000-0000-000024A80000}"/>
    <cellStyle name="Note 2 2 2 3 2 2" xfId="21801" xr:uid="{00000000-0005-0000-0000-000025A80000}"/>
    <cellStyle name="Note 2 2 2 3 2 2 2" xfId="45329" xr:uid="{00000000-0005-0000-0000-000026A80000}"/>
    <cellStyle name="Note 2 2 2 3 2 3" xfId="26734" xr:uid="{00000000-0005-0000-0000-000027A80000}"/>
    <cellStyle name="Note 2 2 2 3 2 3 2" xfId="45330" xr:uid="{00000000-0005-0000-0000-000028A80000}"/>
    <cellStyle name="Note 2 2 2 3 2 4" xfId="45331" xr:uid="{00000000-0005-0000-0000-000029A80000}"/>
    <cellStyle name="Note 2 2 2 3 2 5" xfId="45332" xr:uid="{00000000-0005-0000-0000-00002AA80000}"/>
    <cellStyle name="Note 2 2 2 3 2 6" xfId="45333" xr:uid="{00000000-0005-0000-0000-00002BA80000}"/>
    <cellStyle name="Note 2 2 2 3 2 7" xfId="45334" xr:uid="{00000000-0005-0000-0000-00002CA80000}"/>
    <cellStyle name="Note 2 2 2 3 2 8" xfId="45335" xr:uid="{00000000-0005-0000-0000-00002DA80000}"/>
    <cellStyle name="Note 2 2 2 3 2 9" xfId="45336" xr:uid="{00000000-0005-0000-0000-00002EA80000}"/>
    <cellStyle name="Note 2 2 2 3 3" xfId="21802" xr:uid="{00000000-0005-0000-0000-00002FA80000}"/>
    <cellStyle name="Note 2 2 2 3 3 2" xfId="21803" xr:uid="{00000000-0005-0000-0000-000030A80000}"/>
    <cellStyle name="Note 2 2 2 3 3 3" xfId="26735" xr:uid="{00000000-0005-0000-0000-000031A80000}"/>
    <cellStyle name="Note 2 2 2 3 3 4" xfId="44257" xr:uid="{00000000-0005-0000-0000-000032A80000}"/>
    <cellStyle name="Note 2 2 2 3 4" xfId="21804" xr:uid="{00000000-0005-0000-0000-000033A80000}"/>
    <cellStyle name="Note 2 2 2 3 4 2" xfId="21805" xr:uid="{00000000-0005-0000-0000-000034A80000}"/>
    <cellStyle name="Note 2 2 2 3 4 3" xfId="26736" xr:uid="{00000000-0005-0000-0000-000035A80000}"/>
    <cellStyle name="Note 2 2 2 3 5" xfId="21806" xr:uid="{00000000-0005-0000-0000-000036A80000}"/>
    <cellStyle name="Note 2 2 2 3 5 2" xfId="21807" xr:uid="{00000000-0005-0000-0000-000037A80000}"/>
    <cellStyle name="Note 2 2 2 3 5 3" xfId="26737" xr:uid="{00000000-0005-0000-0000-000038A80000}"/>
    <cellStyle name="Note 2 2 2 3 6" xfId="21808" xr:uid="{00000000-0005-0000-0000-000039A80000}"/>
    <cellStyle name="Note 2 2 2 3 6 2" xfId="21809" xr:uid="{00000000-0005-0000-0000-00003AA80000}"/>
    <cellStyle name="Note 2 2 2 3 6 3" xfId="26733" xr:uid="{00000000-0005-0000-0000-00003BA80000}"/>
    <cellStyle name="Note 2 2 2 3 7" xfId="21810" xr:uid="{00000000-0005-0000-0000-00003CA80000}"/>
    <cellStyle name="Note 2 2 2 3 7 2" xfId="21811" xr:uid="{00000000-0005-0000-0000-00003DA80000}"/>
    <cellStyle name="Note 2 2 2 3 7 3" xfId="43907" xr:uid="{00000000-0005-0000-0000-00003EA80000}"/>
    <cellStyle name="Note 2 2 2 3 8" xfId="23152" xr:uid="{00000000-0005-0000-0000-00003FA80000}"/>
    <cellStyle name="Note 2 2 2 4" xfId="21812" xr:uid="{00000000-0005-0000-0000-000040A80000}"/>
    <cellStyle name="Note 2 2 2 4 2" xfId="21813" xr:uid="{00000000-0005-0000-0000-000041A80000}"/>
    <cellStyle name="Note 2 2 2 4 2 10" xfId="45337" xr:uid="{00000000-0005-0000-0000-000042A80000}"/>
    <cellStyle name="Note 2 2 2 4 2 11" xfId="44372" xr:uid="{00000000-0005-0000-0000-000043A80000}"/>
    <cellStyle name="Note 2 2 2 4 2 2" xfId="21814" xr:uid="{00000000-0005-0000-0000-000044A80000}"/>
    <cellStyle name="Note 2 2 2 4 2 2 2" xfId="45338" xr:uid="{00000000-0005-0000-0000-000045A80000}"/>
    <cellStyle name="Note 2 2 2 4 2 3" xfId="26739" xr:uid="{00000000-0005-0000-0000-000046A80000}"/>
    <cellStyle name="Note 2 2 2 4 2 3 2" xfId="45339" xr:uid="{00000000-0005-0000-0000-000047A80000}"/>
    <cellStyle name="Note 2 2 2 4 2 4" xfId="45340" xr:uid="{00000000-0005-0000-0000-000048A80000}"/>
    <cellStyle name="Note 2 2 2 4 2 5" xfId="45341" xr:uid="{00000000-0005-0000-0000-000049A80000}"/>
    <cellStyle name="Note 2 2 2 4 2 6" xfId="45342" xr:uid="{00000000-0005-0000-0000-00004AA80000}"/>
    <cellStyle name="Note 2 2 2 4 2 7" xfId="45343" xr:uid="{00000000-0005-0000-0000-00004BA80000}"/>
    <cellStyle name="Note 2 2 2 4 2 8" xfId="45344" xr:uid="{00000000-0005-0000-0000-00004CA80000}"/>
    <cellStyle name="Note 2 2 2 4 2 9" xfId="45345" xr:uid="{00000000-0005-0000-0000-00004DA80000}"/>
    <cellStyle name="Note 2 2 2 4 3" xfId="21815" xr:uid="{00000000-0005-0000-0000-00004EA80000}"/>
    <cellStyle name="Note 2 2 2 4 3 2" xfId="21816" xr:uid="{00000000-0005-0000-0000-00004FA80000}"/>
    <cellStyle name="Note 2 2 2 4 3 3" xfId="26740" xr:uid="{00000000-0005-0000-0000-000050A80000}"/>
    <cellStyle name="Note 2 2 2 4 3 4" xfId="44258" xr:uid="{00000000-0005-0000-0000-000051A80000}"/>
    <cellStyle name="Note 2 2 2 4 4" xfId="21817" xr:uid="{00000000-0005-0000-0000-000052A80000}"/>
    <cellStyle name="Note 2 2 2 4 4 2" xfId="21818" xr:uid="{00000000-0005-0000-0000-000053A80000}"/>
    <cellStyle name="Note 2 2 2 4 4 3" xfId="26741" xr:uid="{00000000-0005-0000-0000-000054A80000}"/>
    <cellStyle name="Note 2 2 2 4 5" xfId="21819" xr:uid="{00000000-0005-0000-0000-000055A80000}"/>
    <cellStyle name="Note 2 2 2 4 5 2" xfId="21820" xr:uid="{00000000-0005-0000-0000-000056A80000}"/>
    <cellStyle name="Note 2 2 2 4 5 3" xfId="26742" xr:uid="{00000000-0005-0000-0000-000057A80000}"/>
    <cellStyle name="Note 2 2 2 4 6" xfId="21821" xr:uid="{00000000-0005-0000-0000-000058A80000}"/>
    <cellStyle name="Note 2 2 2 4 6 2" xfId="21822" xr:uid="{00000000-0005-0000-0000-000059A80000}"/>
    <cellStyle name="Note 2 2 2 4 6 3" xfId="26738" xr:uid="{00000000-0005-0000-0000-00005AA80000}"/>
    <cellStyle name="Note 2 2 2 4 7" xfId="21823" xr:uid="{00000000-0005-0000-0000-00005BA80000}"/>
    <cellStyle name="Note 2 2 2 4 7 2" xfId="21824" xr:uid="{00000000-0005-0000-0000-00005CA80000}"/>
    <cellStyle name="Note 2 2 2 4 7 3" xfId="43908" xr:uid="{00000000-0005-0000-0000-00005DA80000}"/>
    <cellStyle name="Note 2 2 2 4 8" xfId="23153" xr:uid="{00000000-0005-0000-0000-00005EA80000}"/>
    <cellStyle name="Note 2 2 2 5" xfId="21825" xr:uid="{00000000-0005-0000-0000-00005FA80000}"/>
    <cellStyle name="Note 2 2 2 5 10" xfId="45346" xr:uid="{00000000-0005-0000-0000-000060A80000}"/>
    <cellStyle name="Note 2 2 2 5 11" xfId="44369" xr:uid="{00000000-0005-0000-0000-000061A80000}"/>
    <cellStyle name="Note 2 2 2 5 2" xfId="21826" xr:uid="{00000000-0005-0000-0000-000062A80000}"/>
    <cellStyle name="Note 2 2 2 5 2 2" xfId="21827" xr:uid="{00000000-0005-0000-0000-000063A80000}"/>
    <cellStyle name="Note 2 2 2 5 2 3" xfId="26744" xr:uid="{00000000-0005-0000-0000-000064A80000}"/>
    <cellStyle name="Note 2 2 2 5 2 4" xfId="45347" xr:uid="{00000000-0005-0000-0000-000065A80000}"/>
    <cellStyle name="Note 2 2 2 5 3" xfId="21828" xr:uid="{00000000-0005-0000-0000-000066A80000}"/>
    <cellStyle name="Note 2 2 2 5 3 2" xfId="21829" xr:uid="{00000000-0005-0000-0000-000067A80000}"/>
    <cellStyle name="Note 2 2 2 5 3 3" xfId="26745" xr:uid="{00000000-0005-0000-0000-000068A80000}"/>
    <cellStyle name="Note 2 2 2 5 3 4" xfId="45348" xr:uid="{00000000-0005-0000-0000-000069A80000}"/>
    <cellStyle name="Note 2 2 2 5 4" xfId="21830" xr:uid="{00000000-0005-0000-0000-00006AA80000}"/>
    <cellStyle name="Note 2 2 2 5 4 2" xfId="21831" xr:uid="{00000000-0005-0000-0000-00006BA80000}"/>
    <cellStyle name="Note 2 2 2 5 4 3" xfId="26746" xr:uid="{00000000-0005-0000-0000-00006CA80000}"/>
    <cellStyle name="Note 2 2 2 5 4 4" xfId="45349" xr:uid="{00000000-0005-0000-0000-00006DA80000}"/>
    <cellStyle name="Note 2 2 2 5 5" xfId="21832" xr:uid="{00000000-0005-0000-0000-00006EA80000}"/>
    <cellStyle name="Note 2 2 2 5 5 2" xfId="21833" xr:uid="{00000000-0005-0000-0000-00006FA80000}"/>
    <cellStyle name="Note 2 2 2 5 5 3" xfId="26747" xr:uid="{00000000-0005-0000-0000-000070A80000}"/>
    <cellStyle name="Note 2 2 2 5 5 4" xfId="45350" xr:uid="{00000000-0005-0000-0000-000071A80000}"/>
    <cellStyle name="Note 2 2 2 5 6" xfId="21834" xr:uid="{00000000-0005-0000-0000-000072A80000}"/>
    <cellStyle name="Note 2 2 2 5 6 2" xfId="45351" xr:uid="{00000000-0005-0000-0000-000073A80000}"/>
    <cellStyle name="Note 2 2 2 5 7" xfId="26743" xr:uid="{00000000-0005-0000-0000-000074A80000}"/>
    <cellStyle name="Note 2 2 2 5 7 2" xfId="45352" xr:uid="{00000000-0005-0000-0000-000075A80000}"/>
    <cellStyle name="Note 2 2 2 5 8" xfId="45353" xr:uid="{00000000-0005-0000-0000-000076A80000}"/>
    <cellStyle name="Note 2 2 2 5 9" xfId="45354" xr:uid="{00000000-0005-0000-0000-000077A80000}"/>
    <cellStyle name="Note 2 2 2 6" xfId="21835" xr:uid="{00000000-0005-0000-0000-000078A80000}"/>
    <cellStyle name="Note 2 2 2 6 2" xfId="21836" xr:uid="{00000000-0005-0000-0000-000079A80000}"/>
    <cellStyle name="Note 2 2 2 6 3" xfId="26748" xr:uid="{00000000-0005-0000-0000-00007AA80000}"/>
    <cellStyle name="Note 2 2 2 6 4" xfId="44255" xr:uid="{00000000-0005-0000-0000-00007BA80000}"/>
    <cellStyle name="Note 2 2 2 7" xfId="21837" xr:uid="{00000000-0005-0000-0000-00007CA80000}"/>
    <cellStyle name="Note 2 2 2 7 2" xfId="21838" xr:uid="{00000000-0005-0000-0000-00007DA80000}"/>
    <cellStyle name="Note 2 2 2 7 3" xfId="26727" xr:uid="{00000000-0005-0000-0000-00007EA80000}"/>
    <cellStyle name="Note 2 2 2 8" xfId="21839" xr:uid="{00000000-0005-0000-0000-00007FA80000}"/>
    <cellStyle name="Note 2 2 2 8 2" xfId="21840" xr:uid="{00000000-0005-0000-0000-000080A80000}"/>
    <cellStyle name="Note 2 2 2 8 3" xfId="43905" xr:uid="{00000000-0005-0000-0000-000081A80000}"/>
    <cellStyle name="Note 2 2 2 9" xfId="23150" xr:uid="{00000000-0005-0000-0000-000082A80000}"/>
    <cellStyle name="Note 2 2 3" xfId="21841" xr:uid="{00000000-0005-0000-0000-000083A80000}"/>
    <cellStyle name="Note 2 2 3 2" xfId="21842" xr:uid="{00000000-0005-0000-0000-000084A80000}"/>
    <cellStyle name="Note 2 2 3 2 10" xfId="45355" xr:uid="{00000000-0005-0000-0000-000085A80000}"/>
    <cellStyle name="Note 2 2 3 2 11" xfId="44373" xr:uid="{00000000-0005-0000-0000-000086A80000}"/>
    <cellStyle name="Note 2 2 3 2 2" xfId="21843" xr:uid="{00000000-0005-0000-0000-000087A80000}"/>
    <cellStyle name="Note 2 2 3 2 2 2" xfId="45356" xr:uid="{00000000-0005-0000-0000-000088A80000}"/>
    <cellStyle name="Note 2 2 3 2 3" xfId="26750" xr:uid="{00000000-0005-0000-0000-000089A80000}"/>
    <cellStyle name="Note 2 2 3 2 3 2" xfId="45357" xr:uid="{00000000-0005-0000-0000-00008AA80000}"/>
    <cellStyle name="Note 2 2 3 2 4" xfId="45358" xr:uid="{00000000-0005-0000-0000-00008BA80000}"/>
    <cellStyle name="Note 2 2 3 2 5" xfId="45359" xr:uid="{00000000-0005-0000-0000-00008CA80000}"/>
    <cellStyle name="Note 2 2 3 2 6" xfId="45360" xr:uid="{00000000-0005-0000-0000-00008DA80000}"/>
    <cellStyle name="Note 2 2 3 2 7" xfId="45361" xr:uid="{00000000-0005-0000-0000-00008EA80000}"/>
    <cellStyle name="Note 2 2 3 2 8" xfId="45362" xr:uid="{00000000-0005-0000-0000-00008FA80000}"/>
    <cellStyle name="Note 2 2 3 2 9" xfId="45363" xr:uid="{00000000-0005-0000-0000-000090A80000}"/>
    <cellStyle name="Note 2 2 3 3" xfId="21844" xr:uid="{00000000-0005-0000-0000-000091A80000}"/>
    <cellStyle name="Note 2 2 3 3 2" xfId="21845" xr:uid="{00000000-0005-0000-0000-000092A80000}"/>
    <cellStyle name="Note 2 2 3 3 3" xfId="26751" xr:uid="{00000000-0005-0000-0000-000093A80000}"/>
    <cellStyle name="Note 2 2 3 3 4" xfId="44259" xr:uid="{00000000-0005-0000-0000-000094A80000}"/>
    <cellStyle name="Note 2 2 3 4" xfId="21846" xr:uid="{00000000-0005-0000-0000-000095A80000}"/>
    <cellStyle name="Note 2 2 3 4 2" xfId="21847" xr:uid="{00000000-0005-0000-0000-000096A80000}"/>
    <cellStyle name="Note 2 2 3 4 3" xfId="26752" xr:uid="{00000000-0005-0000-0000-000097A80000}"/>
    <cellStyle name="Note 2 2 3 5" xfId="21848" xr:uid="{00000000-0005-0000-0000-000098A80000}"/>
    <cellStyle name="Note 2 2 3 5 2" xfId="21849" xr:uid="{00000000-0005-0000-0000-000099A80000}"/>
    <cellStyle name="Note 2 2 3 5 3" xfId="26753" xr:uid="{00000000-0005-0000-0000-00009AA80000}"/>
    <cellStyle name="Note 2 2 3 6" xfId="21850" xr:uid="{00000000-0005-0000-0000-00009BA80000}"/>
    <cellStyle name="Note 2 2 3 6 2" xfId="21851" xr:uid="{00000000-0005-0000-0000-00009CA80000}"/>
    <cellStyle name="Note 2 2 3 6 3" xfId="26749" xr:uid="{00000000-0005-0000-0000-00009DA80000}"/>
    <cellStyle name="Note 2 2 3 7" xfId="21852" xr:uid="{00000000-0005-0000-0000-00009EA80000}"/>
    <cellStyle name="Note 2 2 3 7 2" xfId="21853" xr:uid="{00000000-0005-0000-0000-00009FA80000}"/>
    <cellStyle name="Note 2 2 3 7 3" xfId="43909" xr:uid="{00000000-0005-0000-0000-0000A0A80000}"/>
    <cellStyle name="Note 2 2 3 8" xfId="23154" xr:uid="{00000000-0005-0000-0000-0000A1A80000}"/>
    <cellStyle name="Note 2 2 4" xfId="21854" xr:uid="{00000000-0005-0000-0000-0000A2A80000}"/>
    <cellStyle name="Note 2 2 4 2" xfId="21855" xr:uid="{00000000-0005-0000-0000-0000A3A80000}"/>
    <cellStyle name="Note 2 2 4 2 10" xfId="45364" xr:uid="{00000000-0005-0000-0000-0000A4A80000}"/>
    <cellStyle name="Note 2 2 4 2 11" xfId="44374" xr:uid="{00000000-0005-0000-0000-0000A5A80000}"/>
    <cellStyle name="Note 2 2 4 2 2" xfId="21856" xr:uid="{00000000-0005-0000-0000-0000A6A80000}"/>
    <cellStyle name="Note 2 2 4 2 2 2" xfId="45365" xr:uid="{00000000-0005-0000-0000-0000A7A80000}"/>
    <cellStyle name="Note 2 2 4 2 3" xfId="26755" xr:uid="{00000000-0005-0000-0000-0000A8A80000}"/>
    <cellStyle name="Note 2 2 4 2 3 2" xfId="45366" xr:uid="{00000000-0005-0000-0000-0000A9A80000}"/>
    <cellStyle name="Note 2 2 4 2 4" xfId="45367" xr:uid="{00000000-0005-0000-0000-0000AAA80000}"/>
    <cellStyle name="Note 2 2 4 2 5" xfId="45368" xr:uid="{00000000-0005-0000-0000-0000ABA80000}"/>
    <cellStyle name="Note 2 2 4 2 6" xfId="45369" xr:uid="{00000000-0005-0000-0000-0000ACA80000}"/>
    <cellStyle name="Note 2 2 4 2 7" xfId="45370" xr:uid="{00000000-0005-0000-0000-0000ADA80000}"/>
    <cellStyle name="Note 2 2 4 2 8" xfId="45371" xr:uid="{00000000-0005-0000-0000-0000AEA80000}"/>
    <cellStyle name="Note 2 2 4 2 9" xfId="45372" xr:uid="{00000000-0005-0000-0000-0000AFA80000}"/>
    <cellStyle name="Note 2 2 4 3" xfId="21857" xr:uid="{00000000-0005-0000-0000-0000B0A80000}"/>
    <cellStyle name="Note 2 2 4 3 2" xfId="21858" xr:uid="{00000000-0005-0000-0000-0000B1A80000}"/>
    <cellStyle name="Note 2 2 4 3 3" xfId="26756" xr:uid="{00000000-0005-0000-0000-0000B2A80000}"/>
    <cellStyle name="Note 2 2 4 3 4" xfId="44260" xr:uid="{00000000-0005-0000-0000-0000B3A80000}"/>
    <cellStyle name="Note 2 2 4 4" xfId="21859" xr:uid="{00000000-0005-0000-0000-0000B4A80000}"/>
    <cellStyle name="Note 2 2 4 4 2" xfId="21860" xr:uid="{00000000-0005-0000-0000-0000B5A80000}"/>
    <cellStyle name="Note 2 2 4 4 3" xfId="26757" xr:uid="{00000000-0005-0000-0000-0000B6A80000}"/>
    <cellStyle name="Note 2 2 4 5" xfId="21861" xr:uid="{00000000-0005-0000-0000-0000B7A80000}"/>
    <cellStyle name="Note 2 2 4 5 2" xfId="21862" xr:uid="{00000000-0005-0000-0000-0000B8A80000}"/>
    <cellStyle name="Note 2 2 4 5 3" xfId="26758" xr:uid="{00000000-0005-0000-0000-0000B9A80000}"/>
    <cellStyle name="Note 2 2 4 6" xfId="21863" xr:uid="{00000000-0005-0000-0000-0000BAA80000}"/>
    <cellStyle name="Note 2 2 4 6 2" xfId="21864" xr:uid="{00000000-0005-0000-0000-0000BBA80000}"/>
    <cellStyle name="Note 2 2 4 6 3" xfId="26754" xr:uid="{00000000-0005-0000-0000-0000BCA80000}"/>
    <cellStyle name="Note 2 2 4 7" xfId="21865" xr:uid="{00000000-0005-0000-0000-0000BDA80000}"/>
    <cellStyle name="Note 2 2 4 7 2" xfId="21866" xr:uid="{00000000-0005-0000-0000-0000BEA80000}"/>
    <cellStyle name="Note 2 2 4 7 3" xfId="43910" xr:uid="{00000000-0005-0000-0000-0000BFA80000}"/>
    <cellStyle name="Note 2 2 4 8" xfId="23155" xr:uid="{00000000-0005-0000-0000-0000C0A80000}"/>
    <cellStyle name="Note 2 2 5" xfId="21867" xr:uid="{00000000-0005-0000-0000-0000C1A80000}"/>
    <cellStyle name="Note 2 2 5 2" xfId="21868" xr:uid="{00000000-0005-0000-0000-0000C2A80000}"/>
    <cellStyle name="Note 2 2 5 2 10" xfId="45373" xr:uid="{00000000-0005-0000-0000-0000C3A80000}"/>
    <cellStyle name="Note 2 2 5 2 11" xfId="44375" xr:uid="{00000000-0005-0000-0000-0000C4A80000}"/>
    <cellStyle name="Note 2 2 5 2 2" xfId="21869" xr:uid="{00000000-0005-0000-0000-0000C5A80000}"/>
    <cellStyle name="Note 2 2 5 2 2 2" xfId="45374" xr:uid="{00000000-0005-0000-0000-0000C6A80000}"/>
    <cellStyle name="Note 2 2 5 2 3" xfId="26760" xr:uid="{00000000-0005-0000-0000-0000C7A80000}"/>
    <cellStyle name="Note 2 2 5 2 3 2" xfId="45375" xr:uid="{00000000-0005-0000-0000-0000C8A80000}"/>
    <cellStyle name="Note 2 2 5 2 4" xfId="45376" xr:uid="{00000000-0005-0000-0000-0000C9A80000}"/>
    <cellStyle name="Note 2 2 5 2 5" xfId="45377" xr:uid="{00000000-0005-0000-0000-0000CAA80000}"/>
    <cellStyle name="Note 2 2 5 2 6" xfId="45378" xr:uid="{00000000-0005-0000-0000-0000CBA80000}"/>
    <cellStyle name="Note 2 2 5 2 7" xfId="45379" xr:uid="{00000000-0005-0000-0000-0000CCA80000}"/>
    <cellStyle name="Note 2 2 5 2 8" xfId="45380" xr:uid="{00000000-0005-0000-0000-0000CDA80000}"/>
    <cellStyle name="Note 2 2 5 2 9" xfId="45381" xr:uid="{00000000-0005-0000-0000-0000CEA80000}"/>
    <cellStyle name="Note 2 2 5 3" xfId="21870" xr:uid="{00000000-0005-0000-0000-0000CFA80000}"/>
    <cellStyle name="Note 2 2 5 3 2" xfId="21871" xr:uid="{00000000-0005-0000-0000-0000D0A80000}"/>
    <cellStyle name="Note 2 2 5 3 3" xfId="26761" xr:uid="{00000000-0005-0000-0000-0000D1A80000}"/>
    <cellStyle name="Note 2 2 5 3 4" xfId="44261" xr:uid="{00000000-0005-0000-0000-0000D2A80000}"/>
    <cellStyle name="Note 2 2 5 4" xfId="21872" xr:uid="{00000000-0005-0000-0000-0000D3A80000}"/>
    <cellStyle name="Note 2 2 5 4 2" xfId="21873" xr:uid="{00000000-0005-0000-0000-0000D4A80000}"/>
    <cellStyle name="Note 2 2 5 4 3" xfId="26762" xr:uid="{00000000-0005-0000-0000-0000D5A80000}"/>
    <cellStyle name="Note 2 2 5 5" xfId="21874" xr:uid="{00000000-0005-0000-0000-0000D6A80000}"/>
    <cellStyle name="Note 2 2 5 5 2" xfId="21875" xr:uid="{00000000-0005-0000-0000-0000D7A80000}"/>
    <cellStyle name="Note 2 2 5 5 3" xfId="26763" xr:uid="{00000000-0005-0000-0000-0000D8A80000}"/>
    <cellStyle name="Note 2 2 5 6" xfId="21876" xr:uid="{00000000-0005-0000-0000-0000D9A80000}"/>
    <cellStyle name="Note 2 2 5 6 2" xfId="21877" xr:uid="{00000000-0005-0000-0000-0000DAA80000}"/>
    <cellStyle name="Note 2 2 5 6 3" xfId="26759" xr:uid="{00000000-0005-0000-0000-0000DBA80000}"/>
    <cellStyle name="Note 2 2 5 7" xfId="21878" xr:uid="{00000000-0005-0000-0000-0000DCA80000}"/>
    <cellStyle name="Note 2 2 5 7 2" xfId="21879" xr:uid="{00000000-0005-0000-0000-0000DDA80000}"/>
    <cellStyle name="Note 2 2 5 7 3" xfId="43911" xr:uid="{00000000-0005-0000-0000-0000DEA80000}"/>
    <cellStyle name="Note 2 2 5 8" xfId="23156" xr:uid="{00000000-0005-0000-0000-0000DFA80000}"/>
    <cellStyle name="Note 2 2 6" xfId="21880" xr:uid="{00000000-0005-0000-0000-0000E0A80000}"/>
    <cellStyle name="Note 2 2 6 10" xfId="45382" xr:uid="{00000000-0005-0000-0000-0000E1A80000}"/>
    <cellStyle name="Note 2 2 6 11" xfId="44368" xr:uid="{00000000-0005-0000-0000-0000E2A80000}"/>
    <cellStyle name="Note 2 2 6 2" xfId="21881" xr:uid="{00000000-0005-0000-0000-0000E3A80000}"/>
    <cellStyle name="Note 2 2 6 2 2" xfId="21882" xr:uid="{00000000-0005-0000-0000-0000E4A80000}"/>
    <cellStyle name="Note 2 2 6 2 3" xfId="26765" xr:uid="{00000000-0005-0000-0000-0000E5A80000}"/>
    <cellStyle name="Note 2 2 6 2 4" xfId="45383" xr:uid="{00000000-0005-0000-0000-0000E6A80000}"/>
    <cellStyle name="Note 2 2 6 3" xfId="21883" xr:uid="{00000000-0005-0000-0000-0000E7A80000}"/>
    <cellStyle name="Note 2 2 6 3 2" xfId="21884" xr:uid="{00000000-0005-0000-0000-0000E8A80000}"/>
    <cellStyle name="Note 2 2 6 3 3" xfId="26766" xr:uid="{00000000-0005-0000-0000-0000E9A80000}"/>
    <cellStyle name="Note 2 2 6 3 4" xfId="45384" xr:uid="{00000000-0005-0000-0000-0000EAA80000}"/>
    <cellStyle name="Note 2 2 6 4" xfId="21885" xr:uid="{00000000-0005-0000-0000-0000EBA80000}"/>
    <cellStyle name="Note 2 2 6 4 2" xfId="21886" xr:uid="{00000000-0005-0000-0000-0000ECA80000}"/>
    <cellStyle name="Note 2 2 6 4 3" xfId="26767" xr:uid="{00000000-0005-0000-0000-0000EDA80000}"/>
    <cellStyle name="Note 2 2 6 4 4" xfId="45385" xr:uid="{00000000-0005-0000-0000-0000EEA80000}"/>
    <cellStyle name="Note 2 2 6 5" xfId="21887" xr:uid="{00000000-0005-0000-0000-0000EFA80000}"/>
    <cellStyle name="Note 2 2 6 5 2" xfId="21888" xr:uid="{00000000-0005-0000-0000-0000F0A80000}"/>
    <cellStyle name="Note 2 2 6 5 3" xfId="26768" xr:uid="{00000000-0005-0000-0000-0000F1A80000}"/>
    <cellStyle name="Note 2 2 6 5 4" xfId="45386" xr:uid="{00000000-0005-0000-0000-0000F2A80000}"/>
    <cellStyle name="Note 2 2 6 6" xfId="21889" xr:uid="{00000000-0005-0000-0000-0000F3A80000}"/>
    <cellStyle name="Note 2 2 6 6 2" xfId="45387" xr:uid="{00000000-0005-0000-0000-0000F4A80000}"/>
    <cellStyle name="Note 2 2 6 7" xfId="26764" xr:uid="{00000000-0005-0000-0000-0000F5A80000}"/>
    <cellStyle name="Note 2 2 6 7 2" xfId="45388" xr:uid="{00000000-0005-0000-0000-0000F6A80000}"/>
    <cellStyle name="Note 2 2 6 8" xfId="45389" xr:uid="{00000000-0005-0000-0000-0000F7A80000}"/>
    <cellStyle name="Note 2 2 6 9" xfId="45390" xr:uid="{00000000-0005-0000-0000-0000F8A80000}"/>
    <cellStyle name="Note 2 2 7" xfId="21890" xr:uid="{00000000-0005-0000-0000-0000F9A80000}"/>
    <cellStyle name="Note 2 2 7 2" xfId="21891" xr:uid="{00000000-0005-0000-0000-0000FAA80000}"/>
    <cellStyle name="Note 2 2 7 3" xfId="26769" xr:uid="{00000000-0005-0000-0000-0000FBA80000}"/>
    <cellStyle name="Note 2 2 7 4" xfId="44254" xr:uid="{00000000-0005-0000-0000-0000FCA80000}"/>
    <cellStyle name="Note 2 2 8" xfId="21892" xr:uid="{00000000-0005-0000-0000-0000FDA80000}"/>
    <cellStyle name="Note 2 2 8 2" xfId="21893" xr:uid="{00000000-0005-0000-0000-0000FEA80000}"/>
    <cellStyle name="Note 2 2 8 3" xfId="26726" xr:uid="{00000000-0005-0000-0000-0000FFA80000}"/>
    <cellStyle name="Note 2 2 9" xfId="21894" xr:uid="{00000000-0005-0000-0000-000000A90000}"/>
    <cellStyle name="Note 2 2 9 2" xfId="21895" xr:uid="{00000000-0005-0000-0000-000001A90000}"/>
    <cellStyle name="Note 2 2 9 3" xfId="43904" xr:uid="{00000000-0005-0000-0000-000002A90000}"/>
    <cellStyle name="Note 2 3" xfId="21896" xr:uid="{00000000-0005-0000-0000-000003A90000}"/>
    <cellStyle name="Note 2 3 2" xfId="21897" xr:uid="{00000000-0005-0000-0000-000004A90000}"/>
    <cellStyle name="Note 2 3 2 2" xfId="21898" xr:uid="{00000000-0005-0000-0000-000005A90000}"/>
    <cellStyle name="Note 2 3 2 2 10" xfId="45391" xr:uid="{00000000-0005-0000-0000-000006A90000}"/>
    <cellStyle name="Note 2 3 2 2 11" xfId="44377" xr:uid="{00000000-0005-0000-0000-000007A90000}"/>
    <cellStyle name="Note 2 3 2 2 2" xfId="21899" xr:uid="{00000000-0005-0000-0000-000008A90000}"/>
    <cellStyle name="Note 2 3 2 2 2 2" xfId="45392" xr:uid="{00000000-0005-0000-0000-000009A90000}"/>
    <cellStyle name="Note 2 3 2 2 3" xfId="26772" xr:uid="{00000000-0005-0000-0000-00000AA90000}"/>
    <cellStyle name="Note 2 3 2 2 3 2" xfId="45393" xr:uid="{00000000-0005-0000-0000-00000BA90000}"/>
    <cellStyle name="Note 2 3 2 2 4" xfId="45394" xr:uid="{00000000-0005-0000-0000-00000CA90000}"/>
    <cellStyle name="Note 2 3 2 2 5" xfId="45395" xr:uid="{00000000-0005-0000-0000-00000DA90000}"/>
    <cellStyle name="Note 2 3 2 2 6" xfId="45396" xr:uid="{00000000-0005-0000-0000-00000EA90000}"/>
    <cellStyle name="Note 2 3 2 2 7" xfId="45397" xr:uid="{00000000-0005-0000-0000-00000FA90000}"/>
    <cellStyle name="Note 2 3 2 2 8" xfId="45398" xr:uid="{00000000-0005-0000-0000-000010A90000}"/>
    <cellStyle name="Note 2 3 2 2 9" xfId="45399" xr:uid="{00000000-0005-0000-0000-000011A90000}"/>
    <cellStyle name="Note 2 3 2 3" xfId="21900" xr:uid="{00000000-0005-0000-0000-000012A90000}"/>
    <cellStyle name="Note 2 3 2 3 2" xfId="21901" xr:uid="{00000000-0005-0000-0000-000013A90000}"/>
    <cellStyle name="Note 2 3 2 3 3" xfId="26773" xr:uid="{00000000-0005-0000-0000-000014A90000}"/>
    <cellStyle name="Note 2 3 2 3 4" xfId="44263" xr:uid="{00000000-0005-0000-0000-000015A90000}"/>
    <cellStyle name="Note 2 3 2 4" xfId="21902" xr:uid="{00000000-0005-0000-0000-000016A90000}"/>
    <cellStyle name="Note 2 3 2 4 2" xfId="21903" xr:uid="{00000000-0005-0000-0000-000017A90000}"/>
    <cellStyle name="Note 2 3 2 4 3" xfId="26774" xr:uid="{00000000-0005-0000-0000-000018A90000}"/>
    <cellStyle name="Note 2 3 2 5" xfId="21904" xr:uid="{00000000-0005-0000-0000-000019A90000}"/>
    <cellStyle name="Note 2 3 2 5 2" xfId="21905" xr:uid="{00000000-0005-0000-0000-00001AA90000}"/>
    <cellStyle name="Note 2 3 2 5 3" xfId="26775" xr:uid="{00000000-0005-0000-0000-00001BA90000}"/>
    <cellStyle name="Note 2 3 2 6" xfId="21906" xr:uid="{00000000-0005-0000-0000-00001CA90000}"/>
    <cellStyle name="Note 2 3 2 6 2" xfId="21907" xr:uid="{00000000-0005-0000-0000-00001DA90000}"/>
    <cellStyle name="Note 2 3 2 6 3" xfId="26771" xr:uid="{00000000-0005-0000-0000-00001EA90000}"/>
    <cellStyle name="Note 2 3 2 7" xfId="21908" xr:uid="{00000000-0005-0000-0000-00001FA90000}"/>
    <cellStyle name="Note 2 3 2 7 2" xfId="21909" xr:uid="{00000000-0005-0000-0000-000020A90000}"/>
    <cellStyle name="Note 2 3 2 7 3" xfId="43913" xr:uid="{00000000-0005-0000-0000-000021A90000}"/>
    <cellStyle name="Note 2 3 2 8" xfId="23158" xr:uid="{00000000-0005-0000-0000-000022A90000}"/>
    <cellStyle name="Note 2 3 3" xfId="21910" xr:uid="{00000000-0005-0000-0000-000023A90000}"/>
    <cellStyle name="Note 2 3 3 2" xfId="21911" xr:uid="{00000000-0005-0000-0000-000024A90000}"/>
    <cellStyle name="Note 2 3 3 2 10" xfId="45400" xr:uid="{00000000-0005-0000-0000-000025A90000}"/>
    <cellStyle name="Note 2 3 3 2 11" xfId="44378" xr:uid="{00000000-0005-0000-0000-000026A90000}"/>
    <cellStyle name="Note 2 3 3 2 2" xfId="21912" xr:uid="{00000000-0005-0000-0000-000027A90000}"/>
    <cellStyle name="Note 2 3 3 2 2 2" xfId="45401" xr:uid="{00000000-0005-0000-0000-000028A90000}"/>
    <cellStyle name="Note 2 3 3 2 3" xfId="26777" xr:uid="{00000000-0005-0000-0000-000029A90000}"/>
    <cellStyle name="Note 2 3 3 2 3 2" xfId="45402" xr:uid="{00000000-0005-0000-0000-00002AA90000}"/>
    <cellStyle name="Note 2 3 3 2 4" xfId="45403" xr:uid="{00000000-0005-0000-0000-00002BA90000}"/>
    <cellStyle name="Note 2 3 3 2 5" xfId="45404" xr:uid="{00000000-0005-0000-0000-00002CA90000}"/>
    <cellStyle name="Note 2 3 3 2 6" xfId="45405" xr:uid="{00000000-0005-0000-0000-00002DA90000}"/>
    <cellStyle name="Note 2 3 3 2 7" xfId="45406" xr:uid="{00000000-0005-0000-0000-00002EA90000}"/>
    <cellStyle name="Note 2 3 3 2 8" xfId="45407" xr:uid="{00000000-0005-0000-0000-00002FA90000}"/>
    <cellStyle name="Note 2 3 3 2 9" xfId="45408" xr:uid="{00000000-0005-0000-0000-000030A90000}"/>
    <cellStyle name="Note 2 3 3 3" xfId="21913" xr:uid="{00000000-0005-0000-0000-000031A90000}"/>
    <cellStyle name="Note 2 3 3 3 2" xfId="21914" xr:uid="{00000000-0005-0000-0000-000032A90000}"/>
    <cellStyle name="Note 2 3 3 3 3" xfId="26778" xr:uid="{00000000-0005-0000-0000-000033A90000}"/>
    <cellStyle name="Note 2 3 3 3 4" xfId="44264" xr:uid="{00000000-0005-0000-0000-000034A90000}"/>
    <cellStyle name="Note 2 3 3 4" xfId="21915" xr:uid="{00000000-0005-0000-0000-000035A90000}"/>
    <cellStyle name="Note 2 3 3 4 2" xfId="21916" xr:uid="{00000000-0005-0000-0000-000036A90000}"/>
    <cellStyle name="Note 2 3 3 4 3" xfId="26779" xr:uid="{00000000-0005-0000-0000-000037A90000}"/>
    <cellStyle name="Note 2 3 3 5" xfId="21917" xr:uid="{00000000-0005-0000-0000-000038A90000}"/>
    <cellStyle name="Note 2 3 3 5 2" xfId="21918" xr:uid="{00000000-0005-0000-0000-000039A90000}"/>
    <cellStyle name="Note 2 3 3 5 3" xfId="26780" xr:uid="{00000000-0005-0000-0000-00003AA90000}"/>
    <cellStyle name="Note 2 3 3 6" xfId="21919" xr:uid="{00000000-0005-0000-0000-00003BA90000}"/>
    <cellStyle name="Note 2 3 3 6 2" xfId="21920" xr:uid="{00000000-0005-0000-0000-00003CA90000}"/>
    <cellStyle name="Note 2 3 3 6 3" xfId="26776" xr:uid="{00000000-0005-0000-0000-00003DA90000}"/>
    <cellStyle name="Note 2 3 3 7" xfId="21921" xr:uid="{00000000-0005-0000-0000-00003EA90000}"/>
    <cellStyle name="Note 2 3 3 7 2" xfId="21922" xr:uid="{00000000-0005-0000-0000-00003FA90000}"/>
    <cellStyle name="Note 2 3 3 7 3" xfId="43914" xr:uid="{00000000-0005-0000-0000-000040A90000}"/>
    <cellStyle name="Note 2 3 3 8" xfId="23159" xr:uid="{00000000-0005-0000-0000-000041A90000}"/>
    <cellStyle name="Note 2 3 4" xfId="21923" xr:uid="{00000000-0005-0000-0000-000042A90000}"/>
    <cellStyle name="Note 2 3 4 2" xfId="21924" xr:uid="{00000000-0005-0000-0000-000043A90000}"/>
    <cellStyle name="Note 2 3 4 2 10" xfId="45409" xr:uid="{00000000-0005-0000-0000-000044A90000}"/>
    <cellStyle name="Note 2 3 4 2 11" xfId="44379" xr:uid="{00000000-0005-0000-0000-000045A90000}"/>
    <cellStyle name="Note 2 3 4 2 2" xfId="21925" xr:uid="{00000000-0005-0000-0000-000046A90000}"/>
    <cellStyle name="Note 2 3 4 2 2 2" xfId="45410" xr:uid="{00000000-0005-0000-0000-000047A90000}"/>
    <cellStyle name="Note 2 3 4 2 3" xfId="26782" xr:uid="{00000000-0005-0000-0000-000048A90000}"/>
    <cellStyle name="Note 2 3 4 2 3 2" xfId="45411" xr:uid="{00000000-0005-0000-0000-000049A90000}"/>
    <cellStyle name="Note 2 3 4 2 4" xfId="45412" xr:uid="{00000000-0005-0000-0000-00004AA90000}"/>
    <cellStyle name="Note 2 3 4 2 5" xfId="45413" xr:uid="{00000000-0005-0000-0000-00004BA90000}"/>
    <cellStyle name="Note 2 3 4 2 6" xfId="45414" xr:uid="{00000000-0005-0000-0000-00004CA90000}"/>
    <cellStyle name="Note 2 3 4 2 7" xfId="45415" xr:uid="{00000000-0005-0000-0000-00004DA90000}"/>
    <cellStyle name="Note 2 3 4 2 8" xfId="45416" xr:uid="{00000000-0005-0000-0000-00004EA90000}"/>
    <cellStyle name="Note 2 3 4 2 9" xfId="45417" xr:uid="{00000000-0005-0000-0000-00004FA90000}"/>
    <cellStyle name="Note 2 3 4 3" xfId="21926" xr:uid="{00000000-0005-0000-0000-000050A90000}"/>
    <cellStyle name="Note 2 3 4 3 2" xfId="21927" xr:uid="{00000000-0005-0000-0000-000051A90000}"/>
    <cellStyle name="Note 2 3 4 3 3" xfId="26783" xr:uid="{00000000-0005-0000-0000-000052A90000}"/>
    <cellStyle name="Note 2 3 4 3 4" xfId="44265" xr:uid="{00000000-0005-0000-0000-000053A90000}"/>
    <cellStyle name="Note 2 3 4 4" xfId="21928" xr:uid="{00000000-0005-0000-0000-000054A90000}"/>
    <cellStyle name="Note 2 3 4 4 2" xfId="21929" xr:uid="{00000000-0005-0000-0000-000055A90000}"/>
    <cellStyle name="Note 2 3 4 4 3" xfId="26784" xr:uid="{00000000-0005-0000-0000-000056A90000}"/>
    <cellStyle name="Note 2 3 4 5" xfId="21930" xr:uid="{00000000-0005-0000-0000-000057A90000}"/>
    <cellStyle name="Note 2 3 4 5 2" xfId="21931" xr:uid="{00000000-0005-0000-0000-000058A90000}"/>
    <cellStyle name="Note 2 3 4 5 3" xfId="26785" xr:uid="{00000000-0005-0000-0000-000059A90000}"/>
    <cellStyle name="Note 2 3 4 6" xfId="21932" xr:uid="{00000000-0005-0000-0000-00005AA90000}"/>
    <cellStyle name="Note 2 3 4 6 2" xfId="21933" xr:uid="{00000000-0005-0000-0000-00005BA90000}"/>
    <cellStyle name="Note 2 3 4 6 3" xfId="26781" xr:uid="{00000000-0005-0000-0000-00005CA90000}"/>
    <cellStyle name="Note 2 3 4 7" xfId="21934" xr:uid="{00000000-0005-0000-0000-00005DA90000}"/>
    <cellStyle name="Note 2 3 4 7 2" xfId="21935" xr:uid="{00000000-0005-0000-0000-00005EA90000}"/>
    <cellStyle name="Note 2 3 4 7 3" xfId="43915" xr:uid="{00000000-0005-0000-0000-00005FA90000}"/>
    <cellStyle name="Note 2 3 4 8" xfId="23160" xr:uid="{00000000-0005-0000-0000-000060A90000}"/>
    <cellStyle name="Note 2 3 5" xfId="21936" xr:uid="{00000000-0005-0000-0000-000061A90000}"/>
    <cellStyle name="Note 2 3 5 10" xfId="45418" xr:uid="{00000000-0005-0000-0000-000062A90000}"/>
    <cellStyle name="Note 2 3 5 11" xfId="44376" xr:uid="{00000000-0005-0000-0000-000063A90000}"/>
    <cellStyle name="Note 2 3 5 2" xfId="21937" xr:uid="{00000000-0005-0000-0000-000064A90000}"/>
    <cellStyle name="Note 2 3 5 2 2" xfId="21938" xr:uid="{00000000-0005-0000-0000-000065A90000}"/>
    <cellStyle name="Note 2 3 5 2 3" xfId="26787" xr:uid="{00000000-0005-0000-0000-000066A90000}"/>
    <cellStyle name="Note 2 3 5 2 4" xfId="45419" xr:uid="{00000000-0005-0000-0000-000067A90000}"/>
    <cellStyle name="Note 2 3 5 3" xfId="21939" xr:uid="{00000000-0005-0000-0000-000068A90000}"/>
    <cellStyle name="Note 2 3 5 3 2" xfId="21940" xr:uid="{00000000-0005-0000-0000-000069A90000}"/>
    <cellStyle name="Note 2 3 5 3 3" xfId="26788" xr:uid="{00000000-0005-0000-0000-00006AA90000}"/>
    <cellStyle name="Note 2 3 5 3 4" xfId="45420" xr:uid="{00000000-0005-0000-0000-00006BA90000}"/>
    <cellStyle name="Note 2 3 5 4" xfId="21941" xr:uid="{00000000-0005-0000-0000-00006CA90000}"/>
    <cellStyle name="Note 2 3 5 4 2" xfId="21942" xr:uid="{00000000-0005-0000-0000-00006DA90000}"/>
    <cellStyle name="Note 2 3 5 4 3" xfId="26789" xr:uid="{00000000-0005-0000-0000-00006EA90000}"/>
    <cellStyle name="Note 2 3 5 4 4" xfId="45421" xr:uid="{00000000-0005-0000-0000-00006FA90000}"/>
    <cellStyle name="Note 2 3 5 5" xfId="21943" xr:uid="{00000000-0005-0000-0000-000070A90000}"/>
    <cellStyle name="Note 2 3 5 5 2" xfId="21944" xr:uid="{00000000-0005-0000-0000-000071A90000}"/>
    <cellStyle name="Note 2 3 5 5 3" xfId="26790" xr:uid="{00000000-0005-0000-0000-000072A90000}"/>
    <cellStyle name="Note 2 3 5 5 4" xfId="45422" xr:uid="{00000000-0005-0000-0000-000073A90000}"/>
    <cellStyle name="Note 2 3 5 6" xfId="21945" xr:uid="{00000000-0005-0000-0000-000074A90000}"/>
    <cellStyle name="Note 2 3 5 6 2" xfId="45423" xr:uid="{00000000-0005-0000-0000-000075A90000}"/>
    <cellStyle name="Note 2 3 5 7" xfId="26786" xr:uid="{00000000-0005-0000-0000-000076A90000}"/>
    <cellStyle name="Note 2 3 5 7 2" xfId="45424" xr:uid="{00000000-0005-0000-0000-000077A90000}"/>
    <cellStyle name="Note 2 3 5 8" xfId="45425" xr:uid="{00000000-0005-0000-0000-000078A90000}"/>
    <cellStyle name="Note 2 3 5 9" xfId="45426" xr:uid="{00000000-0005-0000-0000-000079A90000}"/>
    <cellStyle name="Note 2 3 6" xfId="21946" xr:uid="{00000000-0005-0000-0000-00007AA90000}"/>
    <cellStyle name="Note 2 3 6 2" xfId="21947" xr:uid="{00000000-0005-0000-0000-00007BA90000}"/>
    <cellStyle name="Note 2 3 6 3" xfId="26791" xr:uid="{00000000-0005-0000-0000-00007CA90000}"/>
    <cellStyle name="Note 2 3 6 4" xfId="44262" xr:uid="{00000000-0005-0000-0000-00007DA90000}"/>
    <cellStyle name="Note 2 3 7" xfId="21948" xr:uid="{00000000-0005-0000-0000-00007EA90000}"/>
    <cellStyle name="Note 2 3 7 2" xfId="21949" xr:uid="{00000000-0005-0000-0000-00007FA90000}"/>
    <cellStyle name="Note 2 3 7 3" xfId="26770" xr:uid="{00000000-0005-0000-0000-000080A90000}"/>
    <cellStyle name="Note 2 3 8" xfId="21950" xr:uid="{00000000-0005-0000-0000-000081A90000}"/>
    <cellStyle name="Note 2 3 8 2" xfId="21951" xr:uid="{00000000-0005-0000-0000-000082A90000}"/>
    <cellStyle name="Note 2 3 8 3" xfId="43912" xr:uid="{00000000-0005-0000-0000-000083A90000}"/>
    <cellStyle name="Note 2 3 9" xfId="23157" xr:uid="{00000000-0005-0000-0000-000084A90000}"/>
    <cellStyle name="Note 2 4" xfId="21952" xr:uid="{00000000-0005-0000-0000-000085A90000}"/>
    <cellStyle name="Note 2 4 10" xfId="23161" xr:uid="{00000000-0005-0000-0000-000086A90000}"/>
    <cellStyle name="Note 2 4 2" xfId="21953" xr:uid="{00000000-0005-0000-0000-000087A90000}"/>
    <cellStyle name="Note 2 4 2 10" xfId="45427" xr:uid="{00000000-0005-0000-0000-000088A90000}"/>
    <cellStyle name="Note 2 4 2 11" xfId="44380" xr:uid="{00000000-0005-0000-0000-000089A90000}"/>
    <cellStyle name="Note 2 4 2 2" xfId="21954" xr:uid="{00000000-0005-0000-0000-00008AA90000}"/>
    <cellStyle name="Note 2 4 2 2 2" xfId="21955" xr:uid="{00000000-0005-0000-0000-00008BA90000}"/>
    <cellStyle name="Note 2 4 2 2 3" xfId="26794" xr:uid="{00000000-0005-0000-0000-00008CA90000}"/>
    <cellStyle name="Note 2 4 2 2 4" xfId="45428" xr:uid="{00000000-0005-0000-0000-00008DA90000}"/>
    <cellStyle name="Note 2 4 2 3" xfId="21956" xr:uid="{00000000-0005-0000-0000-00008EA90000}"/>
    <cellStyle name="Note 2 4 2 3 2" xfId="21957" xr:uid="{00000000-0005-0000-0000-00008FA90000}"/>
    <cellStyle name="Note 2 4 2 3 3" xfId="26795" xr:uid="{00000000-0005-0000-0000-000090A90000}"/>
    <cellStyle name="Note 2 4 2 3 4" xfId="45429" xr:uid="{00000000-0005-0000-0000-000091A90000}"/>
    <cellStyle name="Note 2 4 2 4" xfId="21958" xr:uid="{00000000-0005-0000-0000-000092A90000}"/>
    <cellStyle name="Note 2 4 2 4 2" xfId="21959" xr:uid="{00000000-0005-0000-0000-000093A90000}"/>
    <cellStyle name="Note 2 4 2 4 3" xfId="26796" xr:uid="{00000000-0005-0000-0000-000094A90000}"/>
    <cellStyle name="Note 2 4 2 4 4" xfId="45430" xr:uid="{00000000-0005-0000-0000-000095A90000}"/>
    <cellStyle name="Note 2 4 2 5" xfId="21960" xr:uid="{00000000-0005-0000-0000-000096A90000}"/>
    <cellStyle name="Note 2 4 2 5 2" xfId="21961" xr:uid="{00000000-0005-0000-0000-000097A90000}"/>
    <cellStyle name="Note 2 4 2 5 3" xfId="26797" xr:uid="{00000000-0005-0000-0000-000098A90000}"/>
    <cellStyle name="Note 2 4 2 5 4" xfId="45431" xr:uid="{00000000-0005-0000-0000-000099A90000}"/>
    <cellStyle name="Note 2 4 2 6" xfId="21962" xr:uid="{00000000-0005-0000-0000-00009AA90000}"/>
    <cellStyle name="Note 2 4 2 6 2" xfId="45432" xr:uid="{00000000-0005-0000-0000-00009BA90000}"/>
    <cellStyle name="Note 2 4 2 7" xfId="26793" xr:uid="{00000000-0005-0000-0000-00009CA90000}"/>
    <cellStyle name="Note 2 4 2 7 2" xfId="45433" xr:uid="{00000000-0005-0000-0000-00009DA90000}"/>
    <cellStyle name="Note 2 4 2 8" xfId="45434" xr:uid="{00000000-0005-0000-0000-00009EA90000}"/>
    <cellStyle name="Note 2 4 2 9" xfId="45435" xr:uid="{00000000-0005-0000-0000-00009FA90000}"/>
    <cellStyle name="Note 2 4 3" xfId="21963" xr:uid="{00000000-0005-0000-0000-0000A0A90000}"/>
    <cellStyle name="Note 2 4 3 2" xfId="21964" xr:uid="{00000000-0005-0000-0000-0000A1A90000}"/>
    <cellStyle name="Note 2 4 3 2 2" xfId="21965" xr:uid="{00000000-0005-0000-0000-0000A2A90000}"/>
    <cellStyle name="Note 2 4 3 2 3" xfId="26799" xr:uid="{00000000-0005-0000-0000-0000A3A90000}"/>
    <cellStyle name="Note 2 4 3 3" xfId="21966" xr:uid="{00000000-0005-0000-0000-0000A4A90000}"/>
    <cellStyle name="Note 2 4 3 3 2" xfId="21967" xr:uid="{00000000-0005-0000-0000-0000A5A90000}"/>
    <cellStyle name="Note 2 4 3 3 3" xfId="26800" xr:uid="{00000000-0005-0000-0000-0000A6A90000}"/>
    <cellStyle name="Note 2 4 3 4" xfId="21968" xr:uid="{00000000-0005-0000-0000-0000A7A90000}"/>
    <cellStyle name="Note 2 4 3 4 2" xfId="21969" xr:uid="{00000000-0005-0000-0000-0000A8A90000}"/>
    <cellStyle name="Note 2 4 3 4 3" xfId="26801" xr:uid="{00000000-0005-0000-0000-0000A9A90000}"/>
    <cellStyle name="Note 2 4 3 5" xfId="21970" xr:uid="{00000000-0005-0000-0000-0000AAA90000}"/>
    <cellStyle name="Note 2 4 3 5 2" xfId="21971" xr:uid="{00000000-0005-0000-0000-0000ABA90000}"/>
    <cellStyle name="Note 2 4 3 5 3" xfId="26802" xr:uid="{00000000-0005-0000-0000-0000ACA90000}"/>
    <cellStyle name="Note 2 4 3 6" xfId="21972" xr:uid="{00000000-0005-0000-0000-0000ADA90000}"/>
    <cellStyle name="Note 2 4 3 7" xfId="26798" xr:uid="{00000000-0005-0000-0000-0000AEA90000}"/>
    <cellStyle name="Note 2 4 3 8" xfId="44266" xr:uid="{00000000-0005-0000-0000-0000AFA90000}"/>
    <cellStyle name="Note 2 4 4" xfId="21973" xr:uid="{00000000-0005-0000-0000-0000B0A90000}"/>
    <cellStyle name="Note 2 4 4 2" xfId="21974" xr:uid="{00000000-0005-0000-0000-0000B1A90000}"/>
    <cellStyle name="Note 2 4 4 2 2" xfId="21975" xr:uid="{00000000-0005-0000-0000-0000B2A90000}"/>
    <cellStyle name="Note 2 4 4 2 3" xfId="26804" xr:uid="{00000000-0005-0000-0000-0000B3A90000}"/>
    <cellStyle name="Note 2 4 4 3" xfId="21976" xr:uid="{00000000-0005-0000-0000-0000B4A90000}"/>
    <cellStyle name="Note 2 4 4 3 2" xfId="21977" xr:uid="{00000000-0005-0000-0000-0000B5A90000}"/>
    <cellStyle name="Note 2 4 4 3 3" xfId="26805" xr:uid="{00000000-0005-0000-0000-0000B6A90000}"/>
    <cellStyle name="Note 2 4 4 4" xfId="21978" xr:uid="{00000000-0005-0000-0000-0000B7A90000}"/>
    <cellStyle name="Note 2 4 4 4 2" xfId="21979" xr:uid="{00000000-0005-0000-0000-0000B8A90000}"/>
    <cellStyle name="Note 2 4 4 4 3" xfId="26806" xr:uid="{00000000-0005-0000-0000-0000B9A90000}"/>
    <cellStyle name="Note 2 4 4 5" xfId="21980" xr:uid="{00000000-0005-0000-0000-0000BAA90000}"/>
    <cellStyle name="Note 2 4 4 5 2" xfId="21981" xr:uid="{00000000-0005-0000-0000-0000BBA90000}"/>
    <cellStyle name="Note 2 4 4 5 3" xfId="26807" xr:uid="{00000000-0005-0000-0000-0000BCA90000}"/>
    <cellStyle name="Note 2 4 4 6" xfId="21982" xr:uid="{00000000-0005-0000-0000-0000BDA90000}"/>
    <cellStyle name="Note 2 4 4 7" xfId="26803" xr:uid="{00000000-0005-0000-0000-0000BEA90000}"/>
    <cellStyle name="Note 2 4 5" xfId="21983" xr:uid="{00000000-0005-0000-0000-0000BFA90000}"/>
    <cellStyle name="Note 2 4 5 2" xfId="21984" xr:uid="{00000000-0005-0000-0000-0000C0A90000}"/>
    <cellStyle name="Note 2 4 5 2 2" xfId="21985" xr:uid="{00000000-0005-0000-0000-0000C1A90000}"/>
    <cellStyle name="Note 2 4 5 2 3" xfId="26809" xr:uid="{00000000-0005-0000-0000-0000C2A90000}"/>
    <cellStyle name="Note 2 4 5 3" xfId="21986" xr:uid="{00000000-0005-0000-0000-0000C3A90000}"/>
    <cellStyle name="Note 2 4 5 3 2" xfId="21987" xr:uid="{00000000-0005-0000-0000-0000C4A90000}"/>
    <cellStyle name="Note 2 4 5 3 3" xfId="26810" xr:uid="{00000000-0005-0000-0000-0000C5A90000}"/>
    <cellStyle name="Note 2 4 5 4" xfId="21988" xr:uid="{00000000-0005-0000-0000-0000C6A90000}"/>
    <cellStyle name="Note 2 4 5 4 2" xfId="21989" xr:uid="{00000000-0005-0000-0000-0000C7A90000}"/>
    <cellStyle name="Note 2 4 5 4 3" xfId="26811" xr:uid="{00000000-0005-0000-0000-0000C8A90000}"/>
    <cellStyle name="Note 2 4 5 5" xfId="21990" xr:uid="{00000000-0005-0000-0000-0000C9A90000}"/>
    <cellStyle name="Note 2 4 5 5 2" xfId="21991" xr:uid="{00000000-0005-0000-0000-0000CAA90000}"/>
    <cellStyle name="Note 2 4 5 5 3" xfId="26812" xr:uid="{00000000-0005-0000-0000-0000CBA90000}"/>
    <cellStyle name="Note 2 4 5 6" xfId="21992" xr:uid="{00000000-0005-0000-0000-0000CCA90000}"/>
    <cellStyle name="Note 2 4 5 7" xfId="26808" xr:uid="{00000000-0005-0000-0000-0000CDA90000}"/>
    <cellStyle name="Note 2 4 6" xfId="21993" xr:uid="{00000000-0005-0000-0000-0000CEA90000}"/>
    <cellStyle name="Note 2 4 6 2" xfId="21994" xr:uid="{00000000-0005-0000-0000-0000CFA90000}"/>
    <cellStyle name="Note 2 4 6 3" xfId="26813" xr:uid="{00000000-0005-0000-0000-0000D0A90000}"/>
    <cellStyle name="Note 2 4 7" xfId="21995" xr:uid="{00000000-0005-0000-0000-0000D1A90000}"/>
    <cellStyle name="Note 2 4 7 2" xfId="21996" xr:uid="{00000000-0005-0000-0000-0000D2A90000}"/>
    <cellStyle name="Note 2 4 7 3" xfId="26814" xr:uid="{00000000-0005-0000-0000-0000D3A90000}"/>
    <cellStyle name="Note 2 4 8" xfId="21997" xr:uid="{00000000-0005-0000-0000-0000D4A90000}"/>
    <cellStyle name="Note 2 4 8 2" xfId="21998" xr:uid="{00000000-0005-0000-0000-0000D5A90000}"/>
    <cellStyle name="Note 2 4 8 3" xfId="26792" xr:uid="{00000000-0005-0000-0000-0000D6A90000}"/>
    <cellStyle name="Note 2 4 9" xfId="21999" xr:uid="{00000000-0005-0000-0000-0000D7A90000}"/>
    <cellStyle name="Note 2 4 9 2" xfId="22000" xr:uid="{00000000-0005-0000-0000-0000D8A90000}"/>
    <cellStyle name="Note 2 4 9 3" xfId="43916" xr:uid="{00000000-0005-0000-0000-0000D9A90000}"/>
    <cellStyle name="Note 2 5" xfId="22001" xr:uid="{00000000-0005-0000-0000-0000DAA90000}"/>
    <cellStyle name="Note 2 5 2" xfId="22002" xr:uid="{00000000-0005-0000-0000-0000DBA90000}"/>
    <cellStyle name="Note 2 5 2 10" xfId="45436" xr:uid="{00000000-0005-0000-0000-0000DCA90000}"/>
    <cellStyle name="Note 2 5 2 11" xfId="44381" xr:uid="{00000000-0005-0000-0000-0000DDA90000}"/>
    <cellStyle name="Note 2 5 2 2" xfId="22003" xr:uid="{00000000-0005-0000-0000-0000DEA90000}"/>
    <cellStyle name="Note 2 5 2 2 2" xfId="45437" xr:uid="{00000000-0005-0000-0000-0000DFA90000}"/>
    <cellStyle name="Note 2 5 2 3" xfId="26816" xr:uid="{00000000-0005-0000-0000-0000E0A90000}"/>
    <cellStyle name="Note 2 5 2 3 2" xfId="45438" xr:uid="{00000000-0005-0000-0000-0000E1A90000}"/>
    <cellStyle name="Note 2 5 2 4" xfId="45439" xr:uid="{00000000-0005-0000-0000-0000E2A90000}"/>
    <cellStyle name="Note 2 5 2 5" xfId="45440" xr:uid="{00000000-0005-0000-0000-0000E3A90000}"/>
    <cellStyle name="Note 2 5 2 6" xfId="45441" xr:uid="{00000000-0005-0000-0000-0000E4A90000}"/>
    <cellStyle name="Note 2 5 2 7" xfId="45442" xr:uid="{00000000-0005-0000-0000-0000E5A90000}"/>
    <cellStyle name="Note 2 5 2 8" xfId="45443" xr:uid="{00000000-0005-0000-0000-0000E6A90000}"/>
    <cellStyle name="Note 2 5 2 9" xfId="45444" xr:uid="{00000000-0005-0000-0000-0000E7A90000}"/>
    <cellStyle name="Note 2 5 3" xfId="22004" xr:uid="{00000000-0005-0000-0000-0000E8A90000}"/>
    <cellStyle name="Note 2 5 3 2" xfId="22005" xr:uid="{00000000-0005-0000-0000-0000E9A90000}"/>
    <cellStyle name="Note 2 5 3 3" xfId="26817" xr:uid="{00000000-0005-0000-0000-0000EAA90000}"/>
    <cellStyle name="Note 2 5 3 4" xfId="44267" xr:uid="{00000000-0005-0000-0000-0000EBA90000}"/>
    <cellStyle name="Note 2 5 4" xfId="22006" xr:uid="{00000000-0005-0000-0000-0000ECA90000}"/>
    <cellStyle name="Note 2 5 4 2" xfId="22007" xr:uid="{00000000-0005-0000-0000-0000EDA90000}"/>
    <cellStyle name="Note 2 5 4 3" xfId="26818" xr:uid="{00000000-0005-0000-0000-0000EEA90000}"/>
    <cellStyle name="Note 2 5 5" xfId="22008" xr:uid="{00000000-0005-0000-0000-0000EFA90000}"/>
    <cellStyle name="Note 2 5 5 2" xfId="22009" xr:uid="{00000000-0005-0000-0000-0000F0A90000}"/>
    <cellStyle name="Note 2 5 5 3" xfId="26819" xr:uid="{00000000-0005-0000-0000-0000F1A90000}"/>
    <cellStyle name="Note 2 5 6" xfId="22010" xr:uid="{00000000-0005-0000-0000-0000F2A90000}"/>
    <cellStyle name="Note 2 5 6 2" xfId="22011" xr:uid="{00000000-0005-0000-0000-0000F3A90000}"/>
    <cellStyle name="Note 2 5 6 3" xfId="26815" xr:uid="{00000000-0005-0000-0000-0000F4A90000}"/>
    <cellStyle name="Note 2 5 7" xfId="22012" xr:uid="{00000000-0005-0000-0000-0000F5A90000}"/>
    <cellStyle name="Note 2 5 7 2" xfId="22013" xr:uid="{00000000-0005-0000-0000-0000F6A90000}"/>
    <cellStyle name="Note 2 5 7 3" xfId="43917" xr:uid="{00000000-0005-0000-0000-0000F7A90000}"/>
    <cellStyle name="Note 2 5 8" xfId="23162" xr:uid="{00000000-0005-0000-0000-0000F8A90000}"/>
    <cellStyle name="Note 2 6" xfId="22014" xr:uid="{00000000-0005-0000-0000-0000F9A90000}"/>
    <cellStyle name="Note 2 6 2" xfId="22015" xr:uid="{00000000-0005-0000-0000-0000FAA90000}"/>
    <cellStyle name="Note 2 6 2 10" xfId="45445" xr:uid="{00000000-0005-0000-0000-0000FBA90000}"/>
    <cellStyle name="Note 2 6 2 11" xfId="44382" xr:uid="{00000000-0005-0000-0000-0000FCA90000}"/>
    <cellStyle name="Note 2 6 2 2" xfId="22016" xr:uid="{00000000-0005-0000-0000-0000FDA90000}"/>
    <cellStyle name="Note 2 6 2 2 2" xfId="45446" xr:uid="{00000000-0005-0000-0000-0000FEA90000}"/>
    <cellStyle name="Note 2 6 2 3" xfId="26821" xr:uid="{00000000-0005-0000-0000-0000FFA90000}"/>
    <cellStyle name="Note 2 6 2 3 2" xfId="45447" xr:uid="{00000000-0005-0000-0000-000000AA0000}"/>
    <cellStyle name="Note 2 6 2 4" xfId="45448" xr:uid="{00000000-0005-0000-0000-000001AA0000}"/>
    <cellStyle name="Note 2 6 2 5" xfId="45449" xr:uid="{00000000-0005-0000-0000-000002AA0000}"/>
    <cellStyle name="Note 2 6 2 6" xfId="45450" xr:uid="{00000000-0005-0000-0000-000003AA0000}"/>
    <cellStyle name="Note 2 6 2 7" xfId="45451" xr:uid="{00000000-0005-0000-0000-000004AA0000}"/>
    <cellStyle name="Note 2 6 2 8" xfId="45452" xr:uid="{00000000-0005-0000-0000-000005AA0000}"/>
    <cellStyle name="Note 2 6 2 9" xfId="45453" xr:uid="{00000000-0005-0000-0000-000006AA0000}"/>
    <cellStyle name="Note 2 6 3" xfId="22017" xr:uid="{00000000-0005-0000-0000-000007AA0000}"/>
    <cellStyle name="Note 2 6 3 2" xfId="22018" xr:uid="{00000000-0005-0000-0000-000008AA0000}"/>
    <cellStyle name="Note 2 6 3 3" xfId="26822" xr:uid="{00000000-0005-0000-0000-000009AA0000}"/>
    <cellStyle name="Note 2 6 3 4" xfId="44268" xr:uid="{00000000-0005-0000-0000-00000AAA0000}"/>
    <cellStyle name="Note 2 6 4" xfId="22019" xr:uid="{00000000-0005-0000-0000-00000BAA0000}"/>
    <cellStyle name="Note 2 6 4 2" xfId="22020" xr:uid="{00000000-0005-0000-0000-00000CAA0000}"/>
    <cellStyle name="Note 2 6 4 3" xfId="26823" xr:uid="{00000000-0005-0000-0000-00000DAA0000}"/>
    <cellStyle name="Note 2 6 5" xfId="22021" xr:uid="{00000000-0005-0000-0000-00000EAA0000}"/>
    <cellStyle name="Note 2 6 5 2" xfId="22022" xr:uid="{00000000-0005-0000-0000-00000FAA0000}"/>
    <cellStyle name="Note 2 6 5 3" xfId="26824" xr:uid="{00000000-0005-0000-0000-000010AA0000}"/>
    <cellStyle name="Note 2 6 6" xfId="22023" xr:uid="{00000000-0005-0000-0000-000011AA0000}"/>
    <cellStyle name="Note 2 6 6 2" xfId="22024" xr:uid="{00000000-0005-0000-0000-000012AA0000}"/>
    <cellStyle name="Note 2 6 6 3" xfId="26820" xr:uid="{00000000-0005-0000-0000-000013AA0000}"/>
    <cellStyle name="Note 2 6 7" xfId="22025" xr:uid="{00000000-0005-0000-0000-000014AA0000}"/>
    <cellStyle name="Note 2 6 7 2" xfId="22026" xr:uid="{00000000-0005-0000-0000-000015AA0000}"/>
    <cellStyle name="Note 2 6 7 3" xfId="43918" xr:uid="{00000000-0005-0000-0000-000016AA0000}"/>
    <cellStyle name="Note 2 6 8" xfId="23163" xr:uid="{00000000-0005-0000-0000-000017AA0000}"/>
    <cellStyle name="Note 2 7" xfId="22027" xr:uid="{00000000-0005-0000-0000-000018AA0000}"/>
    <cellStyle name="Note 2 7 10" xfId="45454" xr:uid="{00000000-0005-0000-0000-000019AA0000}"/>
    <cellStyle name="Note 2 7 11" xfId="44367" xr:uid="{00000000-0005-0000-0000-00001AAA0000}"/>
    <cellStyle name="Note 2 7 2" xfId="22028" xr:uid="{00000000-0005-0000-0000-00001BAA0000}"/>
    <cellStyle name="Note 2 7 2 2" xfId="45455" xr:uid="{00000000-0005-0000-0000-00001CAA0000}"/>
    <cellStyle name="Note 2 7 3" xfId="23454" xr:uid="{00000000-0005-0000-0000-00001DAA0000}"/>
    <cellStyle name="Note 2 7 3 2" xfId="45456" xr:uid="{00000000-0005-0000-0000-00001EAA0000}"/>
    <cellStyle name="Note 2 7 4" xfId="45457" xr:uid="{00000000-0005-0000-0000-00001FAA0000}"/>
    <cellStyle name="Note 2 7 5" xfId="45458" xr:uid="{00000000-0005-0000-0000-000020AA0000}"/>
    <cellStyle name="Note 2 7 6" xfId="45459" xr:uid="{00000000-0005-0000-0000-000021AA0000}"/>
    <cellStyle name="Note 2 7 7" xfId="45460" xr:uid="{00000000-0005-0000-0000-000022AA0000}"/>
    <cellStyle name="Note 2 7 8" xfId="45461" xr:uid="{00000000-0005-0000-0000-000023AA0000}"/>
    <cellStyle name="Note 2 7 9" xfId="45462" xr:uid="{00000000-0005-0000-0000-000024AA0000}"/>
    <cellStyle name="Note 2 8" xfId="22029" xr:uid="{00000000-0005-0000-0000-000025AA0000}"/>
    <cellStyle name="Note 2 8 2" xfId="22030" xr:uid="{00000000-0005-0000-0000-000026AA0000}"/>
    <cellStyle name="Note 2 8 3" xfId="27346" xr:uid="{00000000-0005-0000-0000-000027AA0000}"/>
    <cellStyle name="Note 2 8 4" xfId="44253" xr:uid="{00000000-0005-0000-0000-000028AA0000}"/>
    <cellStyle name="Note 2 9" xfId="22031" xr:uid="{00000000-0005-0000-0000-000029AA0000}"/>
    <cellStyle name="Note 2 9 2" xfId="22032" xr:uid="{00000000-0005-0000-0000-00002AAA0000}"/>
    <cellStyle name="Note 2 9 3" xfId="43903" xr:uid="{00000000-0005-0000-0000-00002BAA0000}"/>
    <cellStyle name="Note 3" xfId="22033" xr:uid="{00000000-0005-0000-0000-00002CAA0000}"/>
    <cellStyle name="Note 3 10" xfId="23164" xr:uid="{00000000-0005-0000-0000-00002DAA0000}"/>
    <cellStyle name="Note 3 2" xfId="22034" xr:uid="{00000000-0005-0000-0000-00002EAA0000}"/>
    <cellStyle name="Note 3 2 2" xfId="22035" xr:uid="{00000000-0005-0000-0000-00002FAA0000}"/>
    <cellStyle name="Note 3 2 2 2" xfId="22036" xr:uid="{00000000-0005-0000-0000-000030AA0000}"/>
    <cellStyle name="Note 3 2 2 3" xfId="26826" xr:uid="{00000000-0005-0000-0000-000031AA0000}"/>
    <cellStyle name="Note 3 2 2 4" xfId="44383" xr:uid="{00000000-0005-0000-0000-000032AA0000}"/>
    <cellStyle name="Note 3 2 3" xfId="22037" xr:uid="{00000000-0005-0000-0000-000033AA0000}"/>
    <cellStyle name="Note 3 2 3 2" xfId="33893" xr:uid="{00000000-0005-0000-0000-000034AA0000}"/>
    <cellStyle name="Note 3 2 3 3" xfId="45463" xr:uid="{00000000-0005-0000-0000-000035AA0000}"/>
    <cellStyle name="Note 3 2 4" xfId="22038" xr:uid="{00000000-0005-0000-0000-000036AA0000}"/>
    <cellStyle name="Note 3 2 4 2" xfId="22039" xr:uid="{00000000-0005-0000-0000-000037AA0000}"/>
    <cellStyle name="Note 3 2 4 3" xfId="43920" xr:uid="{00000000-0005-0000-0000-000038AA0000}"/>
    <cellStyle name="Note 3 2 4 4" xfId="46415" xr:uid="{00000000-0005-0000-0000-000039AA0000}"/>
    <cellStyle name="Note 3 2 5" xfId="22040" xr:uid="{00000000-0005-0000-0000-00003AAA0000}"/>
    <cellStyle name="Note 3 2 6" xfId="23165" xr:uid="{00000000-0005-0000-0000-00003BAA0000}"/>
    <cellStyle name="Note 3 2 7" xfId="23274" xr:uid="{00000000-0005-0000-0000-00003CAA0000}"/>
    <cellStyle name="Note 3 2 8" xfId="44077" xr:uid="{00000000-0005-0000-0000-00003DAA0000}"/>
    <cellStyle name="Note 3 3" xfId="22041" xr:uid="{00000000-0005-0000-0000-00003EAA0000}"/>
    <cellStyle name="Note 3 3 10" xfId="45464" xr:uid="{00000000-0005-0000-0000-00003FAA0000}"/>
    <cellStyle name="Note 3 3 11" xfId="44269" xr:uid="{00000000-0005-0000-0000-000040AA0000}"/>
    <cellStyle name="Note 3 3 2" xfId="22042" xr:uid="{00000000-0005-0000-0000-000041AA0000}"/>
    <cellStyle name="Note 3 3 2 2" xfId="45465" xr:uid="{00000000-0005-0000-0000-000042AA0000}"/>
    <cellStyle name="Note 3 3 3" xfId="26827" xr:uid="{00000000-0005-0000-0000-000043AA0000}"/>
    <cellStyle name="Note 3 3 3 2" xfId="45466" xr:uid="{00000000-0005-0000-0000-000044AA0000}"/>
    <cellStyle name="Note 3 3 4" xfId="45467" xr:uid="{00000000-0005-0000-0000-000045AA0000}"/>
    <cellStyle name="Note 3 3 5" xfId="45468" xr:uid="{00000000-0005-0000-0000-000046AA0000}"/>
    <cellStyle name="Note 3 3 6" xfId="45469" xr:uid="{00000000-0005-0000-0000-000047AA0000}"/>
    <cellStyle name="Note 3 3 7" xfId="45470" xr:uid="{00000000-0005-0000-0000-000048AA0000}"/>
    <cellStyle name="Note 3 3 8" xfId="45471" xr:uid="{00000000-0005-0000-0000-000049AA0000}"/>
    <cellStyle name="Note 3 3 9" xfId="45472" xr:uid="{00000000-0005-0000-0000-00004AAA0000}"/>
    <cellStyle name="Note 3 4" xfId="22043" xr:uid="{00000000-0005-0000-0000-00004BAA0000}"/>
    <cellStyle name="Note 3 4 2" xfId="22044" xr:uid="{00000000-0005-0000-0000-00004CAA0000}"/>
    <cellStyle name="Note 3 4 3" xfId="26828" xr:uid="{00000000-0005-0000-0000-00004DAA0000}"/>
    <cellStyle name="Note 3 4 4" xfId="45473" xr:uid="{00000000-0005-0000-0000-00004EAA0000}"/>
    <cellStyle name="Note 3 5" xfId="22045" xr:uid="{00000000-0005-0000-0000-00004FAA0000}"/>
    <cellStyle name="Note 3 5 2" xfId="22046" xr:uid="{00000000-0005-0000-0000-000050AA0000}"/>
    <cellStyle name="Note 3 5 3" xfId="26829" xr:uid="{00000000-0005-0000-0000-000051AA0000}"/>
    <cellStyle name="Note 3 6" xfId="22047" xr:uid="{00000000-0005-0000-0000-000052AA0000}"/>
    <cellStyle name="Note 3 6 2" xfId="22048" xr:uid="{00000000-0005-0000-0000-000053AA0000}"/>
    <cellStyle name="Note 3 6 3" xfId="26830" xr:uid="{00000000-0005-0000-0000-000054AA0000}"/>
    <cellStyle name="Note 3 7" xfId="22049" xr:uid="{00000000-0005-0000-0000-000055AA0000}"/>
    <cellStyle name="Note 3 7 2" xfId="22050" xr:uid="{00000000-0005-0000-0000-000056AA0000}"/>
    <cellStyle name="Note 3 7 3" xfId="26825" xr:uid="{00000000-0005-0000-0000-000057AA0000}"/>
    <cellStyle name="Note 3 8" xfId="22051" xr:uid="{00000000-0005-0000-0000-000058AA0000}"/>
    <cellStyle name="Note 3 8 2" xfId="33867" xr:uid="{00000000-0005-0000-0000-000059AA0000}"/>
    <cellStyle name="Note 3 9" xfId="22052" xr:uid="{00000000-0005-0000-0000-00005AAA0000}"/>
    <cellStyle name="Note 3 9 2" xfId="43919" xr:uid="{00000000-0005-0000-0000-00005BAA0000}"/>
    <cellStyle name="Note 4" xfId="22053" xr:uid="{00000000-0005-0000-0000-00005CAA0000}"/>
    <cellStyle name="Note 4 2" xfId="22054" xr:uid="{00000000-0005-0000-0000-00005DAA0000}"/>
    <cellStyle name="Note 4 2 2" xfId="22055" xr:uid="{00000000-0005-0000-0000-00005EAA0000}"/>
    <cellStyle name="Note 4 2 2 2" xfId="33895" xr:uid="{00000000-0005-0000-0000-00005FAA0000}"/>
    <cellStyle name="Note 4 2 2 3" xfId="44384" xr:uid="{00000000-0005-0000-0000-000060AA0000}"/>
    <cellStyle name="Note 4 2 3" xfId="23276" xr:uid="{00000000-0005-0000-0000-000061AA0000}"/>
    <cellStyle name="Note 4 2 3 2" xfId="45474" xr:uid="{00000000-0005-0000-0000-000062AA0000}"/>
    <cellStyle name="Note 4 2 4" xfId="46416" xr:uid="{00000000-0005-0000-0000-000063AA0000}"/>
    <cellStyle name="Note 4 2 5" xfId="44078" xr:uid="{00000000-0005-0000-0000-000064AA0000}"/>
    <cellStyle name="Note 4 3" xfId="22056" xr:uid="{00000000-0005-0000-0000-000065AA0000}"/>
    <cellStyle name="Note 4 3 10" xfId="45475" xr:uid="{00000000-0005-0000-0000-000066AA0000}"/>
    <cellStyle name="Note 4 3 11" xfId="44270" xr:uid="{00000000-0005-0000-0000-000067AA0000}"/>
    <cellStyle name="Note 4 3 2" xfId="26831" xr:uid="{00000000-0005-0000-0000-000068AA0000}"/>
    <cellStyle name="Note 4 3 2 2" xfId="45476" xr:uid="{00000000-0005-0000-0000-000069AA0000}"/>
    <cellStyle name="Note 4 3 3" xfId="45477" xr:uid="{00000000-0005-0000-0000-00006AAA0000}"/>
    <cellStyle name="Note 4 3 4" xfId="45478" xr:uid="{00000000-0005-0000-0000-00006BAA0000}"/>
    <cellStyle name="Note 4 3 5" xfId="45479" xr:uid="{00000000-0005-0000-0000-00006CAA0000}"/>
    <cellStyle name="Note 4 3 6" xfId="45480" xr:uid="{00000000-0005-0000-0000-00006DAA0000}"/>
    <cellStyle name="Note 4 3 7" xfId="45481" xr:uid="{00000000-0005-0000-0000-00006EAA0000}"/>
    <cellStyle name="Note 4 3 8" xfId="45482" xr:uid="{00000000-0005-0000-0000-00006FAA0000}"/>
    <cellStyle name="Note 4 3 9" xfId="45483" xr:uid="{00000000-0005-0000-0000-000070AA0000}"/>
    <cellStyle name="Note 4 4" xfId="22057" xr:uid="{00000000-0005-0000-0000-000071AA0000}"/>
    <cellStyle name="Note 4 4 2" xfId="22058" xr:uid="{00000000-0005-0000-0000-000072AA0000}"/>
    <cellStyle name="Note 4 4 3" xfId="33894" xr:uid="{00000000-0005-0000-0000-000073AA0000}"/>
    <cellStyle name="Note 4 4 4" xfId="45484" xr:uid="{00000000-0005-0000-0000-000074AA0000}"/>
    <cellStyle name="Note 4 5" xfId="22059" xr:uid="{00000000-0005-0000-0000-000075AA0000}"/>
    <cellStyle name="Note 4 5 2" xfId="43921" xr:uid="{00000000-0005-0000-0000-000076AA0000}"/>
    <cellStyle name="Note 4 6" xfId="22060" xr:uid="{00000000-0005-0000-0000-000077AA0000}"/>
    <cellStyle name="Note 4 7" xfId="23166" xr:uid="{00000000-0005-0000-0000-000078AA0000}"/>
    <cellStyle name="Note 4 8" xfId="23275" xr:uid="{00000000-0005-0000-0000-000079AA0000}"/>
    <cellStyle name="Note 5" xfId="22061" xr:uid="{00000000-0005-0000-0000-00007AAA0000}"/>
    <cellStyle name="Note 5 2" xfId="22062" xr:uid="{00000000-0005-0000-0000-00007BAA0000}"/>
    <cellStyle name="Note 5 2 2" xfId="26832" xr:uid="{00000000-0005-0000-0000-00007CAA0000}"/>
    <cellStyle name="Note 5 3" xfId="23356" xr:uid="{00000000-0005-0000-0000-00007DAA0000}"/>
    <cellStyle name="Note 6" xfId="22063" xr:uid="{00000000-0005-0000-0000-00007EAA0000}"/>
    <cellStyle name="Note 6 2" xfId="22064" xr:uid="{00000000-0005-0000-0000-00007FAA0000}"/>
    <cellStyle name="Note 6 3" xfId="26833" xr:uid="{00000000-0005-0000-0000-000080AA0000}"/>
    <cellStyle name="Œ…‹æØ‚è [0.00]_Region Orders (2)" xfId="22065" xr:uid="{00000000-0005-0000-0000-000081AA0000}"/>
    <cellStyle name="Œ…‹æØ‚è_Region Orders (2)" xfId="22066" xr:uid="{00000000-0005-0000-0000-000082AA0000}"/>
    <cellStyle name="Output 2" xfId="22067" xr:uid="{00000000-0005-0000-0000-000083AA0000}"/>
    <cellStyle name="Output 2 2" xfId="22068" xr:uid="{00000000-0005-0000-0000-000084AA0000}"/>
    <cellStyle name="Output 2 2 2" xfId="22069" xr:uid="{00000000-0005-0000-0000-000085AA0000}"/>
    <cellStyle name="Output 2 2 2 10" xfId="22070" xr:uid="{00000000-0005-0000-0000-000086AA0000}"/>
    <cellStyle name="Output 2 2 2 10 10" xfId="45485" xr:uid="{00000000-0005-0000-0000-000087AA0000}"/>
    <cellStyle name="Output 2 2 2 10 11" xfId="44273" xr:uid="{00000000-0005-0000-0000-000088AA0000}"/>
    <cellStyle name="Output 2 2 2 10 2" xfId="22071" xr:uid="{00000000-0005-0000-0000-000089AA0000}"/>
    <cellStyle name="Output 2 2 2 10 2 2" xfId="22072" xr:uid="{00000000-0005-0000-0000-00008AAA0000}"/>
    <cellStyle name="Output 2 2 2 10 2 2 2" xfId="22073" xr:uid="{00000000-0005-0000-0000-00008BAA0000}"/>
    <cellStyle name="Output 2 2 2 10 2 2 3" xfId="37320" xr:uid="{00000000-0005-0000-0000-00008CAA0000}"/>
    <cellStyle name="Output 2 2 2 10 2 3" xfId="27298" xr:uid="{00000000-0005-0000-0000-00008DAA0000}"/>
    <cellStyle name="Output 2 2 2 10 2 4" xfId="45486" xr:uid="{00000000-0005-0000-0000-00008EAA0000}"/>
    <cellStyle name="Output 2 2 2 10 3" xfId="22074" xr:uid="{00000000-0005-0000-0000-00008FAA0000}"/>
    <cellStyle name="Output 2 2 2 10 3 2" xfId="45487" xr:uid="{00000000-0005-0000-0000-000090AA0000}"/>
    <cellStyle name="Output 2 2 2 10 4" xfId="26836" xr:uid="{00000000-0005-0000-0000-000091AA0000}"/>
    <cellStyle name="Output 2 2 2 10 4 2" xfId="45488" xr:uid="{00000000-0005-0000-0000-000092AA0000}"/>
    <cellStyle name="Output 2 2 2 10 5" xfId="45489" xr:uid="{00000000-0005-0000-0000-000093AA0000}"/>
    <cellStyle name="Output 2 2 2 10 6" xfId="45490" xr:uid="{00000000-0005-0000-0000-000094AA0000}"/>
    <cellStyle name="Output 2 2 2 10 7" xfId="45491" xr:uid="{00000000-0005-0000-0000-000095AA0000}"/>
    <cellStyle name="Output 2 2 2 10 8" xfId="45492" xr:uid="{00000000-0005-0000-0000-000096AA0000}"/>
    <cellStyle name="Output 2 2 2 10 9" xfId="45493" xr:uid="{00000000-0005-0000-0000-000097AA0000}"/>
    <cellStyle name="Output 2 2 2 11" xfId="22075" xr:uid="{00000000-0005-0000-0000-000098AA0000}"/>
    <cellStyle name="Output 2 2 2 11 2" xfId="22076" xr:uid="{00000000-0005-0000-0000-000099AA0000}"/>
    <cellStyle name="Output 2 2 2 11 2 2" xfId="22077" xr:uid="{00000000-0005-0000-0000-00009AAA0000}"/>
    <cellStyle name="Output 2 2 2 11 2 2 2" xfId="22078" xr:uid="{00000000-0005-0000-0000-00009BAA0000}"/>
    <cellStyle name="Output 2 2 2 11 2 2 3" xfId="37321" xr:uid="{00000000-0005-0000-0000-00009CAA0000}"/>
    <cellStyle name="Output 2 2 2 11 2 3" xfId="27299" xr:uid="{00000000-0005-0000-0000-00009DAA0000}"/>
    <cellStyle name="Output 2 2 2 11 3" xfId="22079" xr:uid="{00000000-0005-0000-0000-00009EAA0000}"/>
    <cellStyle name="Output 2 2 2 11 4" xfId="26837" xr:uid="{00000000-0005-0000-0000-00009FAA0000}"/>
    <cellStyle name="Output 2 2 2 11 5" xfId="45494" xr:uid="{00000000-0005-0000-0000-0000A0AA0000}"/>
    <cellStyle name="Output 2 2 2 12" xfId="22080" xr:uid="{00000000-0005-0000-0000-0000A1AA0000}"/>
    <cellStyle name="Output 2 2 2 12 2" xfId="22081" xr:uid="{00000000-0005-0000-0000-0000A2AA0000}"/>
    <cellStyle name="Output 2 2 2 12 3" xfId="26835" xr:uid="{00000000-0005-0000-0000-0000A3AA0000}"/>
    <cellStyle name="Output 2 2 2 12 4" xfId="45495" xr:uid="{00000000-0005-0000-0000-0000A4AA0000}"/>
    <cellStyle name="Output 2 2 2 13" xfId="22082" xr:uid="{00000000-0005-0000-0000-0000A5AA0000}"/>
    <cellStyle name="Output 2 2 2 13 2" xfId="22083" xr:uid="{00000000-0005-0000-0000-0000A6AA0000}"/>
    <cellStyle name="Output 2 2 2 13 3" xfId="43924" xr:uid="{00000000-0005-0000-0000-0000A7AA0000}"/>
    <cellStyle name="Output 2 2 2 13 4" xfId="45496" xr:uid="{00000000-0005-0000-0000-0000A8AA0000}"/>
    <cellStyle name="Output 2 2 2 14" xfId="23169" xr:uid="{00000000-0005-0000-0000-0000A9AA0000}"/>
    <cellStyle name="Output 2 2 2 2" xfId="22084" xr:uid="{00000000-0005-0000-0000-0000AAAA0000}"/>
    <cellStyle name="Output 2 2 2 2 10" xfId="23170" xr:uid="{00000000-0005-0000-0000-0000ABAA0000}"/>
    <cellStyle name="Output 2 2 2 2 2" xfId="22085" xr:uid="{00000000-0005-0000-0000-0000ACAA0000}"/>
    <cellStyle name="Output 2 2 2 2 2 10" xfId="45497" xr:uid="{00000000-0005-0000-0000-0000ADAA0000}"/>
    <cellStyle name="Output 2 2 2 2 2 11" xfId="44274" xr:uid="{00000000-0005-0000-0000-0000AEAA0000}"/>
    <cellStyle name="Output 2 2 2 2 2 2" xfId="22086" xr:uid="{00000000-0005-0000-0000-0000AFAA0000}"/>
    <cellStyle name="Output 2 2 2 2 2 2 2" xfId="22087" xr:uid="{00000000-0005-0000-0000-0000B0AA0000}"/>
    <cellStyle name="Output 2 2 2 2 2 2 2 2" xfId="22088" xr:uid="{00000000-0005-0000-0000-0000B1AA0000}"/>
    <cellStyle name="Output 2 2 2 2 2 2 2 2 2" xfId="22089" xr:uid="{00000000-0005-0000-0000-0000B2AA0000}"/>
    <cellStyle name="Output 2 2 2 2 2 2 2 2 3" xfId="37323" xr:uid="{00000000-0005-0000-0000-0000B3AA0000}"/>
    <cellStyle name="Output 2 2 2 2 2 2 2 3" xfId="27301" xr:uid="{00000000-0005-0000-0000-0000B4AA0000}"/>
    <cellStyle name="Output 2 2 2 2 2 2 3" xfId="22090" xr:uid="{00000000-0005-0000-0000-0000B5AA0000}"/>
    <cellStyle name="Output 2 2 2 2 2 2 4" xfId="26840" xr:uid="{00000000-0005-0000-0000-0000B6AA0000}"/>
    <cellStyle name="Output 2 2 2 2 2 2 5" xfId="45498" xr:uid="{00000000-0005-0000-0000-0000B7AA0000}"/>
    <cellStyle name="Output 2 2 2 2 2 3" xfId="22091" xr:uid="{00000000-0005-0000-0000-0000B8AA0000}"/>
    <cellStyle name="Output 2 2 2 2 2 3 2" xfId="22092" xr:uid="{00000000-0005-0000-0000-0000B9AA0000}"/>
    <cellStyle name="Output 2 2 2 2 2 3 2 2" xfId="22093" xr:uid="{00000000-0005-0000-0000-0000BAAA0000}"/>
    <cellStyle name="Output 2 2 2 2 2 3 2 2 2" xfId="22094" xr:uid="{00000000-0005-0000-0000-0000BBAA0000}"/>
    <cellStyle name="Output 2 2 2 2 2 3 2 2 3" xfId="37324" xr:uid="{00000000-0005-0000-0000-0000BCAA0000}"/>
    <cellStyle name="Output 2 2 2 2 2 3 2 3" xfId="27302" xr:uid="{00000000-0005-0000-0000-0000BDAA0000}"/>
    <cellStyle name="Output 2 2 2 2 2 3 3" xfId="22095" xr:uid="{00000000-0005-0000-0000-0000BEAA0000}"/>
    <cellStyle name="Output 2 2 2 2 2 3 4" xfId="26841" xr:uid="{00000000-0005-0000-0000-0000BFAA0000}"/>
    <cellStyle name="Output 2 2 2 2 2 3 5" xfId="45499" xr:uid="{00000000-0005-0000-0000-0000C0AA0000}"/>
    <cellStyle name="Output 2 2 2 2 2 4" xfId="22096" xr:uid="{00000000-0005-0000-0000-0000C1AA0000}"/>
    <cellStyle name="Output 2 2 2 2 2 4 2" xfId="22097" xr:uid="{00000000-0005-0000-0000-0000C2AA0000}"/>
    <cellStyle name="Output 2 2 2 2 2 4 2 2" xfId="22098" xr:uid="{00000000-0005-0000-0000-0000C3AA0000}"/>
    <cellStyle name="Output 2 2 2 2 2 4 2 2 2" xfId="22099" xr:uid="{00000000-0005-0000-0000-0000C4AA0000}"/>
    <cellStyle name="Output 2 2 2 2 2 4 2 2 3" xfId="37325" xr:uid="{00000000-0005-0000-0000-0000C5AA0000}"/>
    <cellStyle name="Output 2 2 2 2 2 4 2 3" xfId="27303" xr:uid="{00000000-0005-0000-0000-0000C6AA0000}"/>
    <cellStyle name="Output 2 2 2 2 2 4 3" xfId="22100" xr:uid="{00000000-0005-0000-0000-0000C7AA0000}"/>
    <cellStyle name="Output 2 2 2 2 2 4 4" xfId="26842" xr:uid="{00000000-0005-0000-0000-0000C8AA0000}"/>
    <cellStyle name="Output 2 2 2 2 2 4 5" xfId="45500" xr:uid="{00000000-0005-0000-0000-0000C9AA0000}"/>
    <cellStyle name="Output 2 2 2 2 2 5" xfId="22101" xr:uid="{00000000-0005-0000-0000-0000CAAA0000}"/>
    <cellStyle name="Output 2 2 2 2 2 5 2" xfId="22102" xr:uid="{00000000-0005-0000-0000-0000CBAA0000}"/>
    <cellStyle name="Output 2 2 2 2 2 5 2 2" xfId="22103" xr:uid="{00000000-0005-0000-0000-0000CCAA0000}"/>
    <cellStyle name="Output 2 2 2 2 2 5 2 2 2" xfId="22104" xr:uid="{00000000-0005-0000-0000-0000CDAA0000}"/>
    <cellStyle name="Output 2 2 2 2 2 5 2 2 3" xfId="37326" xr:uid="{00000000-0005-0000-0000-0000CEAA0000}"/>
    <cellStyle name="Output 2 2 2 2 2 5 2 3" xfId="27304" xr:uid="{00000000-0005-0000-0000-0000CFAA0000}"/>
    <cellStyle name="Output 2 2 2 2 2 5 3" xfId="22105" xr:uid="{00000000-0005-0000-0000-0000D0AA0000}"/>
    <cellStyle name="Output 2 2 2 2 2 5 4" xfId="26843" xr:uid="{00000000-0005-0000-0000-0000D1AA0000}"/>
    <cellStyle name="Output 2 2 2 2 2 5 5" xfId="45501" xr:uid="{00000000-0005-0000-0000-0000D2AA0000}"/>
    <cellStyle name="Output 2 2 2 2 2 6" xfId="22106" xr:uid="{00000000-0005-0000-0000-0000D3AA0000}"/>
    <cellStyle name="Output 2 2 2 2 2 6 2" xfId="22107" xr:uid="{00000000-0005-0000-0000-0000D4AA0000}"/>
    <cellStyle name="Output 2 2 2 2 2 6 2 2" xfId="22108" xr:uid="{00000000-0005-0000-0000-0000D5AA0000}"/>
    <cellStyle name="Output 2 2 2 2 2 6 2 3" xfId="37322" xr:uid="{00000000-0005-0000-0000-0000D6AA0000}"/>
    <cellStyle name="Output 2 2 2 2 2 6 3" xfId="27300" xr:uid="{00000000-0005-0000-0000-0000D7AA0000}"/>
    <cellStyle name="Output 2 2 2 2 2 6 4" xfId="45502" xr:uid="{00000000-0005-0000-0000-0000D8AA0000}"/>
    <cellStyle name="Output 2 2 2 2 2 7" xfId="22109" xr:uid="{00000000-0005-0000-0000-0000D9AA0000}"/>
    <cellStyle name="Output 2 2 2 2 2 7 2" xfId="45503" xr:uid="{00000000-0005-0000-0000-0000DAAA0000}"/>
    <cellStyle name="Output 2 2 2 2 2 8" xfId="26839" xr:uid="{00000000-0005-0000-0000-0000DBAA0000}"/>
    <cellStyle name="Output 2 2 2 2 2 8 2" xfId="45504" xr:uid="{00000000-0005-0000-0000-0000DCAA0000}"/>
    <cellStyle name="Output 2 2 2 2 2 9" xfId="45505" xr:uid="{00000000-0005-0000-0000-0000DDAA0000}"/>
    <cellStyle name="Output 2 2 2 2 3" xfId="22110" xr:uid="{00000000-0005-0000-0000-0000DEAA0000}"/>
    <cellStyle name="Output 2 2 2 2 3 2" xfId="22111" xr:uid="{00000000-0005-0000-0000-0000DFAA0000}"/>
    <cellStyle name="Output 2 2 2 2 3 2 2" xfId="22112" xr:uid="{00000000-0005-0000-0000-0000E0AA0000}"/>
    <cellStyle name="Output 2 2 2 2 3 2 2 2" xfId="22113" xr:uid="{00000000-0005-0000-0000-0000E1AA0000}"/>
    <cellStyle name="Output 2 2 2 2 3 2 2 2 2" xfId="22114" xr:uid="{00000000-0005-0000-0000-0000E2AA0000}"/>
    <cellStyle name="Output 2 2 2 2 3 2 2 2 3" xfId="37328" xr:uid="{00000000-0005-0000-0000-0000E3AA0000}"/>
    <cellStyle name="Output 2 2 2 2 3 2 2 3" xfId="27306" xr:uid="{00000000-0005-0000-0000-0000E4AA0000}"/>
    <cellStyle name="Output 2 2 2 2 3 2 3" xfId="22115" xr:uid="{00000000-0005-0000-0000-0000E5AA0000}"/>
    <cellStyle name="Output 2 2 2 2 3 2 4" xfId="26845" xr:uid="{00000000-0005-0000-0000-0000E6AA0000}"/>
    <cellStyle name="Output 2 2 2 2 3 3" xfId="22116" xr:uid="{00000000-0005-0000-0000-0000E7AA0000}"/>
    <cellStyle name="Output 2 2 2 2 3 3 2" xfId="22117" xr:uid="{00000000-0005-0000-0000-0000E8AA0000}"/>
    <cellStyle name="Output 2 2 2 2 3 3 2 2" xfId="22118" xr:uid="{00000000-0005-0000-0000-0000E9AA0000}"/>
    <cellStyle name="Output 2 2 2 2 3 3 2 2 2" xfId="22119" xr:uid="{00000000-0005-0000-0000-0000EAAA0000}"/>
    <cellStyle name="Output 2 2 2 2 3 3 2 2 3" xfId="37329" xr:uid="{00000000-0005-0000-0000-0000EBAA0000}"/>
    <cellStyle name="Output 2 2 2 2 3 3 2 3" xfId="27307" xr:uid="{00000000-0005-0000-0000-0000ECAA0000}"/>
    <cellStyle name="Output 2 2 2 2 3 3 3" xfId="22120" xr:uid="{00000000-0005-0000-0000-0000EDAA0000}"/>
    <cellStyle name="Output 2 2 2 2 3 3 4" xfId="26846" xr:uid="{00000000-0005-0000-0000-0000EEAA0000}"/>
    <cellStyle name="Output 2 2 2 2 3 4" xfId="22121" xr:uid="{00000000-0005-0000-0000-0000EFAA0000}"/>
    <cellStyle name="Output 2 2 2 2 3 4 2" xfId="22122" xr:uid="{00000000-0005-0000-0000-0000F0AA0000}"/>
    <cellStyle name="Output 2 2 2 2 3 4 2 2" xfId="22123" xr:uid="{00000000-0005-0000-0000-0000F1AA0000}"/>
    <cellStyle name="Output 2 2 2 2 3 4 2 2 2" xfId="22124" xr:uid="{00000000-0005-0000-0000-0000F2AA0000}"/>
    <cellStyle name="Output 2 2 2 2 3 4 2 2 3" xfId="37330" xr:uid="{00000000-0005-0000-0000-0000F3AA0000}"/>
    <cellStyle name="Output 2 2 2 2 3 4 2 3" xfId="27308" xr:uid="{00000000-0005-0000-0000-0000F4AA0000}"/>
    <cellStyle name="Output 2 2 2 2 3 4 3" xfId="22125" xr:uid="{00000000-0005-0000-0000-0000F5AA0000}"/>
    <cellStyle name="Output 2 2 2 2 3 4 4" xfId="26847" xr:uid="{00000000-0005-0000-0000-0000F6AA0000}"/>
    <cellStyle name="Output 2 2 2 2 3 5" xfId="22126" xr:uid="{00000000-0005-0000-0000-0000F7AA0000}"/>
    <cellStyle name="Output 2 2 2 2 3 5 2" xfId="22127" xr:uid="{00000000-0005-0000-0000-0000F8AA0000}"/>
    <cellStyle name="Output 2 2 2 2 3 5 2 2" xfId="22128" xr:uid="{00000000-0005-0000-0000-0000F9AA0000}"/>
    <cellStyle name="Output 2 2 2 2 3 5 2 2 2" xfId="22129" xr:uid="{00000000-0005-0000-0000-0000FAAA0000}"/>
    <cellStyle name="Output 2 2 2 2 3 5 2 2 3" xfId="37331" xr:uid="{00000000-0005-0000-0000-0000FBAA0000}"/>
    <cellStyle name="Output 2 2 2 2 3 5 2 3" xfId="27309" xr:uid="{00000000-0005-0000-0000-0000FCAA0000}"/>
    <cellStyle name="Output 2 2 2 2 3 5 3" xfId="22130" xr:uid="{00000000-0005-0000-0000-0000FDAA0000}"/>
    <cellStyle name="Output 2 2 2 2 3 5 4" xfId="26848" xr:uid="{00000000-0005-0000-0000-0000FEAA0000}"/>
    <cellStyle name="Output 2 2 2 2 3 6" xfId="22131" xr:uid="{00000000-0005-0000-0000-0000FFAA0000}"/>
    <cellStyle name="Output 2 2 2 2 3 6 2" xfId="22132" xr:uid="{00000000-0005-0000-0000-000000AB0000}"/>
    <cellStyle name="Output 2 2 2 2 3 6 2 2" xfId="22133" xr:uid="{00000000-0005-0000-0000-000001AB0000}"/>
    <cellStyle name="Output 2 2 2 2 3 6 2 3" xfId="37327" xr:uid="{00000000-0005-0000-0000-000002AB0000}"/>
    <cellStyle name="Output 2 2 2 2 3 6 3" xfId="27305" xr:uid="{00000000-0005-0000-0000-000003AB0000}"/>
    <cellStyle name="Output 2 2 2 2 3 7" xfId="22134" xr:uid="{00000000-0005-0000-0000-000004AB0000}"/>
    <cellStyle name="Output 2 2 2 2 3 8" xfId="26844" xr:uid="{00000000-0005-0000-0000-000005AB0000}"/>
    <cellStyle name="Output 2 2 2 2 3 9" xfId="45506" xr:uid="{00000000-0005-0000-0000-000006AB0000}"/>
    <cellStyle name="Output 2 2 2 2 4" xfId="22135" xr:uid="{00000000-0005-0000-0000-000007AB0000}"/>
    <cellStyle name="Output 2 2 2 2 4 2" xfId="22136" xr:uid="{00000000-0005-0000-0000-000008AB0000}"/>
    <cellStyle name="Output 2 2 2 2 4 2 2" xfId="22137" xr:uid="{00000000-0005-0000-0000-000009AB0000}"/>
    <cellStyle name="Output 2 2 2 2 4 2 2 2" xfId="22138" xr:uid="{00000000-0005-0000-0000-00000AAB0000}"/>
    <cellStyle name="Output 2 2 2 2 4 2 2 2 2" xfId="22139" xr:uid="{00000000-0005-0000-0000-00000BAB0000}"/>
    <cellStyle name="Output 2 2 2 2 4 2 2 2 3" xfId="37333" xr:uid="{00000000-0005-0000-0000-00000CAB0000}"/>
    <cellStyle name="Output 2 2 2 2 4 2 2 3" xfId="27311" xr:uid="{00000000-0005-0000-0000-00000DAB0000}"/>
    <cellStyle name="Output 2 2 2 2 4 2 3" xfId="22140" xr:uid="{00000000-0005-0000-0000-00000EAB0000}"/>
    <cellStyle name="Output 2 2 2 2 4 2 4" xfId="26850" xr:uid="{00000000-0005-0000-0000-00000FAB0000}"/>
    <cellStyle name="Output 2 2 2 2 4 3" xfId="22141" xr:uid="{00000000-0005-0000-0000-000010AB0000}"/>
    <cellStyle name="Output 2 2 2 2 4 3 2" xfId="22142" xr:uid="{00000000-0005-0000-0000-000011AB0000}"/>
    <cellStyle name="Output 2 2 2 2 4 3 2 2" xfId="22143" xr:uid="{00000000-0005-0000-0000-000012AB0000}"/>
    <cellStyle name="Output 2 2 2 2 4 3 2 2 2" xfId="22144" xr:uid="{00000000-0005-0000-0000-000013AB0000}"/>
    <cellStyle name="Output 2 2 2 2 4 3 2 2 3" xfId="37334" xr:uid="{00000000-0005-0000-0000-000014AB0000}"/>
    <cellStyle name="Output 2 2 2 2 4 3 2 3" xfId="27312" xr:uid="{00000000-0005-0000-0000-000015AB0000}"/>
    <cellStyle name="Output 2 2 2 2 4 3 3" xfId="22145" xr:uid="{00000000-0005-0000-0000-000016AB0000}"/>
    <cellStyle name="Output 2 2 2 2 4 3 4" xfId="26851" xr:uid="{00000000-0005-0000-0000-000017AB0000}"/>
    <cellStyle name="Output 2 2 2 2 4 4" xfId="22146" xr:uid="{00000000-0005-0000-0000-000018AB0000}"/>
    <cellStyle name="Output 2 2 2 2 4 4 2" xfId="22147" xr:uid="{00000000-0005-0000-0000-000019AB0000}"/>
    <cellStyle name="Output 2 2 2 2 4 4 2 2" xfId="22148" xr:uid="{00000000-0005-0000-0000-00001AAB0000}"/>
    <cellStyle name="Output 2 2 2 2 4 4 2 2 2" xfId="22149" xr:uid="{00000000-0005-0000-0000-00001BAB0000}"/>
    <cellStyle name="Output 2 2 2 2 4 4 2 2 3" xfId="37335" xr:uid="{00000000-0005-0000-0000-00001CAB0000}"/>
    <cellStyle name="Output 2 2 2 2 4 4 2 3" xfId="27313" xr:uid="{00000000-0005-0000-0000-00001DAB0000}"/>
    <cellStyle name="Output 2 2 2 2 4 4 3" xfId="22150" xr:uid="{00000000-0005-0000-0000-00001EAB0000}"/>
    <cellStyle name="Output 2 2 2 2 4 4 4" xfId="26852" xr:uid="{00000000-0005-0000-0000-00001FAB0000}"/>
    <cellStyle name="Output 2 2 2 2 4 5" xfId="22151" xr:uid="{00000000-0005-0000-0000-000020AB0000}"/>
    <cellStyle name="Output 2 2 2 2 4 5 2" xfId="22152" xr:uid="{00000000-0005-0000-0000-000021AB0000}"/>
    <cellStyle name="Output 2 2 2 2 4 5 2 2" xfId="22153" xr:uid="{00000000-0005-0000-0000-000022AB0000}"/>
    <cellStyle name="Output 2 2 2 2 4 5 2 2 2" xfId="22154" xr:uid="{00000000-0005-0000-0000-000023AB0000}"/>
    <cellStyle name="Output 2 2 2 2 4 5 2 2 3" xfId="37336" xr:uid="{00000000-0005-0000-0000-000024AB0000}"/>
    <cellStyle name="Output 2 2 2 2 4 5 2 3" xfId="27314" xr:uid="{00000000-0005-0000-0000-000025AB0000}"/>
    <cellStyle name="Output 2 2 2 2 4 5 3" xfId="22155" xr:uid="{00000000-0005-0000-0000-000026AB0000}"/>
    <cellStyle name="Output 2 2 2 2 4 5 4" xfId="26853" xr:uid="{00000000-0005-0000-0000-000027AB0000}"/>
    <cellStyle name="Output 2 2 2 2 4 6" xfId="22156" xr:uid="{00000000-0005-0000-0000-000028AB0000}"/>
    <cellStyle name="Output 2 2 2 2 4 6 2" xfId="22157" xr:uid="{00000000-0005-0000-0000-000029AB0000}"/>
    <cellStyle name="Output 2 2 2 2 4 6 2 2" xfId="22158" xr:uid="{00000000-0005-0000-0000-00002AAB0000}"/>
    <cellStyle name="Output 2 2 2 2 4 6 2 3" xfId="37332" xr:uid="{00000000-0005-0000-0000-00002BAB0000}"/>
    <cellStyle name="Output 2 2 2 2 4 6 3" xfId="27310" xr:uid="{00000000-0005-0000-0000-00002CAB0000}"/>
    <cellStyle name="Output 2 2 2 2 4 7" xfId="22159" xr:uid="{00000000-0005-0000-0000-00002DAB0000}"/>
    <cellStyle name="Output 2 2 2 2 4 8" xfId="26849" xr:uid="{00000000-0005-0000-0000-00002EAB0000}"/>
    <cellStyle name="Output 2 2 2 2 4 9" xfId="45507" xr:uid="{00000000-0005-0000-0000-00002FAB0000}"/>
    <cellStyle name="Output 2 2 2 2 5" xfId="22160" xr:uid="{00000000-0005-0000-0000-000030AB0000}"/>
    <cellStyle name="Output 2 2 2 2 5 2" xfId="22161" xr:uid="{00000000-0005-0000-0000-000031AB0000}"/>
    <cellStyle name="Output 2 2 2 2 5 2 2" xfId="22162" xr:uid="{00000000-0005-0000-0000-000032AB0000}"/>
    <cellStyle name="Output 2 2 2 2 5 2 2 2" xfId="22163" xr:uid="{00000000-0005-0000-0000-000033AB0000}"/>
    <cellStyle name="Output 2 2 2 2 5 2 2 2 2" xfId="22164" xr:uid="{00000000-0005-0000-0000-000034AB0000}"/>
    <cellStyle name="Output 2 2 2 2 5 2 2 2 3" xfId="37338" xr:uid="{00000000-0005-0000-0000-000035AB0000}"/>
    <cellStyle name="Output 2 2 2 2 5 2 2 3" xfId="27316" xr:uid="{00000000-0005-0000-0000-000036AB0000}"/>
    <cellStyle name="Output 2 2 2 2 5 2 3" xfId="22165" xr:uid="{00000000-0005-0000-0000-000037AB0000}"/>
    <cellStyle name="Output 2 2 2 2 5 2 4" xfId="26855" xr:uid="{00000000-0005-0000-0000-000038AB0000}"/>
    <cellStyle name="Output 2 2 2 2 5 3" xfId="22166" xr:uid="{00000000-0005-0000-0000-000039AB0000}"/>
    <cellStyle name="Output 2 2 2 2 5 3 2" xfId="22167" xr:uid="{00000000-0005-0000-0000-00003AAB0000}"/>
    <cellStyle name="Output 2 2 2 2 5 3 2 2" xfId="22168" xr:uid="{00000000-0005-0000-0000-00003BAB0000}"/>
    <cellStyle name="Output 2 2 2 2 5 3 2 2 2" xfId="22169" xr:uid="{00000000-0005-0000-0000-00003CAB0000}"/>
    <cellStyle name="Output 2 2 2 2 5 3 2 2 3" xfId="37339" xr:uid="{00000000-0005-0000-0000-00003DAB0000}"/>
    <cellStyle name="Output 2 2 2 2 5 3 2 3" xfId="27317" xr:uid="{00000000-0005-0000-0000-00003EAB0000}"/>
    <cellStyle name="Output 2 2 2 2 5 3 3" xfId="22170" xr:uid="{00000000-0005-0000-0000-00003FAB0000}"/>
    <cellStyle name="Output 2 2 2 2 5 3 4" xfId="26856" xr:uid="{00000000-0005-0000-0000-000040AB0000}"/>
    <cellStyle name="Output 2 2 2 2 5 4" xfId="22171" xr:uid="{00000000-0005-0000-0000-000041AB0000}"/>
    <cellStyle name="Output 2 2 2 2 5 4 2" xfId="22172" xr:uid="{00000000-0005-0000-0000-000042AB0000}"/>
    <cellStyle name="Output 2 2 2 2 5 4 2 2" xfId="22173" xr:uid="{00000000-0005-0000-0000-000043AB0000}"/>
    <cellStyle name="Output 2 2 2 2 5 4 2 2 2" xfId="22174" xr:uid="{00000000-0005-0000-0000-000044AB0000}"/>
    <cellStyle name="Output 2 2 2 2 5 4 2 2 3" xfId="37340" xr:uid="{00000000-0005-0000-0000-000045AB0000}"/>
    <cellStyle name="Output 2 2 2 2 5 4 2 3" xfId="27318" xr:uid="{00000000-0005-0000-0000-000046AB0000}"/>
    <cellStyle name="Output 2 2 2 2 5 4 3" xfId="22175" xr:uid="{00000000-0005-0000-0000-000047AB0000}"/>
    <cellStyle name="Output 2 2 2 2 5 4 4" xfId="26857" xr:uid="{00000000-0005-0000-0000-000048AB0000}"/>
    <cellStyle name="Output 2 2 2 2 5 5" xfId="22176" xr:uid="{00000000-0005-0000-0000-000049AB0000}"/>
    <cellStyle name="Output 2 2 2 2 5 5 2" xfId="22177" xr:uid="{00000000-0005-0000-0000-00004AAB0000}"/>
    <cellStyle name="Output 2 2 2 2 5 5 2 2" xfId="22178" xr:uid="{00000000-0005-0000-0000-00004BAB0000}"/>
    <cellStyle name="Output 2 2 2 2 5 5 2 2 2" xfId="22179" xr:uid="{00000000-0005-0000-0000-00004CAB0000}"/>
    <cellStyle name="Output 2 2 2 2 5 5 2 2 3" xfId="37341" xr:uid="{00000000-0005-0000-0000-00004DAB0000}"/>
    <cellStyle name="Output 2 2 2 2 5 5 2 3" xfId="27319" xr:uid="{00000000-0005-0000-0000-00004EAB0000}"/>
    <cellStyle name="Output 2 2 2 2 5 5 3" xfId="22180" xr:uid="{00000000-0005-0000-0000-00004FAB0000}"/>
    <cellStyle name="Output 2 2 2 2 5 5 4" xfId="26858" xr:uid="{00000000-0005-0000-0000-000050AB0000}"/>
    <cellStyle name="Output 2 2 2 2 5 6" xfId="22181" xr:uid="{00000000-0005-0000-0000-000051AB0000}"/>
    <cellStyle name="Output 2 2 2 2 5 6 2" xfId="22182" xr:uid="{00000000-0005-0000-0000-000052AB0000}"/>
    <cellStyle name="Output 2 2 2 2 5 6 2 2" xfId="22183" xr:uid="{00000000-0005-0000-0000-000053AB0000}"/>
    <cellStyle name="Output 2 2 2 2 5 6 2 3" xfId="37337" xr:uid="{00000000-0005-0000-0000-000054AB0000}"/>
    <cellStyle name="Output 2 2 2 2 5 6 3" xfId="27315" xr:uid="{00000000-0005-0000-0000-000055AB0000}"/>
    <cellStyle name="Output 2 2 2 2 5 7" xfId="22184" xr:uid="{00000000-0005-0000-0000-000056AB0000}"/>
    <cellStyle name="Output 2 2 2 2 5 8" xfId="26854" xr:uid="{00000000-0005-0000-0000-000057AB0000}"/>
    <cellStyle name="Output 2 2 2 2 5 9" xfId="45508" xr:uid="{00000000-0005-0000-0000-000058AB0000}"/>
    <cellStyle name="Output 2 2 2 2 6" xfId="22185" xr:uid="{00000000-0005-0000-0000-000059AB0000}"/>
    <cellStyle name="Output 2 2 2 2 6 2" xfId="22186" xr:uid="{00000000-0005-0000-0000-00005AAB0000}"/>
    <cellStyle name="Output 2 2 2 2 6 2 2" xfId="22187" xr:uid="{00000000-0005-0000-0000-00005BAB0000}"/>
    <cellStyle name="Output 2 2 2 2 6 2 2 2" xfId="22188" xr:uid="{00000000-0005-0000-0000-00005CAB0000}"/>
    <cellStyle name="Output 2 2 2 2 6 2 2 3" xfId="37342" xr:uid="{00000000-0005-0000-0000-00005DAB0000}"/>
    <cellStyle name="Output 2 2 2 2 6 2 3" xfId="27320" xr:uid="{00000000-0005-0000-0000-00005EAB0000}"/>
    <cellStyle name="Output 2 2 2 2 6 3" xfId="22189" xr:uid="{00000000-0005-0000-0000-00005FAB0000}"/>
    <cellStyle name="Output 2 2 2 2 6 4" xfId="26859" xr:uid="{00000000-0005-0000-0000-000060AB0000}"/>
    <cellStyle name="Output 2 2 2 2 7" xfId="22190" xr:uid="{00000000-0005-0000-0000-000061AB0000}"/>
    <cellStyle name="Output 2 2 2 2 7 2" xfId="22191" xr:uid="{00000000-0005-0000-0000-000062AB0000}"/>
    <cellStyle name="Output 2 2 2 2 7 2 2" xfId="22192" xr:uid="{00000000-0005-0000-0000-000063AB0000}"/>
    <cellStyle name="Output 2 2 2 2 7 2 2 2" xfId="22193" xr:uid="{00000000-0005-0000-0000-000064AB0000}"/>
    <cellStyle name="Output 2 2 2 2 7 2 2 3" xfId="37343" xr:uid="{00000000-0005-0000-0000-000065AB0000}"/>
    <cellStyle name="Output 2 2 2 2 7 2 3" xfId="27321" xr:uid="{00000000-0005-0000-0000-000066AB0000}"/>
    <cellStyle name="Output 2 2 2 2 7 3" xfId="22194" xr:uid="{00000000-0005-0000-0000-000067AB0000}"/>
    <cellStyle name="Output 2 2 2 2 7 4" xfId="26860" xr:uid="{00000000-0005-0000-0000-000068AB0000}"/>
    <cellStyle name="Output 2 2 2 2 8" xfId="22195" xr:uid="{00000000-0005-0000-0000-000069AB0000}"/>
    <cellStyle name="Output 2 2 2 2 8 2" xfId="22196" xr:uid="{00000000-0005-0000-0000-00006AAB0000}"/>
    <cellStyle name="Output 2 2 2 2 8 3" xfId="26838" xr:uid="{00000000-0005-0000-0000-00006BAB0000}"/>
    <cellStyle name="Output 2 2 2 2 9" xfId="22197" xr:uid="{00000000-0005-0000-0000-00006CAB0000}"/>
    <cellStyle name="Output 2 2 2 2 9 2" xfId="22198" xr:uid="{00000000-0005-0000-0000-00006DAB0000}"/>
    <cellStyle name="Output 2 2 2 2 9 3" xfId="43925" xr:uid="{00000000-0005-0000-0000-00006EAB0000}"/>
    <cellStyle name="Output 2 2 2 3" xfId="22199" xr:uid="{00000000-0005-0000-0000-00006FAB0000}"/>
    <cellStyle name="Output 2 2 2 3 2" xfId="22200" xr:uid="{00000000-0005-0000-0000-000070AB0000}"/>
    <cellStyle name="Output 2 2 2 3 2 10" xfId="45509" xr:uid="{00000000-0005-0000-0000-000071AB0000}"/>
    <cellStyle name="Output 2 2 2 3 2 11" xfId="44275" xr:uid="{00000000-0005-0000-0000-000072AB0000}"/>
    <cellStyle name="Output 2 2 2 3 2 2" xfId="22201" xr:uid="{00000000-0005-0000-0000-000073AB0000}"/>
    <cellStyle name="Output 2 2 2 3 2 2 2" xfId="22202" xr:uid="{00000000-0005-0000-0000-000074AB0000}"/>
    <cellStyle name="Output 2 2 2 3 2 2 2 2" xfId="22203" xr:uid="{00000000-0005-0000-0000-000075AB0000}"/>
    <cellStyle name="Output 2 2 2 3 2 2 2 3" xfId="37344" xr:uid="{00000000-0005-0000-0000-000076AB0000}"/>
    <cellStyle name="Output 2 2 2 3 2 2 3" xfId="27322" xr:uid="{00000000-0005-0000-0000-000077AB0000}"/>
    <cellStyle name="Output 2 2 2 3 2 2 4" xfId="45510" xr:uid="{00000000-0005-0000-0000-000078AB0000}"/>
    <cellStyle name="Output 2 2 2 3 2 3" xfId="22204" xr:uid="{00000000-0005-0000-0000-000079AB0000}"/>
    <cellStyle name="Output 2 2 2 3 2 3 2" xfId="45511" xr:uid="{00000000-0005-0000-0000-00007AAB0000}"/>
    <cellStyle name="Output 2 2 2 3 2 4" xfId="26862" xr:uid="{00000000-0005-0000-0000-00007BAB0000}"/>
    <cellStyle name="Output 2 2 2 3 2 4 2" xfId="45512" xr:uid="{00000000-0005-0000-0000-00007CAB0000}"/>
    <cellStyle name="Output 2 2 2 3 2 5" xfId="45513" xr:uid="{00000000-0005-0000-0000-00007DAB0000}"/>
    <cellStyle name="Output 2 2 2 3 2 6" xfId="45514" xr:uid="{00000000-0005-0000-0000-00007EAB0000}"/>
    <cellStyle name="Output 2 2 2 3 2 7" xfId="45515" xr:uid="{00000000-0005-0000-0000-00007FAB0000}"/>
    <cellStyle name="Output 2 2 2 3 2 8" xfId="45516" xr:uid="{00000000-0005-0000-0000-000080AB0000}"/>
    <cellStyle name="Output 2 2 2 3 2 9" xfId="45517" xr:uid="{00000000-0005-0000-0000-000081AB0000}"/>
    <cellStyle name="Output 2 2 2 3 3" xfId="22205" xr:uid="{00000000-0005-0000-0000-000082AB0000}"/>
    <cellStyle name="Output 2 2 2 3 3 2" xfId="22206" xr:uid="{00000000-0005-0000-0000-000083AB0000}"/>
    <cellStyle name="Output 2 2 2 3 3 2 2" xfId="22207" xr:uid="{00000000-0005-0000-0000-000084AB0000}"/>
    <cellStyle name="Output 2 2 2 3 3 2 2 2" xfId="22208" xr:uid="{00000000-0005-0000-0000-000085AB0000}"/>
    <cellStyle name="Output 2 2 2 3 3 2 2 3" xfId="37345" xr:uid="{00000000-0005-0000-0000-000086AB0000}"/>
    <cellStyle name="Output 2 2 2 3 3 2 3" xfId="27323" xr:uid="{00000000-0005-0000-0000-000087AB0000}"/>
    <cellStyle name="Output 2 2 2 3 3 3" xfId="22209" xr:uid="{00000000-0005-0000-0000-000088AB0000}"/>
    <cellStyle name="Output 2 2 2 3 3 4" xfId="26863" xr:uid="{00000000-0005-0000-0000-000089AB0000}"/>
    <cellStyle name="Output 2 2 2 3 3 5" xfId="45518" xr:uid="{00000000-0005-0000-0000-00008AAB0000}"/>
    <cellStyle name="Output 2 2 2 3 4" xfId="22210" xr:uid="{00000000-0005-0000-0000-00008BAB0000}"/>
    <cellStyle name="Output 2 2 2 3 4 2" xfId="22211" xr:uid="{00000000-0005-0000-0000-00008CAB0000}"/>
    <cellStyle name="Output 2 2 2 3 4 2 2" xfId="22212" xr:uid="{00000000-0005-0000-0000-00008DAB0000}"/>
    <cellStyle name="Output 2 2 2 3 4 2 2 2" xfId="22213" xr:uid="{00000000-0005-0000-0000-00008EAB0000}"/>
    <cellStyle name="Output 2 2 2 3 4 2 2 3" xfId="37346" xr:uid="{00000000-0005-0000-0000-00008FAB0000}"/>
    <cellStyle name="Output 2 2 2 3 4 2 3" xfId="27324" xr:uid="{00000000-0005-0000-0000-000090AB0000}"/>
    <cellStyle name="Output 2 2 2 3 4 3" xfId="22214" xr:uid="{00000000-0005-0000-0000-000091AB0000}"/>
    <cellStyle name="Output 2 2 2 3 4 4" xfId="26864" xr:uid="{00000000-0005-0000-0000-000092AB0000}"/>
    <cellStyle name="Output 2 2 2 3 4 5" xfId="45519" xr:uid="{00000000-0005-0000-0000-000093AB0000}"/>
    <cellStyle name="Output 2 2 2 3 5" xfId="22215" xr:uid="{00000000-0005-0000-0000-000094AB0000}"/>
    <cellStyle name="Output 2 2 2 3 5 2" xfId="22216" xr:uid="{00000000-0005-0000-0000-000095AB0000}"/>
    <cellStyle name="Output 2 2 2 3 5 2 2" xfId="22217" xr:uid="{00000000-0005-0000-0000-000096AB0000}"/>
    <cellStyle name="Output 2 2 2 3 5 2 2 2" xfId="22218" xr:uid="{00000000-0005-0000-0000-000097AB0000}"/>
    <cellStyle name="Output 2 2 2 3 5 2 2 3" xfId="37347" xr:uid="{00000000-0005-0000-0000-000098AB0000}"/>
    <cellStyle name="Output 2 2 2 3 5 2 3" xfId="27325" xr:uid="{00000000-0005-0000-0000-000099AB0000}"/>
    <cellStyle name="Output 2 2 2 3 5 3" xfId="22219" xr:uid="{00000000-0005-0000-0000-00009AAB0000}"/>
    <cellStyle name="Output 2 2 2 3 5 4" xfId="26865" xr:uid="{00000000-0005-0000-0000-00009BAB0000}"/>
    <cellStyle name="Output 2 2 2 3 5 5" xfId="45520" xr:uid="{00000000-0005-0000-0000-00009CAB0000}"/>
    <cellStyle name="Output 2 2 2 3 6" xfId="22220" xr:uid="{00000000-0005-0000-0000-00009DAB0000}"/>
    <cellStyle name="Output 2 2 2 3 6 2" xfId="22221" xr:uid="{00000000-0005-0000-0000-00009EAB0000}"/>
    <cellStyle name="Output 2 2 2 3 6 3" xfId="26861" xr:uid="{00000000-0005-0000-0000-00009FAB0000}"/>
    <cellStyle name="Output 2 2 2 3 7" xfId="22222" xr:uid="{00000000-0005-0000-0000-0000A0AB0000}"/>
    <cellStyle name="Output 2 2 2 3 7 2" xfId="22223" xr:uid="{00000000-0005-0000-0000-0000A1AB0000}"/>
    <cellStyle name="Output 2 2 2 3 7 3" xfId="43926" xr:uid="{00000000-0005-0000-0000-0000A2AB0000}"/>
    <cellStyle name="Output 2 2 2 3 8" xfId="23171" xr:uid="{00000000-0005-0000-0000-0000A3AB0000}"/>
    <cellStyle name="Output 2 2 2 4" xfId="22224" xr:uid="{00000000-0005-0000-0000-0000A4AB0000}"/>
    <cellStyle name="Output 2 2 2 4 2" xfId="22225" xr:uid="{00000000-0005-0000-0000-0000A5AB0000}"/>
    <cellStyle name="Output 2 2 2 4 2 10" xfId="45521" xr:uid="{00000000-0005-0000-0000-0000A6AB0000}"/>
    <cellStyle name="Output 2 2 2 4 2 11" xfId="44276" xr:uid="{00000000-0005-0000-0000-0000A7AB0000}"/>
    <cellStyle name="Output 2 2 2 4 2 2" xfId="22226" xr:uid="{00000000-0005-0000-0000-0000A8AB0000}"/>
    <cellStyle name="Output 2 2 2 4 2 2 2" xfId="22227" xr:uid="{00000000-0005-0000-0000-0000A9AB0000}"/>
    <cellStyle name="Output 2 2 2 4 2 2 2 2" xfId="22228" xr:uid="{00000000-0005-0000-0000-0000AAAB0000}"/>
    <cellStyle name="Output 2 2 2 4 2 2 2 3" xfId="37348" xr:uid="{00000000-0005-0000-0000-0000ABAB0000}"/>
    <cellStyle name="Output 2 2 2 4 2 2 3" xfId="27326" xr:uid="{00000000-0005-0000-0000-0000ACAB0000}"/>
    <cellStyle name="Output 2 2 2 4 2 2 4" xfId="45522" xr:uid="{00000000-0005-0000-0000-0000ADAB0000}"/>
    <cellStyle name="Output 2 2 2 4 2 3" xfId="22229" xr:uid="{00000000-0005-0000-0000-0000AEAB0000}"/>
    <cellStyle name="Output 2 2 2 4 2 3 2" xfId="45523" xr:uid="{00000000-0005-0000-0000-0000AFAB0000}"/>
    <cellStyle name="Output 2 2 2 4 2 4" xfId="26867" xr:uid="{00000000-0005-0000-0000-0000B0AB0000}"/>
    <cellStyle name="Output 2 2 2 4 2 4 2" xfId="45524" xr:uid="{00000000-0005-0000-0000-0000B1AB0000}"/>
    <cellStyle name="Output 2 2 2 4 2 5" xfId="45525" xr:uid="{00000000-0005-0000-0000-0000B2AB0000}"/>
    <cellStyle name="Output 2 2 2 4 2 6" xfId="45526" xr:uid="{00000000-0005-0000-0000-0000B3AB0000}"/>
    <cellStyle name="Output 2 2 2 4 2 7" xfId="45527" xr:uid="{00000000-0005-0000-0000-0000B4AB0000}"/>
    <cellStyle name="Output 2 2 2 4 2 8" xfId="45528" xr:uid="{00000000-0005-0000-0000-0000B5AB0000}"/>
    <cellStyle name="Output 2 2 2 4 2 9" xfId="45529" xr:uid="{00000000-0005-0000-0000-0000B6AB0000}"/>
    <cellStyle name="Output 2 2 2 4 3" xfId="22230" xr:uid="{00000000-0005-0000-0000-0000B7AB0000}"/>
    <cellStyle name="Output 2 2 2 4 3 2" xfId="22231" xr:uid="{00000000-0005-0000-0000-0000B8AB0000}"/>
    <cellStyle name="Output 2 2 2 4 3 2 2" xfId="22232" xr:uid="{00000000-0005-0000-0000-0000B9AB0000}"/>
    <cellStyle name="Output 2 2 2 4 3 2 2 2" xfId="22233" xr:uid="{00000000-0005-0000-0000-0000BAAB0000}"/>
    <cellStyle name="Output 2 2 2 4 3 2 2 3" xfId="37349" xr:uid="{00000000-0005-0000-0000-0000BBAB0000}"/>
    <cellStyle name="Output 2 2 2 4 3 2 3" xfId="27327" xr:uid="{00000000-0005-0000-0000-0000BCAB0000}"/>
    <cellStyle name="Output 2 2 2 4 3 3" xfId="22234" xr:uid="{00000000-0005-0000-0000-0000BDAB0000}"/>
    <cellStyle name="Output 2 2 2 4 3 4" xfId="26868" xr:uid="{00000000-0005-0000-0000-0000BEAB0000}"/>
    <cellStyle name="Output 2 2 2 4 3 5" xfId="45530" xr:uid="{00000000-0005-0000-0000-0000BFAB0000}"/>
    <cellStyle name="Output 2 2 2 4 4" xfId="22235" xr:uid="{00000000-0005-0000-0000-0000C0AB0000}"/>
    <cellStyle name="Output 2 2 2 4 4 2" xfId="22236" xr:uid="{00000000-0005-0000-0000-0000C1AB0000}"/>
    <cellStyle name="Output 2 2 2 4 4 2 2" xfId="22237" xr:uid="{00000000-0005-0000-0000-0000C2AB0000}"/>
    <cellStyle name="Output 2 2 2 4 4 2 2 2" xfId="22238" xr:uid="{00000000-0005-0000-0000-0000C3AB0000}"/>
    <cellStyle name="Output 2 2 2 4 4 2 2 3" xfId="37350" xr:uid="{00000000-0005-0000-0000-0000C4AB0000}"/>
    <cellStyle name="Output 2 2 2 4 4 2 3" xfId="27328" xr:uid="{00000000-0005-0000-0000-0000C5AB0000}"/>
    <cellStyle name="Output 2 2 2 4 4 3" xfId="22239" xr:uid="{00000000-0005-0000-0000-0000C6AB0000}"/>
    <cellStyle name="Output 2 2 2 4 4 4" xfId="26869" xr:uid="{00000000-0005-0000-0000-0000C7AB0000}"/>
    <cellStyle name="Output 2 2 2 4 4 5" xfId="45531" xr:uid="{00000000-0005-0000-0000-0000C8AB0000}"/>
    <cellStyle name="Output 2 2 2 4 5" xfId="22240" xr:uid="{00000000-0005-0000-0000-0000C9AB0000}"/>
    <cellStyle name="Output 2 2 2 4 5 2" xfId="22241" xr:uid="{00000000-0005-0000-0000-0000CAAB0000}"/>
    <cellStyle name="Output 2 2 2 4 5 2 2" xfId="22242" xr:uid="{00000000-0005-0000-0000-0000CBAB0000}"/>
    <cellStyle name="Output 2 2 2 4 5 2 2 2" xfId="22243" xr:uid="{00000000-0005-0000-0000-0000CCAB0000}"/>
    <cellStyle name="Output 2 2 2 4 5 2 2 3" xfId="37351" xr:uid="{00000000-0005-0000-0000-0000CDAB0000}"/>
    <cellStyle name="Output 2 2 2 4 5 2 3" xfId="27329" xr:uid="{00000000-0005-0000-0000-0000CEAB0000}"/>
    <cellStyle name="Output 2 2 2 4 5 3" xfId="22244" xr:uid="{00000000-0005-0000-0000-0000CFAB0000}"/>
    <cellStyle name="Output 2 2 2 4 5 4" xfId="26870" xr:uid="{00000000-0005-0000-0000-0000D0AB0000}"/>
    <cellStyle name="Output 2 2 2 4 5 5" xfId="45532" xr:uid="{00000000-0005-0000-0000-0000D1AB0000}"/>
    <cellStyle name="Output 2 2 2 4 6" xfId="22245" xr:uid="{00000000-0005-0000-0000-0000D2AB0000}"/>
    <cellStyle name="Output 2 2 2 4 6 2" xfId="22246" xr:uid="{00000000-0005-0000-0000-0000D3AB0000}"/>
    <cellStyle name="Output 2 2 2 4 6 3" xfId="26866" xr:uid="{00000000-0005-0000-0000-0000D4AB0000}"/>
    <cellStyle name="Output 2 2 2 4 7" xfId="22247" xr:uid="{00000000-0005-0000-0000-0000D5AB0000}"/>
    <cellStyle name="Output 2 2 2 4 7 2" xfId="22248" xr:uid="{00000000-0005-0000-0000-0000D6AB0000}"/>
    <cellStyle name="Output 2 2 2 4 7 3" xfId="43927" xr:uid="{00000000-0005-0000-0000-0000D7AB0000}"/>
    <cellStyle name="Output 2 2 2 4 8" xfId="23172" xr:uid="{00000000-0005-0000-0000-0000D8AB0000}"/>
    <cellStyle name="Output 2 2 2 5" xfId="22249" xr:uid="{00000000-0005-0000-0000-0000D9AB0000}"/>
    <cellStyle name="Output 2 2 2 5 2" xfId="22250" xr:uid="{00000000-0005-0000-0000-0000DAAB0000}"/>
    <cellStyle name="Output 2 2 2 5 2 10" xfId="45533" xr:uid="{00000000-0005-0000-0000-0000DBAB0000}"/>
    <cellStyle name="Output 2 2 2 5 2 11" xfId="44277" xr:uid="{00000000-0005-0000-0000-0000DCAB0000}"/>
    <cellStyle name="Output 2 2 2 5 2 2" xfId="22251" xr:uid="{00000000-0005-0000-0000-0000DDAB0000}"/>
    <cellStyle name="Output 2 2 2 5 2 2 2" xfId="22252" xr:uid="{00000000-0005-0000-0000-0000DEAB0000}"/>
    <cellStyle name="Output 2 2 2 5 2 2 2 2" xfId="22253" xr:uid="{00000000-0005-0000-0000-0000DFAB0000}"/>
    <cellStyle name="Output 2 2 2 5 2 2 2 3" xfId="37352" xr:uid="{00000000-0005-0000-0000-0000E0AB0000}"/>
    <cellStyle name="Output 2 2 2 5 2 2 3" xfId="27330" xr:uid="{00000000-0005-0000-0000-0000E1AB0000}"/>
    <cellStyle name="Output 2 2 2 5 2 2 4" xfId="45534" xr:uid="{00000000-0005-0000-0000-0000E2AB0000}"/>
    <cellStyle name="Output 2 2 2 5 2 3" xfId="22254" xr:uid="{00000000-0005-0000-0000-0000E3AB0000}"/>
    <cellStyle name="Output 2 2 2 5 2 3 2" xfId="45535" xr:uid="{00000000-0005-0000-0000-0000E4AB0000}"/>
    <cellStyle name="Output 2 2 2 5 2 4" xfId="26872" xr:uid="{00000000-0005-0000-0000-0000E5AB0000}"/>
    <cellStyle name="Output 2 2 2 5 2 4 2" xfId="45536" xr:uid="{00000000-0005-0000-0000-0000E6AB0000}"/>
    <cellStyle name="Output 2 2 2 5 2 5" xfId="45537" xr:uid="{00000000-0005-0000-0000-0000E7AB0000}"/>
    <cellStyle name="Output 2 2 2 5 2 6" xfId="45538" xr:uid="{00000000-0005-0000-0000-0000E8AB0000}"/>
    <cellStyle name="Output 2 2 2 5 2 7" xfId="45539" xr:uid="{00000000-0005-0000-0000-0000E9AB0000}"/>
    <cellStyle name="Output 2 2 2 5 2 8" xfId="45540" xr:uid="{00000000-0005-0000-0000-0000EAAB0000}"/>
    <cellStyle name="Output 2 2 2 5 2 9" xfId="45541" xr:uid="{00000000-0005-0000-0000-0000EBAB0000}"/>
    <cellStyle name="Output 2 2 2 5 3" xfId="22255" xr:uid="{00000000-0005-0000-0000-0000ECAB0000}"/>
    <cellStyle name="Output 2 2 2 5 3 2" xfId="22256" xr:uid="{00000000-0005-0000-0000-0000EDAB0000}"/>
    <cellStyle name="Output 2 2 2 5 3 2 2" xfId="22257" xr:uid="{00000000-0005-0000-0000-0000EEAB0000}"/>
    <cellStyle name="Output 2 2 2 5 3 2 2 2" xfId="22258" xr:uid="{00000000-0005-0000-0000-0000EFAB0000}"/>
    <cellStyle name="Output 2 2 2 5 3 2 2 3" xfId="37353" xr:uid="{00000000-0005-0000-0000-0000F0AB0000}"/>
    <cellStyle name="Output 2 2 2 5 3 2 3" xfId="27331" xr:uid="{00000000-0005-0000-0000-0000F1AB0000}"/>
    <cellStyle name="Output 2 2 2 5 3 3" xfId="22259" xr:uid="{00000000-0005-0000-0000-0000F2AB0000}"/>
    <cellStyle name="Output 2 2 2 5 3 4" xfId="26873" xr:uid="{00000000-0005-0000-0000-0000F3AB0000}"/>
    <cellStyle name="Output 2 2 2 5 3 5" xfId="45542" xr:uid="{00000000-0005-0000-0000-0000F4AB0000}"/>
    <cellStyle name="Output 2 2 2 5 4" xfId="22260" xr:uid="{00000000-0005-0000-0000-0000F5AB0000}"/>
    <cellStyle name="Output 2 2 2 5 4 2" xfId="22261" xr:uid="{00000000-0005-0000-0000-0000F6AB0000}"/>
    <cellStyle name="Output 2 2 2 5 4 2 2" xfId="22262" xr:uid="{00000000-0005-0000-0000-0000F7AB0000}"/>
    <cellStyle name="Output 2 2 2 5 4 2 2 2" xfId="22263" xr:uid="{00000000-0005-0000-0000-0000F8AB0000}"/>
    <cellStyle name="Output 2 2 2 5 4 2 2 3" xfId="37354" xr:uid="{00000000-0005-0000-0000-0000F9AB0000}"/>
    <cellStyle name="Output 2 2 2 5 4 2 3" xfId="27332" xr:uid="{00000000-0005-0000-0000-0000FAAB0000}"/>
    <cellStyle name="Output 2 2 2 5 4 3" xfId="22264" xr:uid="{00000000-0005-0000-0000-0000FBAB0000}"/>
    <cellStyle name="Output 2 2 2 5 4 4" xfId="26874" xr:uid="{00000000-0005-0000-0000-0000FCAB0000}"/>
    <cellStyle name="Output 2 2 2 5 4 5" xfId="45543" xr:uid="{00000000-0005-0000-0000-0000FDAB0000}"/>
    <cellStyle name="Output 2 2 2 5 5" xfId="22265" xr:uid="{00000000-0005-0000-0000-0000FEAB0000}"/>
    <cellStyle name="Output 2 2 2 5 5 2" xfId="22266" xr:uid="{00000000-0005-0000-0000-0000FFAB0000}"/>
    <cellStyle name="Output 2 2 2 5 5 2 2" xfId="22267" xr:uid="{00000000-0005-0000-0000-000000AC0000}"/>
    <cellStyle name="Output 2 2 2 5 5 2 2 2" xfId="22268" xr:uid="{00000000-0005-0000-0000-000001AC0000}"/>
    <cellStyle name="Output 2 2 2 5 5 2 2 3" xfId="37355" xr:uid="{00000000-0005-0000-0000-000002AC0000}"/>
    <cellStyle name="Output 2 2 2 5 5 2 3" xfId="27333" xr:uid="{00000000-0005-0000-0000-000003AC0000}"/>
    <cellStyle name="Output 2 2 2 5 5 3" xfId="22269" xr:uid="{00000000-0005-0000-0000-000004AC0000}"/>
    <cellStyle name="Output 2 2 2 5 5 4" xfId="26875" xr:uid="{00000000-0005-0000-0000-000005AC0000}"/>
    <cellStyle name="Output 2 2 2 5 5 5" xfId="45544" xr:uid="{00000000-0005-0000-0000-000006AC0000}"/>
    <cellStyle name="Output 2 2 2 5 6" xfId="22270" xr:uid="{00000000-0005-0000-0000-000007AC0000}"/>
    <cellStyle name="Output 2 2 2 5 6 2" xfId="22271" xr:uid="{00000000-0005-0000-0000-000008AC0000}"/>
    <cellStyle name="Output 2 2 2 5 6 3" xfId="26871" xr:uid="{00000000-0005-0000-0000-000009AC0000}"/>
    <cellStyle name="Output 2 2 2 5 7" xfId="22272" xr:uid="{00000000-0005-0000-0000-00000AAC0000}"/>
    <cellStyle name="Output 2 2 2 5 7 2" xfId="22273" xr:uid="{00000000-0005-0000-0000-00000BAC0000}"/>
    <cellStyle name="Output 2 2 2 5 7 3" xfId="43928" xr:uid="{00000000-0005-0000-0000-00000CAC0000}"/>
    <cellStyle name="Output 2 2 2 5 8" xfId="23173" xr:uid="{00000000-0005-0000-0000-00000DAC0000}"/>
    <cellStyle name="Output 2 2 2 6" xfId="22274" xr:uid="{00000000-0005-0000-0000-00000EAC0000}"/>
    <cellStyle name="Output 2 2 2 6 2" xfId="22275" xr:uid="{00000000-0005-0000-0000-00000FAC0000}"/>
    <cellStyle name="Output 2 2 2 6 2 10" xfId="45545" xr:uid="{00000000-0005-0000-0000-000010AC0000}"/>
    <cellStyle name="Output 2 2 2 6 2 11" xfId="44278" xr:uid="{00000000-0005-0000-0000-000011AC0000}"/>
    <cellStyle name="Output 2 2 2 6 2 2" xfId="22276" xr:uid="{00000000-0005-0000-0000-000012AC0000}"/>
    <cellStyle name="Output 2 2 2 6 2 2 2" xfId="22277" xr:uid="{00000000-0005-0000-0000-000013AC0000}"/>
    <cellStyle name="Output 2 2 2 6 2 2 2 2" xfId="22278" xr:uid="{00000000-0005-0000-0000-000014AC0000}"/>
    <cellStyle name="Output 2 2 2 6 2 2 2 3" xfId="37356" xr:uid="{00000000-0005-0000-0000-000015AC0000}"/>
    <cellStyle name="Output 2 2 2 6 2 2 3" xfId="27334" xr:uid="{00000000-0005-0000-0000-000016AC0000}"/>
    <cellStyle name="Output 2 2 2 6 2 2 4" xfId="45546" xr:uid="{00000000-0005-0000-0000-000017AC0000}"/>
    <cellStyle name="Output 2 2 2 6 2 3" xfId="22279" xr:uid="{00000000-0005-0000-0000-000018AC0000}"/>
    <cellStyle name="Output 2 2 2 6 2 3 2" xfId="45547" xr:uid="{00000000-0005-0000-0000-000019AC0000}"/>
    <cellStyle name="Output 2 2 2 6 2 4" xfId="26877" xr:uid="{00000000-0005-0000-0000-00001AAC0000}"/>
    <cellStyle name="Output 2 2 2 6 2 4 2" xfId="45548" xr:uid="{00000000-0005-0000-0000-00001BAC0000}"/>
    <cellStyle name="Output 2 2 2 6 2 5" xfId="45549" xr:uid="{00000000-0005-0000-0000-00001CAC0000}"/>
    <cellStyle name="Output 2 2 2 6 2 6" xfId="45550" xr:uid="{00000000-0005-0000-0000-00001DAC0000}"/>
    <cellStyle name="Output 2 2 2 6 2 7" xfId="45551" xr:uid="{00000000-0005-0000-0000-00001EAC0000}"/>
    <cellStyle name="Output 2 2 2 6 2 8" xfId="45552" xr:uid="{00000000-0005-0000-0000-00001FAC0000}"/>
    <cellStyle name="Output 2 2 2 6 2 9" xfId="45553" xr:uid="{00000000-0005-0000-0000-000020AC0000}"/>
    <cellStyle name="Output 2 2 2 6 3" xfId="22280" xr:uid="{00000000-0005-0000-0000-000021AC0000}"/>
    <cellStyle name="Output 2 2 2 6 3 2" xfId="22281" xr:uid="{00000000-0005-0000-0000-000022AC0000}"/>
    <cellStyle name="Output 2 2 2 6 3 2 2" xfId="22282" xr:uid="{00000000-0005-0000-0000-000023AC0000}"/>
    <cellStyle name="Output 2 2 2 6 3 2 2 2" xfId="22283" xr:uid="{00000000-0005-0000-0000-000024AC0000}"/>
    <cellStyle name="Output 2 2 2 6 3 2 2 3" xfId="37357" xr:uid="{00000000-0005-0000-0000-000025AC0000}"/>
    <cellStyle name="Output 2 2 2 6 3 2 3" xfId="27335" xr:uid="{00000000-0005-0000-0000-000026AC0000}"/>
    <cellStyle name="Output 2 2 2 6 3 3" xfId="22284" xr:uid="{00000000-0005-0000-0000-000027AC0000}"/>
    <cellStyle name="Output 2 2 2 6 3 4" xfId="26878" xr:uid="{00000000-0005-0000-0000-000028AC0000}"/>
    <cellStyle name="Output 2 2 2 6 3 5" xfId="45554" xr:uid="{00000000-0005-0000-0000-000029AC0000}"/>
    <cellStyle name="Output 2 2 2 6 4" xfId="22285" xr:uid="{00000000-0005-0000-0000-00002AAC0000}"/>
    <cellStyle name="Output 2 2 2 6 4 2" xfId="22286" xr:uid="{00000000-0005-0000-0000-00002BAC0000}"/>
    <cellStyle name="Output 2 2 2 6 4 2 2" xfId="22287" xr:uid="{00000000-0005-0000-0000-00002CAC0000}"/>
    <cellStyle name="Output 2 2 2 6 4 2 2 2" xfId="22288" xr:uid="{00000000-0005-0000-0000-00002DAC0000}"/>
    <cellStyle name="Output 2 2 2 6 4 2 2 3" xfId="37358" xr:uid="{00000000-0005-0000-0000-00002EAC0000}"/>
    <cellStyle name="Output 2 2 2 6 4 2 3" xfId="27336" xr:uid="{00000000-0005-0000-0000-00002FAC0000}"/>
    <cellStyle name="Output 2 2 2 6 4 3" xfId="22289" xr:uid="{00000000-0005-0000-0000-000030AC0000}"/>
    <cellStyle name="Output 2 2 2 6 4 4" xfId="26879" xr:uid="{00000000-0005-0000-0000-000031AC0000}"/>
    <cellStyle name="Output 2 2 2 6 4 5" xfId="45555" xr:uid="{00000000-0005-0000-0000-000032AC0000}"/>
    <cellStyle name="Output 2 2 2 6 5" xfId="22290" xr:uid="{00000000-0005-0000-0000-000033AC0000}"/>
    <cellStyle name="Output 2 2 2 6 5 2" xfId="22291" xr:uid="{00000000-0005-0000-0000-000034AC0000}"/>
    <cellStyle name="Output 2 2 2 6 5 2 2" xfId="22292" xr:uid="{00000000-0005-0000-0000-000035AC0000}"/>
    <cellStyle name="Output 2 2 2 6 5 2 2 2" xfId="22293" xr:uid="{00000000-0005-0000-0000-000036AC0000}"/>
    <cellStyle name="Output 2 2 2 6 5 2 2 3" xfId="37359" xr:uid="{00000000-0005-0000-0000-000037AC0000}"/>
    <cellStyle name="Output 2 2 2 6 5 2 3" xfId="27337" xr:uid="{00000000-0005-0000-0000-000038AC0000}"/>
    <cellStyle name="Output 2 2 2 6 5 3" xfId="22294" xr:uid="{00000000-0005-0000-0000-000039AC0000}"/>
    <cellStyle name="Output 2 2 2 6 5 4" xfId="26880" xr:uid="{00000000-0005-0000-0000-00003AAC0000}"/>
    <cellStyle name="Output 2 2 2 6 5 5" xfId="45556" xr:uid="{00000000-0005-0000-0000-00003BAC0000}"/>
    <cellStyle name="Output 2 2 2 6 6" xfId="22295" xr:uid="{00000000-0005-0000-0000-00003CAC0000}"/>
    <cellStyle name="Output 2 2 2 6 6 2" xfId="22296" xr:uid="{00000000-0005-0000-0000-00003DAC0000}"/>
    <cellStyle name="Output 2 2 2 6 6 3" xfId="26876" xr:uid="{00000000-0005-0000-0000-00003EAC0000}"/>
    <cellStyle name="Output 2 2 2 6 7" xfId="22297" xr:uid="{00000000-0005-0000-0000-00003FAC0000}"/>
    <cellStyle name="Output 2 2 2 6 7 2" xfId="22298" xr:uid="{00000000-0005-0000-0000-000040AC0000}"/>
    <cellStyle name="Output 2 2 2 6 7 3" xfId="43929" xr:uid="{00000000-0005-0000-0000-000041AC0000}"/>
    <cellStyle name="Output 2 2 2 6 8" xfId="23174" xr:uid="{00000000-0005-0000-0000-000042AC0000}"/>
    <cellStyle name="Output 2 2 2 7" xfId="22299" xr:uid="{00000000-0005-0000-0000-000043AC0000}"/>
    <cellStyle name="Output 2 2 2 7 2" xfId="22300" xr:uid="{00000000-0005-0000-0000-000044AC0000}"/>
    <cellStyle name="Output 2 2 2 7 2 10" xfId="45557" xr:uid="{00000000-0005-0000-0000-000045AC0000}"/>
    <cellStyle name="Output 2 2 2 7 2 11" xfId="44279" xr:uid="{00000000-0005-0000-0000-000046AC0000}"/>
    <cellStyle name="Output 2 2 2 7 2 2" xfId="22301" xr:uid="{00000000-0005-0000-0000-000047AC0000}"/>
    <cellStyle name="Output 2 2 2 7 2 2 2" xfId="22302" xr:uid="{00000000-0005-0000-0000-000048AC0000}"/>
    <cellStyle name="Output 2 2 2 7 2 2 2 2" xfId="22303" xr:uid="{00000000-0005-0000-0000-000049AC0000}"/>
    <cellStyle name="Output 2 2 2 7 2 2 2 3" xfId="37360" xr:uid="{00000000-0005-0000-0000-00004AAC0000}"/>
    <cellStyle name="Output 2 2 2 7 2 2 3" xfId="27338" xr:uid="{00000000-0005-0000-0000-00004BAC0000}"/>
    <cellStyle name="Output 2 2 2 7 2 2 4" xfId="45558" xr:uid="{00000000-0005-0000-0000-00004CAC0000}"/>
    <cellStyle name="Output 2 2 2 7 2 3" xfId="22304" xr:uid="{00000000-0005-0000-0000-00004DAC0000}"/>
    <cellStyle name="Output 2 2 2 7 2 3 2" xfId="45559" xr:uid="{00000000-0005-0000-0000-00004EAC0000}"/>
    <cellStyle name="Output 2 2 2 7 2 4" xfId="26882" xr:uid="{00000000-0005-0000-0000-00004FAC0000}"/>
    <cellStyle name="Output 2 2 2 7 2 4 2" xfId="45560" xr:uid="{00000000-0005-0000-0000-000050AC0000}"/>
    <cellStyle name="Output 2 2 2 7 2 5" xfId="45561" xr:uid="{00000000-0005-0000-0000-000051AC0000}"/>
    <cellStyle name="Output 2 2 2 7 2 6" xfId="45562" xr:uid="{00000000-0005-0000-0000-000052AC0000}"/>
    <cellStyle name="Output 2 2 2 7 2 7" xfId="45563" xr:uid="{00000000-0005-0000-0000-000053AC0000}"/>
    <cellStyle name="Output 2 2 2 7 2 8" xfId="45564" xr:uid="{00000000-0005-0000-0000-000054AC0000}"/>
    <cellStyle name="Output 2 2 2 7 2 9" xfId="45565" xr:uid="{00000000-0005-0000-0000-000055AC0000}"/>
    <cellStyle name="Output 2 2 2 7 3" xfId="22305" xr:uid="{00000000-0005-0000-0000-000056AC0000}"/>
    <cellStyle name="Output 2 2 2 7 3 2" xfId="22306" xr:uid="{00000000-0005-0000-0000-000057AC0000}"/>
    <cellStyle name="Output 2 2 2 7 3 2 2" xfId="22307" xr:uid="{00000000-0005-0000-0000-000058AC0000}"/>
    <cellStyle name="Output 2 2 2 7 3 2 2 2" xfId="22308" xr:uid="{00000000-0005-0000-0000-000059AC0000}"/>
    <cellStyle name="Output 2 2 2 7 3 2 2 3" xfId="37361" xr:uid="{00000000-0005-0000-0000-00005AAC0000}"/>
    <cellStyle name="Output 2 2 2 7 3 2 3" xfId="27339" xr:uid="{00000000-0005-0000-0000-00005BAC0000}"/>
    <cellStyle name="Output 2 2 2 7 3 3" xfId="22309" xr:uid="{00000000-0005-0000-0000-00005CAC0000}"/>
    <cellStyle name="Output 2 2 2 7 3 4" xfId="26883" xr:uid="{00000000-0005-0000-0000-00005DAC0000}"/>
    <cellStyle name="Output 2 2 2 7 3 5" xfId="45566" xr:uid="{00000000-0005-0000-0000-00005EAC0000}"/>
    <cellStyle name="Output 2 2 2 7 4" xfId="22310" xr:uid="{00000000-0005-0000-0000-00005FAC0000}"/>
    <cellStyle name="Output 2 2 2 7 4 2" xfId="26884" xr:uid="{00000000-0005-0000-0000-000060AC0000}"/>
    <cellStyle name="Output 2 2 2 7 4 3" xfId="45567" xr:uid="{00000000-0005-0000-0000-000061AC0000}"/>
    <cellStyle name="Output 2 2 2 7 5" xfId="22311" xr:uid="{00000000-0005-0000-0000-000062AC0000}"/>
    <cellStyle name="Output 2 2 2 7 5 2" xfId="26885" xr:uid="{00000000-0005-0000-0000-000063AC0000}"/>
    <cellStyle name="Output 2 2 2 7 5 3" xfId="45568" xr:uid="{00000000-0005-0000-0000-000064AC0000}"/>
    <cellStyle name="Output 2 2 2 7 6" xfId="22312" xr:uid="{00000000-0005-0000-0000-000065AC0000}"/>
    <cellStyle name="Output 2 2 2 7 6 2" xfId="22313" xr:uid="{00000000-0005-0000-0000-000066AC0000}"/>
    <cellStyle name="Output 2 2 2 7 6 3" xfId="26881" xr:uid="{00000000-0005-0000-0000-000067AC0000}"/>
    <cellStyle name="Output 2 2 2 7 7" xfId="22314" xr:uid="{00000000-0005-0000-0000-000068AC0000}"/>
    <cellStyle name="Output 2 2 2 7 7 2" xfId="22315" xr:uid="{00000000-0005-0000-0000-000069AC0000}"/>
    <cellStyle name="Output 2 2 2 7 7 3" xfId="43930" xr:uid="{00000000-0005-0000-0000-00006AAC0000}"/>
    <cellStyle name="Output 2 2 2 7 8" xfId="23175" xr:uid="{00000000-0005-0000-0000-00006BAC0000}"/>
    <cellStyle name="Output 2 2 2 8" xfId="22316" xr:uid="{00000000-0005-0000-0000-00006CAC0000}"/>
    <cellStyle name="Output 2 2 2 8 2" xfId="22317" xr:uid="{00000000-0005-0000-0000-00006DAC0000}"/>
    <cellStyle name="Output 2 2 2 8 2 10" xfId="45569" xr:uid="{00000000-0005-0000-0000-00006EAC0000}"/>
    <cellStyle name="Output 2 2 2 8 2 11" xfId="44280" xr:uid="{00000000-0005-0000-0000-00006FAC0000}"/>
    <cellStyle name="Output 2 2 2 8 2 2" xfId="26887" xr:uid="{00000000-0005-0000-0000-000070AC0000}"/>
    <cellStyle name="Output 2 2 2 8 2 2 2" xfId="45570" xr:uid="{00000000-0005-0000-0000-000071AC0000}"/>
    <cellStyle name="Output 2 2 2 8 2 3" xfId="45571" xr:uid="{00000000-0005-0000-0000-000072AC0000}"/>
    <cellStyle name="Output 2 2 2 8 2 4" xfId="45572" xr:uid="{00000000-0005-0000-0000-000073AC0000}"/>
    <cellStyle name="Output 2 2 2 8 2 5" xfId="45573" xr:uid="{00000000-0005-0000-0000-000074AC0000}"/>
    <cellStyle name="Output 2 2 2 8 2 6" xfId="45574" xr:uid="{00000000-0005-0000-0000-000075AC0000}"/>
    <cellStyle name="Output 2 2 2 8 2 7" xfId="45575" xr:uid="{00000000-0005-0000-0000-000076AC0000}"/>
    <cellStyle name="Output 2 2 2 8 2 8" xfId="45576" xr:uid="{00000000-0005-0000-0000-000077AC0000}"/>
    <cellStyle name="Output 2 2 2 8 2 9" xfId="45577" xr:uid="{00000000-0005-0000-0000-000078AC0000}"/>
    <cellStyle name="Output 2 2 2 8 3" xfId="22318" xr:uid="{00000000-0005-0000-0000-000079AC0000}"/>
    <cellStyle name="Output 2 2 2 8 3 2" xfId="26888" xr:uid="{00000000-0005-0000-0000-00007AAC0000}"/>
    <cellStyle name="Output 2 2 2 8 3 3" xfId="45578" xr:uid="{00000000-0005-0000-0000-00007BAC0000}"/>
    <cellStyle name="Output 2 2 2 8 4" xfId="22319" xr:uid="{00000000-0005-0000-0000-00007CAC0000}"/>
    <cellStyle name="Output 2 2 2 8 4 2" xfId="26889" xr:uid="{00000000-0005-0000-0000-00007DAC0000}"/>
    <cellStyle name="Output 2 2 2 8 4 3" xfId="45579" xr:uid="{00000000-0005-0000-0000-00007EAC0000}"/>
    <cellStyle name="Output 2 2 2 8 5" xfId="22320" xr:uid="{00000000-0005-0000-0000-00007FAC0000}"/>
    <cellStyle name="Output 2 2 2 8 5 2" xfId="26890" xr:uid="{00000000-0005-0000-0000-000080AC0000}"/>
    <cellStyle name="Output 2 2 2 8 5 3" xfId="45580" xr:uid="{00000000-0005-0000-0000-000081AC0000}"/>
    <cellStyle name="Output 2 2 2 8 6" xfId="22321" xr:uid="{00000000-0005-0000-0000-000082AC0000}"/>
    <cellStyle name="Output 2 2 2 8 6 2" xfId="26886" xr:uid="{00000000-0005-0000-0000-000083AC0000}"/>
    <cellStyle name="Output 2 2 2 8 7" xfId="22322" xr:uid="{00000000-0005-0000-0000-000084AC0000}"/>
    <cellStyle name="Output 2 2 2 8 7 2" xfId="22323" xr:uid="{00000000-0005-0000-0000-000085AC0000}"/>
    <cellStyle name="Output 2 2 2 8 7 3" xfId="33896" xr:uid="{00000000-0005-0000-0000-000086AC0000}"/>
    <cellStyle name="Output 2 2 2 8 8" xfId="22324" xr:uid="{00000000-0005-0000-0000-000087AC0000}"/>
    <cellStyle name="Output 2 2 2 8 8 2" xfId="22325" xr:uid="{00000000-0005-0000-0000-000088AC0000}"/>
    <cellStyle name="Output 2 2 2 8 8 3" xfId="43931" xr:uid="{00000000-0005-0000-0000-000089AC0000}"/>
    <cellStyle name="Output 2 2 2 8 9" xfId="23176" xr:uid="{00000000-0005-0000-0000-00008AAC0000}"/>
    <cellStyle name="Output 2 2 2 9" xfId="22326" xr:uid="{00000000-0005-0000-0000-00008BAC0000}"/>
    <cellStyle name="Output 2 2 2 9 2" xfId="22327" xr:uid="{00000000-0005-0000-0000-00008CAC0000}"/>
    <cellStyle name="Output 2 2 2 9 2 10" xfId="45581" xr:uid="{00000000-0005-0000-0000-00008DAC0000}"/>
    <cellStyle name="Output 2 2 2 9 2 11" xfId="44281" xr:uid="{00000000-0005-0000-0000-00008EAC0000}"/>
    <cellStyle name="Output 2 2 2 9 2 2" xfId="26891" xr:uid="{00000000-0005-0000-0000-00008FAC0000}"/>
    <cellStyle name="Output 2 2 2 9 2 2 2" xfId="45582" xr:uid="{00000000-0005-0000-0000-000090AC0000}"/>
    <cellStyle name="Output 2 2 2 9 2 3" xfId="45583" xr:uid="{00000000-0005-0000-0000-000091AC0000}"/>
    <cellStyle name="Output 2 2 2 9 2 4" xfId="45584" xr:uid="{00000000-0005-0000-0000-000092AC0000}"/>
    <cellStyle name="Output 2 2 2 9 2 5" xfId="45585" xr:uid="{00000000-0005-0000-0000-000093AC0000}"/>
    <cellStyle name="Output 2 2 2 9 2 6" xfId="45586" xr:uid="{00000000-0005-0000-0000-000094AC0000}"/>
    <cellStyle name="Output 2 2 2 9 2 7" xfId="45587" xr:uid="{00000000-0005-0000-0000-000095AC0000}"/>
    <cellStyle name="Output 2 2 2 9 2 8" xfId="45588" xr:uid="{00000000-0005-0000-0000-000096AC0000}"/>
    <cellStyle name="Output 2 2 2 9 2 9" xfId="45589" xr:uid="{00000000-0005-0000-0000-000097AC0000}"/>
    <cellStyle name="Output 2 2 2 9 3" xfId="22328" xr:uid="{00000000-0005-0000-0000-000098AC0000}"/>
    <cellStyle name="Output 2 2 2 9 3 2" xfId="22329" xr:uid="{00000000-0005-0000-0000-000099AC0000}"/>
    <cellStyle name="Output 2 2 2 9 3 3" xfId="33897" xr:uid="{00000000-0005-0000-0000-00009AAC0000}"/>
    <cellStyle name="Output 2 2 2 9 3 4" xfId="45590" xr:uid="{00000000-0005-0000-0000-00009BAC0000}"/>
    <cellStyle name="Output 2 2 2 9 4" xfId="22330" xr:uid="{00000000-0005-0000-0000-00009CAC0000}"/>
    <cellStyle name="Output 2 2 2 9 4 2" xfId="22331" xr:uid="{00000000-0005-0000-0000-00009DAC0000}"/>
    <cellStyle name="Output 2 2 2 9 4 3" xfId="43932" xr:uid="{00000000-0005-0000-0000-00009EAC0000}"/>
    <cellStyle name="Output 2 2 2 9 4 4" xfId="45591" xr:uid="{00000000-0005-0000-0000-00009FAC0000}"/>
    <cellStyle name="Output 2 2 2 9 5" xfId="23177" xr:uid="{00000000-0005-0000-0000-0000A0AC0000}"/>
    <cellStyle name="Output 2 2 2 9 5 2" xfId="45592" xr:uid="{00000000-0005-0000-0000-0000A1AC0000}"/>
    <cellStyle name="Output 2 2 3" xfId="22332" xr:uid="{00000000-0005-0000-0000-0000A2AC0000}"/>
    <cellStyle name="Output 2 2 3 2" xfId="22333" xr:uid="{00000000-0005-0000-0000-0000A3AC0000}"/>
    <cellStyle name="Output 2 2 3 2 10" xfId="45593" xr:uid="{00000000-0005-0000-0000-0000A4AC0000}"/>
    <cellStyle name="Output 2 2 3 2 11" xfId="44282" xr:uid="{00000000-0005-0000-0000-0000A5AC0000}"/>
    <cellStyle name="Output 2 2 3 2 2" xfId="26893" xr:uid="{00000000-0005-0000-0000-0000A6AC0000}"/>
    <cellStyle name="Output 2 2 3 2 2 2" xfId="45594" xr:uid="{00000000-0005-0000-0000-0000A7AC0000}"/>
    <cellStyle name="Output 2 2 3 2 3" xfId="45595" xr:uid="{00000000-0005-0000-0000-0000A8AC0000}"/>
    <cellStyle name="Output 2 2 3 2 4" xfId="45596" xr:uid="{00000000-0005-0000-0000-0000A9AC0000}"/>
    <cellStyle name="Output 2 2 3 2 5" xfId="45597" xr:uid="{00000000-0005-0000-0000-0000AAAC0000}"/>
    <cellStyle name="Output 2 2 3 2 6" xfId="45598" xr:uid="{00000000-0005-0000-0000-0000ABAC0000}"/>
    <cellStyle name="Output 2 2 3 2 7" xfId="45599" xr:uid="{00000000-0005-0000-0000-0000ACAC0000}"/>
    <cellStyle name="Output 2 2 3 2 8" xfId="45600" xr:uid="{00000000-0005-0000-0000-0000ADAC0000}"/>
    <cellStyle name="Output 2 2 3 2 9" xfId="45601" xr:uid="{00000000-0005-0000-0000-0000AEAC0000}"/>
    <cellStyle name="Output 2 2 3 3" xfId="22334" xr:uid="{00000000-0005-0000-0000-0000AFAC0000}"/>
    <cellStyle name="Output 2 2 3 3 2" xfId="26894" xr:uid="{00000000-0005-0000-0000-0000B0AC0000}"/>
    <cellStyle name="Output 2 2 3 3 3" xfId="45602" xr:uid="{00000000-0005-0000-0000-0000B1AC0000}"/>
    <cellStyle name="Output 2 2 3 4" xfId="22335" xr:uid="{00000000-0005-0000-0000-0000B2AC0000}"/>
    <cellStyle name="Output 2 2 3 4 2" xfId="26895" xr:uid="{00000000-0005-0000-0000-0000B3AC0000}"/>
    <cellStyle name="Output 2 2 3 4 3" xfId="45603" xr:uid="{00000000-0005-0000-0000-0000B4AC0000}"/>
    <cellStyle name="Output 2 2 3 5" xfId="22336" xr:uid="{00000000-0005-0000-0000-0000B5AC0000}"/>
    <cellStyle name="Output 2 2 3 5 2" xfId="26896" xr:uid="{00000000-0005-0000-0000-0000B6AC0000}"/>
    <cellStyle name="Output 2 2 3 5 3" xfId="45604" xr:uid="{00000000-0005-0000-0000-0000B7AC0000}"/>
    <cellStyle name="Output 2 2 3 6" xfId="22337" xr:uid="{00000000-0005-0000-0000-0000B8AC0000}"/>
    <cellStyle name="Output 2 2 3 6 2" xfId="26892" xr:uid="{00000000-0005-0000-0000-0000B9AC0000}"/>
    <cellStyle name="Output 2 2 3 7" xfId="22338" xr:uid="{00000000-0005-0000-0000-0000BAAC0000}"/>
    <cellStyle name="Output 2 2 3 7 2" xfId="22339" xr:uid="{00000000-0005-0000-0000-0000BBAC0000}"/>
    <cellStyle name="Output 2 2 3 7 3" xfId="33898" xr:uid="{00000000-0005-0000-0000-0000BCAC0000}"/>
    <cellStyle name="Output 2 2 3 8" xfId="22340" xr:uid="{00000000-0005-0000-0000-0000BDAC0000}"/>
    <cellStyle name="Output 2 2 3 8 2" xfId="22341" xr:uid="{00000000-0005-0000-0000-0000BEAC0000}"/>
    <cellStyle name="Output 2 2 3 8 3" xfId="43933" xr:uid="{00000000-0005-0000-0000-0000BFAC0000}"/>
    <cellStyle name="Output 2 2 3 9" xfId="23178" xr:uid="{00000000-0005-0000-0000-0000C0AC0000}"/>
    <cellStyle name="Output 2 2 4" xfId="22342" xr:uid="{00000000-0005-0000-0000-0000C1AC0000}"/>
    <cellStyle name="Output 2 2 4 2" xfId="22343" xr:uid="{00000000-0005-0000-0000-0000C2AC0000}"/>
    <cellStyle name="Output 2 2 4 2 10" xfId="45605" xr:uid="{00000000-0005-0000-0000-0000C3AC0000}"/>
    <cellStyle name="Output 2 2 4 2 11" xfId="44283" xr:uid="{00000000-0005-0000-0000-0000C4AC0000}"/>
    <cellStyle name="Output 2 2 4 2 2" xfId="26898" xr:uid="{00000000-0005-0000-0000-0000C5AC0000}"/>
    <cellStyle name="Output 2 2 4 2 2 2" xfId="45606" xr:uid="{00000000-0005-0000-0000-0000C6AC0000}"/>
    <cellStyle name="Output 2 2 4 2 3" xfId="45607" xr:uid="{00000000-0005-0000-0000-0000C7AC0000}"/>
    <cellStyle name="Output 2 2 4 2 4" xfId="45608" xr:uid="{00000000-0005-0000-0000-0000C8AC0000}"/>
    <cellStyle name="Output 2 2 4 2 5" xfId="45609" xr:uid="{00000000-0005-0000-0000-0000C9AC0000}"/>
    <cellStyle name="Output 2 2 4 2 6" xfId="45610" xr:uid="{00000000-0005-0000-0000-0000CAAC0000}"/>
    <cellStyle name="Output 2 2 4 2 7" xfId="45611" xr:uid="{00000000-0005-0000-0000-0000CBAC0000}"/>
    <cellStyle name="Output 2 2 4 2 8" xfId="45612" xr:uid="{00000000-0005-0000-0000-0000CCAC0000}"/>
    <cellStyle name="Output 2 2 4 2 9" xfId="45613" xr:uid="{00000000-0005-0000-0000-0000CDAC0000}"/>
    <cellStyle name="Output 2 2 4 3" xfId="22344" xr:uid="{00000000-0005-0000-0000-0000CEAC0000}"/>
    <cellStyle name="Output 2 2 4 3 2" xfId="26899" xr:uid="{00000000-0005-0000-0000-0000CFAC0000}"/>
    <cellStyle name="Output 2 2 4 3 3" xfId="45614" xr:uid="{00000000-0005-0000-0000-0000D0AC0000}"/>
    <cellStyle name="Output 2 2 4 4" xfId="22345" xr:uid="{00000000-0005-0000-0000-0000D1AC0000}"/>
    <cellStyle name="Output 2 2 4 4 2" xfId="26900" xr:uid="{00000000-0005-0000-0000-0000D2AC0000}"/>
    <cellStyle name="Output 2 2 4 4 3" xfId="45615" xr:uid="{00000000-0005-0000-0000-0000D3AC0000}"/>
    <cellStyle name="Output 2 2 4 5" xfId="22346" xr:uid="{00000000-0005-0000-0000-0000D4AC0000}"/>
    <cellStyle name="Output 2 2 4 5 2" xfId="26901" xr:uid="{00000000-0005-0000-0000-0000D5AC0000}"/>
    <cellStyle name="Output 2 2 4 5 3" xfId="45616" xr:uid="{00000000-0005-0000-0000-0000D6AC0000}"/>
    <cellStyle name="Output 2 2 4 6" xfId="22347" xr:uid="{00000000-0005-0000-0000-0000D7AC0000}"/>
    <cellStyle name="Output 2 2 4 6 2" xfId="26897" xr:uid="{00000000-0005-0000-0000-0000D8AC0000}"/>
    <cellStyle name="Output 2 2 4 7" xfId="22348" xr:uid="{00000000-0005-0000-0000-0000D9AC0000}"/>
    <cellStyle name="Output 2 2 4 7 2" xfId="22349" xr:uid="{00000000-0005-0000-0000-0000DAAC0000}"/>
    <cellStyle name="Output 2 2 4 7 3" xfId="33899" xr:uid="{00000000-0005-0000-0000-0000DBAC0000}"/>
    <cellStyle name="Output 2 2 4 8" xfId="22350" xr:uid="{00000000-0005-0000-0000-0000DCAC0000}"/>
    <cellStyle name="Output 2 2 4 8 2" xfId="22351" xr:uid="{00000000-0005-0000-0000-0000DDAC0000}"/>
    <cellStyle name="Output 2 2 4 8 3" xfId="43934" xr:uid="{00000000-0005-0000-0000-0000DEAC0000}"/>
    <cellStyle name="Output 2 2 4 9" xfId="23179" xr:uid="{00000000-0005-0000-0000-0000DFAC0000}"/>
    <cellStyle name="Output 2 2 5" xfId="22352" xr:uid="{00000000-0005-0000-0000-0000E0AC0000}"/>
    <cellStyle name="Output 2 2 5 10" xfId="45617" xr:uid="{00000000-0005-0000-0000-0000E1AC0000}"/>
    <cellStyle name="Output 2 2 5 11" xfId="44272" xr:uid="{00000000-0005-0000-0000-0000E2AC0000}"/>
    <cellStyle name="Output 2 2 5 2" xfId="22353" xr:uid="{00000000-0005-0000-0000-0000E3AC0000}"/>
    <cellStyle name="Output 2 2 5 2 2" xfId="45618" xr:uid="{00000000-0005-0000-0000-0000E4AC0000}"/>
    <cellStyle name="Output 2 2 5 3" xfId="26834" xr:uid="{00000000-0005-0000-0000-0000E5AC0000}"/>
    <cellStyle name="Output 2 2 5 3 2" xfId="45619" xr:uid="{00000000-0005-0000-0000-0000E6AC0000}"/>
    <cellStyle name="Output 2 2 5 4" xfId="45620" xr:uid="{00000000-0005-0000-0000-0000E7AC0000}"/>
    <cellStyle name="Output 2 2 5 5" xfId="45621" xr:uid="{00000000-0005-0000-0000-0000E8AC0000}"/>
    <cellStyle name="Output 2 2 5 6" xfId="45622" xr:uid="{00000000-0005-0000-0000-0000E9AC0000}"/>
    <cellStyle name="Output 2 2 5 7" xfId="45623" xr:uid="{00000000-0005-0000-0000-0000EAAC0000}"/>
    <cellStyle name="Output 2 2 5 8" xfId="45624" xr:uid="{00000000-0005-0000-0000-0000EBAC0000}"/>
    <cellStyle name="Output 2 2 5 9" xfId="45625" xr:uid="{00000000-0005-0000-0000-0000ECAC0000}"/>
    <cellStyle name="Output 2 2 6" xfId="22354" xr:uid="{00000000-0005-0000-0000-0000EDAC0000}"/>
    <cellStyle name="Output 2 2 6 2" xfId="33868" xr:uid="{00000000-0005-0000-0000-0000EEAC0000}"/>
    <cellStyle name="Output 2 2 6 3" xfId="45626" xr:uid="{00000000-0005-0000-0000-0000EFAC0000}"/>
    <cellStyle name="Output 2 2 7" xfId="22355" xr:uid="{00000000-0005-0000-0000-0000F0AC0000}"/>
    <cellStyle name="Output 2 2 7 2" xfId="22356" xr:uid="{00000000-0005-0000-0000-0000F1AC0000}"/>
    <cellStyle name="Output 2 2 7 3" xfId="43923" xr:uid="{00000000-0005-0000-0000-0000F2AC0000}"/>
    <cellStyle name="Output 2 2 7 4" xfId="45627" xr:uid="{00000000-0005-0000-0000-0000F3AC0000}"/>
    <cellStyle name="Output 2 2 8" xfId="23168" xr:uid="{00000000-0005-0000-0000-0000F4AC0000}"/>
    <cellStyle name="Output 2 2 8 2" xfId="45628" xr:uid="{00000000-0005-0000-0000-0000F5AC0000}"/>
    <cellStyle name="Output 2 3" xfId="22357" xr:uid="{00000000-0005-0000-0000-0000F6AC0000}"/>
    <cellStyle name="Output 2 3 2" xfId="22358" xr:uid="{00000000-0005-0000-0000-0000F7AC0000}"/>
    <cellStyle name="Output 2 3 2 10" xfId="22359" xr:uid="{00000000-0005-0000-0000-0000F8AC0000}"/>
    <cellStyle name="Output 2 3 2 10 10" xfId="45629" xr:uid="{00000000-0005-0000-0000-0000F9AC0000}"/>
    <cellStyle name="Output 2 3 2 10 11" xfId="44285" xr:uid="{00000000-0005-0000-0000-0000FAAC0000}"/>
    <cellStyle name="Output 2 3 2 10 2" xfId="26904" xr:uid="{00000000-0005-0000-0000-0000FBAC0000}"/>
    <cellStyle name="Output 2 3 2 10 2 2" xfId="45630" xr:uid="{00000000-0005-0000-0000-0000FCAC0000}"/>
    <cellStyle name="Output 2 3 2 10 3" xfId="45631" xr:uid="{00000000-0005-0000-0000-0000FDAC0000}"/>
    <cellStyle name="Output 2 3 2 10 4" xfId="45632" xr:uid="{00000000-0005-0000-0000-0000FEAC0000}"/>
    <cellStyle name="Output 2 3 2 10 5" xfId="45633" xr:uid="{00000000-0005-0000-0000-0000FFAC0000}"/>
    <cellStyle name="Output 2 3 2 10 6" xfId="45634" xr:uid="{00000000-0005-0000-0000-000000AD0000}"/>
    <cellStyle name="Output 2 3 2 10 7" xfId="45635" xr:uid="{00000000-0005-0000-0000-000001AD0000}"/>
    <cellStyle name="Output 2 3 2 10 8" xfId="45636" xr:uid="{00000000-0005-0000-0000-000002AD0000}"/>
    <cellStyle name="Output 2 3 2 10 9" xfId="45637" xr:uid="{00000000-0005-0000-0000-000003AD0000}"/>
    <cellStyle name="Output 2 3 2 11" xfId="22360" xr:uid="{00000000-0005-0000-0000-000004AD0000}"/>
    <cellStyle name="Output 2 3 2 11 2" xfId="26905" xr:uid="{00000000-0005-0000-0000-000005AD0000}"/>
    <cellStyle name="Output 2 3 2 11 3" xfId="45638" xr:uid="{00000000-0005-0000-0000-000006AD0000}"/>
    <cellStyle name="Output 2 3 2 12" xfId="22361" xr:uid="{00000000-0005-0000-0000-000007AD0000}"/>
    <cellStyle name="Output 2 3 2 12 2" xfId="26903" xr:uid="{00000000-0005-0000-0000-000008AD0000}"/>
    <cellStyle name="Output 2 3 2 12 3" xfId="45639" xr:uid="{00000000-0005-0000-0000-000009AD0000}"/>
    <cellStyle name="Output 2 3 2 13" xfId="22362" xr:uid="{00000000-0005-0000-0000-00000AAD0000}"/>
    <cellStyle name="Output 2 3 2 13 2" xfId="22363" xr:uid="{00000000-0005-0000-0000-00000BAD0000}"/>
    <cellStyle name="Output 2 3 2 13 3" xfId="33901" xr:uid="{00000000-0005-0000-0000-00000CAD0000}"/>
    <cellStyle name="Output 2 3 2 13 4" xfId="45640" xr:uid="{00000000-0005-0000-0000-00000DAD0000}"/>
    <cellStyle name="Output 2 3 2 14" xfId="22364" xr:uid="{00000000-0005-0000-0000-00000EAD0000}"/>
    <cellStyle name="Output 2 3 2 14 2" xfId="22365" xr:uid="{00000000-0005-0000-0000-00000FAD0000}"/>
    <cellStyle name="Output 2 3 2 14 3" xfId="43936" xr:uid="{00000000-0005-0000-0000-000010AD0000}"/>
    <cellStyle name="Output 2 3 2 15" xfId="23181" xr:uid="{00000000-0005-0000-0000-000011AD0000}"/>
    <cellStyle name="Output 2 3 2 2" xfId="22366" xr:uid="{00000000-0005-0000-0000-000012AD0000}"/>
    <cellStyle name="Output 2 3 2 2 10" xfId="22367" xr:uid="{00000000-0005-0000-0000-000013AD0000}"/>
    <cellStyle name="Output 2 3 2 2 10 2" xfId="22368" xr:uid="{00000000-0005-0000-0000-000014AD0000}"/>
    <cellStyle name="Output 2 3 2 2 10 3" xfId="43937" xr:uid="{00000000-0005-0000-0000-000015AD0000}"/>
    <cellStyle name="Output 2 3 2 2 11" xfId="23182" xr:uid="{00000000-0005-0000-0000-000016AD0000}"/>
    <cellStyle name="Output 2 3 2 2 2" xfId="22369" xr:uid="{00000000-0005-0000-0000-000017AD0000}"/>
    <cellStyle name="Output 2 3 2 2 2 10" xfId="45641" xr:uid="{00000000-0005-0000-0000-000018AD0000}"/>
    <cellStyle name="Output 2 3 2 2 2 11" xfId="44286" xr:uid="{00000000-0005-0000-0000-000019AD0000}"/>
    <cellStyle name="Output 2 3 2 2 2 2" xfId="22370" xr:uid="{00000000-0005-0000-0000-00001AAD0000}"/>
    <cellStyle name="Output 2 3 2 2 2 2 2" xfId="26908" xr:uid="{00000000-0005-0000-0000-00001BAD0000}"/>
    <cellStyle name="Output 2 3 2 2 2 2 3" xfId="45642" xr:uid="{00000000-0005-0000-0000-00001CAD0000}"/>
    <cellStyle name="Output 2 3 2 2 2 3" xfId="22371" xr:uid="{00000000-0005-0000-0000-00001DAD0000}"/>
    <cellStyle name="Output 2 3 2 2 2 3 2" xfId="26909" xr:uid="{00000000-0005-0000-0000-00001EAD0000}"/>
    <cellStyle name="Output 2 3 2 2 2 3 3" xfId="45643" xr:uid="{00000000-0005-0000-0000-00001FAD0000}"/>
    <cellStyle name="Output 2 3 2 2 2 4" xfId="22372" xr:uid="{00000000-0005-0000-0000-000020AD0000}"/>
    <cellStyle name="Output 2 3 2 2 2 4 2" xfId="26910" xr:uid="{00000000-0005-0000-0000-000021AD0000}"/>
    <cellStyle name="Output 2 3 2 2 2 4 3" xfId="45644" xr:uid="{00000000-0005-0000-0000-000022AD0000}"/>
    <cellStyle name="Output 2 3 2 2 2 5" xfId="22373" xr:uid="{00000000-0005-0000-0000-000023AD0000}"/>
    <cellStyle name="Output 2 3 2 2 2 5 2" xfId="26911" xr:uid="{00000000-0005-0000-0000-000024AD0000}"/>
    <cellStyle name="Output 2 3 2 2 2 5 3" xfId="45645" xr:uid="{00000000-0005-0000-0000-000025AD0000}"/>
    <cellStyle name="Output 2 3 2 2 2 6" xfId="26907" xr:uid="{00000000-0005-0000-0000-000026AD0000}"/>
    <cellStyle name="Output 2 3 2 2 2 6 2" xfId="45646" xr:uid="{00000000-0005-0000-0000-000027AD0000}"/>
    <cellStyle name="Output 2 3 2 2 2 7" xfId="45647" xr:uid="{00000000-0005-0000-0000-000028AD0000}"/>
    <cellStyle name="Output 2 3 2 2 2 8" xfId="45648" xr:uid="{00000000-0005-0000-0000-000029AD0000}"/>
    <cellStyle name="Output 2 3 2 2 2 9" xfId="45649" xr:uid="{00000000-0005-0000-0000-00002AAD0000}"/>
    <cellStyle name="Output 2 3 2 2 3" xfId="22374" xr:uid="{00000000-0005-0000-0000-00002BAD0000}"/>
    <cellStyle name="Output 2 3 2 2 3 2" xfId="22375" xr:uid="{00000000-0005-0000-0000-00002CAD0000}"/>
    <cellStyle name="Output 2 3 2 2 3 2 2" xfId="26913" xr:uid="{00000000-0005-0000-0000-00002DAD0000}"/>
    <cellStyle name="Output 2 3 2 2 3 3" xfId="22376" xr:uid="{00000000-0005-0000-0000-00002EAD0000}"/>
    <cellStyle name="Output 2 3 2 2 3 3 2" xfId="26914" xr:uid="{00000000-0005-0000-0000-00002FAD0000}"/>
    <cellStyle name="Output 2 3 2 2 3 4" xfId="22377" xr:uid="{00000000-0005-0000-0000-000030AD0000}"/>
    <cellStyle name="Output 2 3 2 2 3 4 2" xfId="26915" xr:uid="{00000000-0005-0000-0000-000031AD0000}"/>
    <cellStyle name="Output 2 3 2 2 3 5" xfId="22378" xr:uid="{00000000-0005-0000-0000-000032AD0000}"/>
    <cellStyle name="Output 2 3 2 2 3 5 2" xfId="26916" xr:uid="{00000000-0005-0000-0000-000033AD0000}"/>
    <cellStyle name="Output 2 3 2 2 3 6" xfId="26912" xr:uid="{00000000-0005-0000-0000-000034AD0000}"/>
    <cellStyle name="Output 2 3 2 2 3 7" xfId="45650" xr:uid="{00000000-0005-0000-0000-000035AD0000}"/>
    <cellStyle name="Output 2 3 2 2 4" xfId="22379" xr:uid="{00000000-0005-0000-0000-000036AD0000}"/>
    <cellStyle name="Output 2 3 2 2 4 2" xfId="22380" xr:uid="{00000000-0005-0000-0000-000037AD0000}"/>
    <cellStyle name="Output 2 3 2 2 4 2 2" xfId="26918" xr:uid="{00000000-0005-0000-0000-000038AD0000}"/>
    <cellStyle name="Output 2 3 2 2 4 3" xfId="22381" xr:uid="{00000000-0005-0000-0000-000039AD0000}"/>
    <cellStyle name="Output 2 3 2 2 4 3 2" xfId="26919" xr:uid="{00000000-0005-0000-0000-00003AAD0000}"/>
    <cellStyle name="Output 2 3 2 2 4 4" xfId="22382" xr:uid="{00000000-0005-0000-0000-00003BAD0000}"/>
    <cellStyle name="Output 2 3 2 2 4 4 2" xfId="26920" xr:uid="{00000000-0005-0000-0000-00003CAD0000}"/>
    <cellStyle name="Output 2 3 2 2 4 5" xfId="22383" xr:uid="{00000000-0005-0000-0000-00003DAD0000}"/>
    <cellStyle name="Output 2 3 2 2 4 5 2" xfId="26921" xr:uid="{00000000-0005-0000-0000-00003EAD0000}"/>
    <cellStyle name="Output 2 3 2 2 4 6" xfId="26917" xr:uid="{00000000-0005-0000-0000-00003FAD0000}"/>
    <cellStyle name="Output 2 3 2 2 4 7" xfId="45651" xr:uid="{00000000-0005-0000-0000-000040AD0000}"/>
    <cellStyle name="Output 2 3 2 2 5" xfId="22384" xr:uid="{00000000-0005-0000-0000-000041AD0000}"/>
    <cellStyle name="Output 2 3 2 2 5 2" xfId="22385" xr:uid="{00000000-0005-0000-0000-000042AD0000}"/>
    <cellStyle name="Output 2 3 2 2 5 2 2" xfId="26923" xr:uid="{00000000-0005-0000-0000-000043AD0000}"/>
    <cellStyle name="Output 2 3 2 2 5 3" xfId="22386" xr:uid="{00000000-0005-0000-0000-000044AD0000}"/>
    <cellStyle name="Output 2 3 2 2 5 3 2" xfId="26924" xr:uid="{00000000-0005-0000-0000-000045AD0000}"/>
    <cellStyle name="Output 2 3 2 2 5 4" xfId="22387" xr:uid="{00000000-0005-0000-0000-000046AD0000}"/>
    <cellStyle name="Output 2 3 2 2 5 4 2" xfId="26925" xr:uid="{00000000-0005-0000-0000-000047AD0000}"/>
    <cellStyle name="Output 2 3 2 2 5 5" xfId="22388" xr:uid="{00000000-0005-0000-0000-000048AD0000}"/>
    <cellStyle name="Output 2 3 2 2 5 5 2" xfId="26926" xr:uid="{00000000-0005-0000-0000-000049AD0000}"/>
    <cellStyle name="Output 2 3 2 2 5 6" xfId="26922" xr:uid="{00000000-0005-0000-0000-00004AAD0000}"/>
    <cellStyle name="Output 2 3 2 2 5 7" xfId="45652" xr:uid="{00000000-0005-0000-0000-00004BAD0000}"/>
    <cellStyle name="Output 2 3 2 2 6" xfId="22389" xr:uid="{00000000-0005-0000-0000-00004CAD0000}"/>
    <cellStyle name="Output 2 3 2 2 6 2" xfId="26927" xr:uid="{00000000-0005-0000-0000-00004DAD0000}"/>
    <cellStyle name="Output 2 3 2 2 7" xfId="22390" xr:uid="{00000000-0005-0000-0000-00004EAD0000}"/>
    <cellStyle name="Output 2 3 2 2 7 2" xfId="26928" xr:uid="{00000000-0005-0000-0000-00004FAD0000}"/>
    <cellStyle name="Output 2 3 2 2 8" xfId="22391" xr:uid="{00000000-0005-0000-0000-000050AD0000}"/>
    <cellStyle name="Output 2 3 2 2 8 2" xfId="26906" xr:uid="{00000000-0005-0000-0000-000051AD0000}"/>
    <cellStyle name="Output 2 3 2 2 9" xfId="22392" xr:uid="{00000000-0005-0000-0000-000052AD0000}"/>
    <cellStyle name="Output 2 3 2 2 9 2" xfId="22393" xr:uid="{00000000-0005-0000-0000-000053AD0000}"/>
    <cellStyle name="Output 2 3 2 2 9 3" xfId="33902" xr:uid="{00000000-0005-0000-0000-000054AD0000}"/>
    <cellStyle name="Output 2 3 2 3" xfId="22394" xr:uid="{00000000-0005-0000-0000-000055AD0000}"/>
    <cellStyle name="Output 2 3 2 3 2" xfId="22395" xr:uid="{00000000-0005-0000-0000-000056AD0000}"/>
    <cellStyle name="Output 2 3 2 3 2 10" xfId="45653" xr:uid="{00000000-0005-0000-0000-000057AD0000}"/>
    <cellStyle name="Output 2 3 2 3 2 11" xfId="44287" xr:uid="{00000000-0005-0000-0000-000058AD0000}"/>
    <cellStyle name="Output 2 3 2 3 2 2" xfId="26930" xr:uid="{00000000-0005-0000-0000-000059AD0000}"/>
    <cellStyle name="Output 2 3 2 3 2 2 2" xfId="45654" xr:uid="{00000000-0005-0000-0000-00005AAD0000}"/>
    <cellStyle name="Output 2 3 2 3 2 3" xfId="45655" xr:uid="{00000000-0005-0000-0000-00005BAD0000}"/>
    <cellStyle name="Output 2 3 2 3 2 4" xfId="45656" xr:uid="{00000000-0005-0000-0000-00005CAD0000}"/>
    <cellStyle name="Output 2 3 2 3 2 5" xfId="45657" xr:uid="{00000000-0005-0000-0000-00005DAD0000}"/>
    <cellStyle name="Output 2 3 2 3 2 6" xfId="45658" xr:uid="{00000000-0005-0000-0000-00005EAD0000}"/>
    <cellStyle name="Output 2 3 2 3 2 7" xfId="45659" xr:uid="{00000000-0005-0000-0000-00005FAD0000}"/>
    <cellStyle name="Output 2 3 2 3 2 8" xfId="45660" xr:uid="{00000000-0005-0000-0000-000060AD0000}"/>
    <cellStyle name="Output 2 3 2 3 2 9" xfId="45661" xr:uid="{00000000-0005-0000-0000-000061AD0000}"/>
    <cellStyle name="Output 2 3 2 3 3" xfId="22396" xr:uid="{00000000-0005-0000-0000-000062AD0000}"/>
    <cellStyle name="Output 2 3 2 3 3 2" xfId="26931" xr:uid="{00000000-0005-0000-0000-000063AD0000}"/>
    <cellStyle name="Output 2 3 2 3 3 3" xfId="45662" xr:uid="{00000000-0005-0000-0000-000064AD0000}"/>
    <cellStyle name="Output 2 3 2 3 4" xfId="22397" xr:uid="{00000000-0005-0000-0000-000065AD0000}"/>
    <cellStyle name="Output 2 3 2 3 4 2" xfId="26932" xr:uid="{00000000-0005-0000-0000-000066AD0000}"/>
    <cellStyle name="Output 2 3 2 3 4 3" xfId="45663" xr:uid="{00000000-0005-0000-0000-000067AD0000}"/>
    <cellStyle name="Output 2 3 2 3 5" xfId="22398" xr:uid="{00000000-0005-0000-0000-000068AD0000}"/>
    <cellStyle name="Output 2 3 2 3 5 2" xfId="26933" xr:uid="{00000000-0005-0000-0000-000069AD0000}"/>
    <cellStyle name="Output 2 3 2 3 5 3" xfId="45664" xr:uid="{00000000-0005-0000-0000-00006AAD0000}"/>
    <cellStyle name="Output 2 3 2 3 6" xfId="22399" xr:uid="{00000000-0005-0000-0000-00006BAD0000}"/>
    <cellStyle name="Output 2 3 2 3 6 2" xfId="26929" xr:uid="{00000000-0005-0000-0000-00006CAD0000}"/>
    <cellStyle name="Output 2 3 2 3 7" xfId="22400" xr:uid="{00000000-0005-0000-0000-00006DAD0000}"/>
    <cellStyle name="Output 2 3 2 3 7 2" xfId="22401" xr:uid="{00000000-0005-0000-0000-00006EAD0000}"/>
    <cellStyle name="Output 2 3 2 3 7 3" xfId="33903" xr:uid="{00000000-0005-0000-0000-00006FAD0000}"/>
    <cellStyle name="Output 2 3 2 3 8" xfId="22402" xr:uid="{00000000-0005-0000-0000-000070AD0000}"/>
    <cellStyle name="Output 2 3 2 3 8 2" xfId="22403" xr:uid="{00000000-0005-0000-0000-000071AD0000}"/>
    <cellStyle name="Output 2 3 2 3 8 3" xfId="43938" xr:uid="{00000000-0005-0000-0000-000072AD0000}"/>
    <cellStyle name="Output 2 3 2 3 9" xfId="23183" xr:uid="{00000000-0005-0000-0000-000073AD0000}"/>
    <cellStyle name="Output 2 3 2 4" xfId="22404" xr:uid="{00000000-0005-0000-0000-000074AD0000}"/>
    <cellStyle name="Output 2 3 2 4 2" xfId="22405" xr:uid="{00000000-0005-0000-0000-000075AD0000}"/>
    <cellStyle name="Output 2 3 2 4 2 10" xfId="45665" xr:uid="{00000000-0005-0000-0000-000076AD0000}"/>
    <cellStyle name="Output 2 3 2 4 2 11" xfId="44288" xr:uid="{00000000-0005-0000-0000-000077AD0000}"/>
    <cellStyle name="Output 2 3 2 4 2 2" xfId="26935" xr:uid="{00000000-0005-0000-0000-000078AD0000}"/>
    <cellStyle name="Output 2 3 2 4 2 2 2" xfId="45666" xr:uid="{00000000-0005-0000-0000-000079AD0000}"/>
    <cellStyle name="Output 2 3 2 4 2 3" xfId="45667" xr:uid="{00000000-0005-0000-0000-00007AAD0000}"/>
    <cellStyle name="Output 2 3 2 4 2 4" xfId="45668" xr:uid="{00000000-0005-0000-0000-00007BAD0000}"/>
    <cellStyle name="Output 2 3 2 4 2 5" xfId="45669" xr:uid="{00000000-0005-0000-0000-00007CAD0000}"/>
    <cellStyle name="Output 2 3 2 4 2 6" xfId="45670" xr:uid="{00000000-0005-0000-0000-00007DAD0000}"/>
    <cellStyle name="Output 2 3 2 4 2 7" xfId="45671" xr:uid="{00000000-0005-0000-0000-00007EAD0000}"/>
    <cellStyle name="Output 2 3 2 4 2 8" xfId="45672" xr:uid="{00000000-0005-0000-0000-00007FAD0000}"/>
    <cellStyle name="Output 2 3 2 4 2 9" xfId="45673" xr:uid="{00000000-0005-0000-0000-000080AD0000}"/>
    <cellStyle name="Output 2 3 2 4 3" xfId="22406" xr:uid="{00000000-0005-0000-0000-000081AD0000}"/>
    <cellStyle name="Output 2 3 2 4 3 2" xfId="26936" xr:uid="{00000000-0005-0000-0000-000082AD0000}"/>
    <cellStyle name="Output 2 3 2 4 3 3" xfId="45674" xr:uid="{00000000-0005-0000-0000-000083AD0000}"/>
    <cellStyle name="Output 2 3 2 4 4" xfId="22407" xr:uid="{00000000-0005-0000-0000-000084AD0000}"/>
    <cellStyle name="Output 2 3 2 4 4 2" xfId="26937" xr:uid="{00000000-0005-0000-0000-000085AD0000}"/>
    <cellStyle name="Output 2 3 2 4 4 3" xfId="45675" xr:uid="{00000000-0005-0000-0000-000086AD0000}"/>
    <cellStyle name="Output 2 3 2 4 5" xfId="22408" xr:uid="{00000000-0005-0000-0000-000087AD0000}"/>
    <cellStyle name="Output 2 3 2 4 5 2" xfId="26938" xr:uid="{00000000-0005-0000-0000-000088AD0000}"/>
    <cellStyle name="Output 2 3 2 4 5 3" xfId="45676" xr:uid="{00000000-0005-0000-0000-000089AD0000}"/>
    <cellStyle name="Output 2 3 2 4 6" xfId="22409" xr:uid="{00000000-0005-0000-0000-00008AAD0000}"/>
    <cellStyle name="Output 2 3 2 4 6 2" xfId="26934" xr:uid="{00000000-0005-0000-0000-00008BAD0000}"/>
    <cellStyle name="Output 2 3 2 4 7" xfId="22410" xr:uid="{00000000-0005-0000-0000-00008CAD0000}"/>
    <cellStyle name="Output 2 3 2 4 7 2" xfId="22411" xr:uid="{00000000-0005-0000-0000-00008DAD0000}"/>
    <cellStyle name="Output 2 3 2 4 7 3" xfId="33904" xr:uid="{00000000-0005-0000-0000-00008EAD0000}"/>
    <cellStyle name="Output 2 3 2 4 8" xfId="22412" xr:uid="{00000000-0005-0000-0000-00008FAD0000}"/>
    <cellStyle name="Output 2 3 2 4 8 2" xfId="22413" xr:uid="{00000000-0005-0000-0000-000090AD0000}"/>
    <cellStyle name="Output 2 3 2 4 8 3" xfId="43939" xr:uid="{00000000-0005-0000-0000-000091AD0000}"/>
    <cellStyle name="Output 2 3 2 4 9" xfId="23184" xr:uid="{00000000-0005-0000-0000-000092AD0000}"/>
    <cellStyle name="Output 2 3 2 5" xfId="22414" xr:uid="{00000000-0005-0000-0000-000093AD0000}"/>
    <cellStyle name="Output 2 3 2 5 2" xfId="22415" xr:uid="{00000000-0005-0000-0000-000094AD0000}"/>
    <cellStyle name="Output 2 3 2 5 2 10" xfId="45677" xr:uid="{00000000-0005-0000-0000-000095AD0000}"/>
    <cellStyle name="Output 2 3 2 5 2 11" xfId="44289" xr:uid="{00000000-0005-0000-0000-000096AD0000}"/>
    <cellStyle name="Output 2 3 2 5 2 2" xfId="26940" xr:uid="{00000000-0005-0000-0000-000097AD0000}"/>
    <cellStyle name="Output 2 3 2 5 2 2 2" xfId="45678" xr:uid="{00000000-0005-0000-0000-000098AD0000}"/>
    <cellStyle name="Output 2 3 2 5 2 3" xfId="45679" xr:uid="{00000000-0005-0000-0000-000099AD0000}"/>
    <cellStyle name="Output 2 3 2 5 2 4" xfId="45680" xr:uid="{00000000-0005-0000-0000-00009AAD0000}"/>
    <cellStyle name="Output 2 3 2 5 2 5" xfId="45681" xr:uid="{00000000-0005-0000-0000-00009BAD0000}"/>
    <cellStyle name="Output 2 3 2 5 2 6" xfId="45682" xr:uid="{00000000-0005-0000-0000-00009CAD0000}"/>
    <cellStyle name="Output 2 3 2 5 2 7" xfId="45683" xr:uid="{00000000-0005-0000-0000-00009DAD0000}"/>
    <cellStyle name="Output 2 3 2 5 2 8" xfId="45684" xr:uid="{00000000-0005-0000-0000-00009EAD0000}"/>
    <cellStyle name="Output 2 3 2 5 2 9" xfId="45685" xr:uid="{00000000-0005-0000-0000-00009FAD0000}"/>
    <cellStyle name="Output 2 3 2 5 3" xfId="22416" xr:uid="{00000000-0005-0000-0000-0000A0AD0000}"/>
    <cellStyle name="Output 2 3 2 5 3 2" xfId="26941" xr:uid="{00000000-0005-0000-0000-0000A1AD0000}"/>
    <cellStyle name="Output 2 3 2 5 3 3" xfId="45686" xr:uid="{00000000-0005-0000-0000-0000A2AD0000}"/>
    <cellStyle name="Output 2 3 2 5 4" xfId="22417" xr:uid="{00000000-0005-0000-0000-0000A3AD0000}"/>
    <cellStyle name="Output 2 3 2 5 4 2" xfId="26942" xr:uid="{00000000-0005-0000-0000-0000A4AD0000}"/>
    <cellStyle name="Output 2 3 2 5 4 3" xfId="45687" xr:uid="{00000000-0005-0000-0000-0000A5AD0000}"/>
    <cellStyle name="Output 2 3 2 5 5" xfId="22418" xr:uid="{00000000-0005-0000-0000-0000A6AD0000}"/>
    <cellStyle name="Output 2 3 2 5 5 2" xfId="26943" xr:uid="{00000000-0005-0000-0000-0000A7AD0000}"/>
    <cellStyle name="Output 2 3 2 5 5 3" xfId="45688" xr:uid="{00000000-0005-0000-0000-0000A8AD0000}"/>
    <cellStyle name="Output 2 3 2 5 6" xfId="22419" xr:uid="{00000000-0005-0000-0000-0000A9AD0000}"/>
    <cellStyle name="Output 2 3 2 5 6 2" xfId="26939" xr:uid="{00000000-0005-0000-0000-0000AAAD0000}"/>
    <cellStyle name="Output 2 3 2 5 7" xfId="22420" xr:uid="{00000000-0005-0000-0000-0000ABAD0000}"/>
    <cellStyle name="Output 2 3 2 5 7 2" xfId="22421" xr:uid="{00000000-0005-0000-0000-0000ACAD0000}"/>
    <cellStyle name="Output 2 3 2 5 7 3" xfId="33905" xr:uid="{00000000-0005-0000-0000-0000ADAD0000}"/>
    <cellStyle name="Output 2 3 2 5 8" xfId="22422" xr:uid="{00000000-0005-0000-0000-0000AEAD0000}"/>
    <cellStyle name="Output 2 3 2 5 8 2" xfId="22423" xr:uid="{00000000-0005-0000-0000-0000AFAD0000}"/>
    <cellStyle name="Output 2 3 2 5 8 3" xfId="43940" xr:uid="{00000000-0005-0000-0000-0000B0AD0000}"/>
    <cellStyle name="Output 2 3 2 5 9" xfId="23185" xr:uid="{00000000-0005-0000-0000-0000B1AD0000}"/>
    <cellStyle name="Output 2 3 2 6" xfId="22424" xr:uid="{00000000-0005-0000-0000-0000B2AD0000}"/>
    <cellStyle name="Output 2 3 2 6 2" xfId="22425" xr:uid="{00000000-0005-0000-0000-0000B3AD0000}"/>
    <cellStyle name="Output 2 3 2 6 2 10" xfId="45689" xr:uid="{00000000-0005-0000-0000-0000B4AD0000}"/>
    <cellStyle name="Output 2 3 2 6 2 11" xfId="44290" xr:uid="{00000000-0005-0000-0000-0000B5AD0000}"/>
    <cellStyle name="Output 2 3 2 6 2 2" xfId="26945" xr:uid="{00000000-0005-0000-0000-0000B6AD0000}"/>
    <cellStyle name="Output 2 3 2 6 2 2 2" xfId="45690" xr:uid="{00000000-0005-0000-0000-0000B7AD0000}"/>
    <cellStyle name="Output 2 3 2 6 2 3" xfId="45691" xr:uid="{00000000-0005-0000-0000-0000B8AD0000}"/>
    <cellStyle name="Output 2 3 2 6 2 4" xfId="45692" xr:uid="{00000000-0005-0000-0000-0000B9AD0000}"/>
    <cellStyle name="Output 2 3 2 6 2 5" xfId="45693" xr:uid="{00000000-0005-0000-0000-0000BAAD0000}"/>
    <cellStyle name="Output 2 3 2 6 2 6" xfId="45694" xr:uid="{00000000-0005-0000-0000-0000BBAD0000}"/>
    <cellStyle name="Output 2 3 2 6 2 7" xfId="45695" xr:uid="{00000000-0005-0000-0000-0000BCAD0000}"/>
    <cellStyle name="Output 2 3 2 6 2 8" xfId="45696" xr:uid="{00000000-0005-0000-0000-0000BDAD0000}"/>
    <cellStyle name="Output 2 3 2 6 2 9" xfId="45697" xr:uid="{00000000-0005-0000-0000-0000BEAD0000}"/>
    <cellStyle name="Output 2 3 2 6 3" xfId="22426" xr:uid="{00000000-0005-0000-0000-0000BFAD0000}"/>
    <cellStyle name="Output 2 3 2 6 3 2" xfId="26946" xr:uid="{00000000-0005-0000-0000-0000C0AD0000}"/>
    <cellStyle name="Output 2 3 2 6 3 3" xfId="45698" xr:uid="{00000000-0005-0000-0000-0000C1AD0000}"/>
    <cellStyle name="Output 2 3 2 6 4" xfId="22427" xr:uid="{00000000-0005-0000-0000-0000C2AD0000}"/>
    <cellStyle name="Output 2 3 2 6 4 2" xfId="26947" xr:uid="{00000000-0005-0000-0000-0000C3AD0000}"/>
    <cellStyle name="Output 2 3 2 6 4 3" xfId="45699" xr:uid="{00000000-0005-0000-0000-0000C4AD0000}"/>
    <cellStyle name="Output 2 3 2 6 5" xfId="22428" xr:uid="{00000000-0005-0000-0000-0000C5AD0000}"/>
    <cellStyle name="Output 2 3 2 6 5 2" xfId="26948" xr:uid="{00000000-0005-0000-0000-0000C6AD0000}"/>
    <cellStyle name="Output 2 3 2 6 5 3" xfId="45700" xr:uid="{00000000-0005-0000-0000-0000C7AD0000}"/>
    <cellStyle name="Output 2 3 2 6 6" xfId="22429" xr:uid="{00000000-0005-0000-0000-0000C8AD0000}"/>
    <cellStyle name="Output 2 3 2 6 6 2" xfId="26944" xr:uid="{00000000-0005-0000-0000-0000C9AD0000}"/>
    <cellStyle name="Output 2 3 2 6 7" xfId="22430" xr:uid="{00000000-0005-0000-0000-0000CAAD0000}"/>
    <cellStyle name="Output 2 3 2 6 7 2" xfId="22431" xr:uid="{00000000-0005-0000-0000-0000CBAD0000}"/>
    <cellStyle name="Output 2 3 2 6 7 3" xfId="33906" xr:uid="{00000000-0005-0000-0000-0000CCAD0000}"/>
    <cellStyle name="Output 2 3 2 6 8" xfId="22432" xr:uid="{00000000-0005-0000-0000-0000CDAD0000}"/>
    <cellStyle name="Output 2 3 2 6 8 2" xfId="22433" xr:uid="{00000000-0005-0000-0000-0000CEAD0000}"/>
    <cellStyle name="Output 2 3 2 6 8 3" xfId="43941" xr:uid="{00000000-0005-0000-0000-0000CFAD0000}"/>
    <cellStyle name="Output 2 3 2 6 9" xfId="23186" xr:uid="{00000000-0005-0000-0000-0000D0AD0000}"/>
    <cellStyle name="Output 2 3 2 7" xfId="22434" xr:uid="{00000000-0005-0000-0000-0000D1AD0000}"/>
    <cellStyle name="Output 2 3 2 7 2" xfId="22435" xr:uid="{00000000-0005-0000-0000-0000D2AD0000}"/>
    <cellStyle name="Output 2 3 2 7 2 10" xfId="45701" xr:uid="{00000000-0005-0000-0000-0000D3AD0000}"/>
    <cellStyle name="Output 2 3 2 7 2 11" xfId="44291" xr:uid="{00000000-0005-0000-0000-0000D4AD0000}"/>
    <cellStyle name="Output 2 3 2 7 2 2" xfId="26950" xr:uid="{00000000-0005-0000-0000-0000D5AD0000}"/>
    <cellStyle name="Output 2 3 2 7 2 2 2" xfId="45702" xr:uid="{00000000-0005-0000-0000-0000D6AD0000}"/>
    <cellStyle name="Output 2 3 2 7 2 3" xfId="45703" xr:uid="{00000000-0005-0000-0000-0000D7AD0000}"/>
    <cellStyle name="Output 2 3 2 7 2 4" xfId="45704" xr:uid="{00000000-0005-0000-0000-0000D8AD0000}"/>
    <cellStyle name="Output 2 3 2 7 2 5" xfId="45705" xr:uid="{00000000-0005-0000-0000-0000D9AD0000}"/>
    <cellStyle name="Output 2 3 2 7 2 6" xfId="45706" xr:uid="{00000000-0005-0000-0000-0000DAAD0000}"/>
    <cellStyle name="Output 2 3 2 7 2 7" xfId="45707" xr:uid="{00000000-0005-0000-0000-0000DBAD0000}"/>
    <cellStyle name="Output 2 3 2 7 2 8" xfId="45708" xr:uid="{00000000-0005-0000-0000-0000DCAD0000}"/>
    <cellStyle name="Output 2 3 2 7 2 9" xfId="45709" xr:uid="{00000000-0005-0000-0000-0000DDAD0000}"/>
    <cellStyle name="Output 2 3 2 7 3" xfId="22436" xr:uid="{00000000-0005-0000-0000-0000DEAD0000}"/>
    <cellStyle name="Output 2 3 2 7 3 2" xfId="26951" xr:uid="{00000000-0005-0000-0000-0000DFAD0000}"/>
    <cellStyle name="Output 2 3 2 7 3 3" xfId="45710" xr:uid="{00000000-0005-0000-0000-0000E0AD0000}"/>
    <cellStyle name="Output 2 3 2 7 4" xfId="22437" xr:uid="{00000000-0005-0000-0000-0000E1AD0000}"/>
    <cellStyle name="Output 2 3 2 7 4 2" xfId="26952" xr:uid="{00000000-0005-0000-0000-0000E2AD0000}"/>
    <cellStyle name="Output 2 3 2 7 4 3" xfId="45711" xr:uid="{00000000-0005-0000-0000-0000E3AD0000}"/>
    <cellStyle name="Output 2 3 2 7 5" xfId="22438" xr:uid="{00000000-0005-0000-0000-0000E4AD0000}"/>
    <cellStyle name="Output 2 3 2 7 5 2" xfId="26953" xr:uid="{00000000-0005-0000-0000-0000E5AD0000}"/>
    <cellStyle name="Output 2 3 2 7 5 3" xfId="45712" xr:uid="{00000000-0005-0000-0000-0000E6AD0000}"/>
    <cellStyle name="Output 2 3 2 7 6" xfId="22439" xr:uid="{00000000-0005-0000-0000-0000E7AD0000}"/>
    <cellStyle name="Output 2 3 2 7 6 2" xfId="26949" xr:uid="{00000000-0005-0000-0000-0000E8AD0000}"/>
    <cellStyle name="Output 2 3 2 7 7" xfId="22440" xr:uid="{00000000-0005-0000-0000-0000E9AD0000}"/>
    <cellStyle name="Output 2 3 2 7 7 2" xfId="22441" xr:uid="{00000000-0005-0000-0000-0000EAAD0000}"/>
    <cellStyle name="Output 2 3 2 7 7 3" xfId="33907" xr:uid="{00000000-0005-0000-0000-0000EBAD0000}"/>
    <cellStyle name="Output 2 3 2 7 8" xfId="22442" xr:uid="{00000000-0005-0000-0000-0000ECAD0000}"/>
    <cellStyle name="Output 2 3 2 7 8 2" xfId="22443" xr:uid="{00000000-0005-0000-0000-0000EDAD0000}"/>
    <cellStyle name="Output 2 3 2 7 8 3" xfId="43942" xr:uid="{00000000-0005-0000-0000-0000EEAD0000}"/>
    <cellStyle name="Output 2 3 2 7 9" xfId="23187" xr:uid="{00000000-0005-0000-0000-0000EFAD0000}"/>
    <cellStyle name="Output 2 3 2 8" xfId="22444" xr:uid="{00000000-0005-0000-0000-0000F0AD0000}"/>
    <cellStyle name="Output 2 3 2 8 2" xfId="22445" xr:uid="{00000000-0005-0000-0000-0000F1AD0000}"/>
    <cellStyle name="Output 2 3 2 8 2 10" xfId="45713" xr:uid="{00000000-0005-0000-0000-0000F2AD0000}"/>
    <cellStyle name="Output 2 3 2 8 2 11" xfId="44292" xr:uid="{00000000-0005-0000-0000-0000F3AD0000}"/>
    <cellStyle name="Output 2 3 2 8 2 2" xfId="26955" xr:uid="{00000000-0005-0000-0000-0000F4AD0000}"/>
    <cellStyle name="Output 2 3 2 8 2 2 2" xfId="45714" xr:uid="{00000000-0005-0000-0000-0000F5AD0000}"/>
    <cellStyle name="Output 2 3 2 8 2 3" xfId="45715" xr:uid="{00000000-0005-0000-0000-0000F6AD0000}"/>
    <cellStyle name="Output 2 3 2 8 2 4" xfId="45716" xr:uid="{00000000-0005-0000-0000-0000F7AD0000}"/>
    <cellStyle name="Output 2 3 2 8 2 5" xfId="45717" xr:uid="{00000000-0005-0000-0000-0000F8AD0000}"/>
    <cellStyle name="Output 2 3 2 8 2 6" xfId="45718" xr:uid="{00000000-0005-0000-0000-0000F9AD0000}"/>
    <cellStyle name="Output 2 3 2 8 2 7" xfId="45719" xr:uid="{00000000-0005-0000-0000-0000FAAD0000}"/>
    <cellStyle name="Output 2 3 2 8 2 8" xfId="45720" xr:uid="{00000000-0005-0000-0000-0000FBAD0000}"/>
    <cellStyle name="Output 2 3 2 8 2 9" xfId="45721" xr:uid="{00000000-0005-0000-0000-0000FCAD0000}"/>
    <cellStyle name="Output 2 3 2 8 3" xfId="22446" xr:uid="{00000000-0005-0000-0000-0000FDAD0000}"/>
    <cellStyle name="Output 2 3 2 8 3 2" xfId="26956" xr:uid="{00000000-0005-0000-0000-0000FEAD0000}"/>
    <cellStyle name="Output 2 3 2 8 3 3" xfId="45722" xr:uid="{00000000-0005-0000-0000-0000FFAD0000}"/>
    <cellStyle name="Output 2 3 2 8 4" xfId="22447" xr:uid="{00000000-0005-0000-0000-000000AE0000}"/>
    <cellStyle name="Output 2 3 2 8 4 2" xfId="26957" xr:uid="{00000000-0005-0000-0000-000001AE0000}"/>
    <cellStyle name="Output 2 3 2 8 4 3" xfId="45723" xr:uid="{00000000-0005-0000-0000-000002AE0000}"/>
    <cellStyle name="Output 2 3 2 8 5" xfId="22448" xr:uid="{00000000-0005-0000-0000-000003AE0000}"/>
    <cellStyle name="Output 2 3 2 8 5 2" xfId="26958" xr:uid="{00000000-0005-0000-0000-000004AE0000}"/>
    <cellStyle name="Output 2 3 2 8 5 3" xfId="45724" xr:uid="{00000000-0005-0000-0000-000005AE0000}"/>
    <cellStyle name="Output 2 3 2 8 6" xfId="22449" xr:uid="{00000000-0005-0000-0000-000006AE0000}"/>
    <cellStyle name="Output 2 3 2 8 6 2" xfId="26954" xr:uid="{00000000-0005-0000-0000-000007AE0000}"/>
    <cellStyle name="Output 2 3 2 8 7" xfId="22450" xr:uid="{00000000-0005-0000-0000-000008AE0000}"/>
    <cellStyle name="Output 2 3 2 8 7 2" xfId="22451" xr:uid="{00000000-0005-0000-0000-000009AE0000}"/>
    <cellStyle name="Output 2 3 2 8 7 3" xfId="33908" xr:uid="{00000000-0005-0000-0000-00000AAE0000}"/>
    <cellStyle name="Output 2 3 2 8 8" xfId="22452" xr:uid="{00000000-0005-0000-0000-00000BAE0000}"/>
    <cellStyle name="Output 2 3 2 8 8 2" xfId="22453" xr:uid="{00000000-0005-0000-0000-00000CAE0000}"/>
    <cellStyle name="Output 2 3 2 8 8 3" xfId="43943" xr:uid="{00000000-0005-0000-0000-00000DAE0000}"/>
    <cellStyle name="Output 2 3 2 8 9" xfId="23188" xr:uid="{00000000-0005-0000-0000-00000EAE0000}"/>
    <cellStyle name="Output 2 3 2 9" xfId="22454" xr:uid="{00000000-0005-0000-0000-00000FAE0000}"/>
    <cellStyle name="Output 2 3 2 9 2" xfId="22455" xr:uid="{00000000-0005-0000-0000-000010AE0000}"/>
    <cellStyle name="Output 2 3 2 9 2 10" xfId="45725" xr:uid="{00000000-0005-0000-0000-000011AE0000}"/>
    <cellStyle name="Output 2 3 2 9 2 11" xfId="44293" xr:uid="{00000000-0005-0000-0000-000012AE0000}"/>
    <cellStyle name="Output 2 3 2 9 2 2" xfId="26959" xr:uid="{00000000-0005-0000-0000-000013AE0000}"/>
    <cellStyle name="Output 2 3 2 9 2 2 2" xfId="45726" xr:uid="{00000000-0005-0000-0000-000014AE0000}"/>
    <cellStyle name="Output 2 3 2 9 2 3" xfId="45727" xr:uid="{00000000-0005-0000-0000-000015AE0000}"/>
    <cellStyle name="Output 2 3 2 9 2 4" xfId="45728" xr:uid="{00000000-0005-0000-0000-000016AE0000}"/>
    <cellStyle name="Output 2 3 2 9 2 5" xfId="45729" xr:uid="{00000000-0005-0000-0000-000017AE0000}"/>
    <cellStyle name="Output 2 3 2 9 2 6" xfId="45730" xr:uid="{00000000-0005-0000-0000-000018AE0000}"/>
    <cellStyle name="Output 2 3 2 9 2 7" xfId="45731" xr:uid="{00000000-0005-0000-0000-000019AE0000}"/>
    <cellStyle name="Output 2 3 2 9 2 8" xfId="45732" xr:uid="{00000000-0005-0000-0000-00001AAE0000}"/>
    <cellStyle name="Output 2 3 2 9 2 9" xfId="45733" xr:uid="{00000000-0005-0000-0000-00001BAE0000}"/>
    <cellStyle name="Output 2 3 2 9 3" xfId="22456" xr:uid="{00000000-0005-0000-0000-00001CAE0000}"/>
    <cellStyle name="Output 2 3 2 9 3 2" xfId="22457" xr:uid="{00000000-0005-0000-0000-00001DAE0000}"/>
    <cellStyle name="Output 2 3 2 9 3 3" xfId="33909" xr:uid="{00000000-0005-0000-0000-00001EAE0000}"/>
    <cellStyle name="Output 2 3 2 9 3 4" xfId="45734" xr:uid="{00000000-0005-0000-0000-00001FAE0000}"/>
    <cellStyle name="Output 2 3 2 9 4" xfId="22458" xr:uid="{00000000-0005-0000-0000-000020AE0000}"/>
    <cellStyle name="Output 2 3 2 9 4 2" xfId="22459" xr:uid="{00000000-0005-0000-0000-000021AE0000}"/>
    <cellStyle name="Output 2 3 2 9 4 3" xfId="43944" xr:uid="{00000000-0005-0000-0000-000022AE0000}"/>
    <cellStyle name="Output 2 3 2 9 4 4" xfId="45735" xr:uid="{00000000-0005-0000-0000-000023AE0000}"/>
    <cellStyle name="Output 2 3 2 9 5" xfId="23189" xr:uid="{00000000-0005-0000-0000-000024AE0000}"/>
    <cellStyle name="Output 2 3 2 9 5 2" xfId="45736" xr:uid="{00000000-0005-0000-0000-000025AE0000}"/>
    <cellStyle name="Output 2 3 3" xfId="22460" xr:uid="{00000000-0005-0000-0000-000026AE0000}"/>
    <cellStyle name="Output 2 3 3 2" xfId="22461" xr:uid="{00000000-0005-0000-0000-000027AE0000}"/>
    <cellStyle name="Output 2 3 3 2 10" xfId="45737" xr:uid="{00000000-0005-0000-0000-000028AE0000}"/>
    <cellStyle name="Output 2 3 3 2 11" xfId="44294" xr:uid="{00000000-0005-0000-0000-000029AE0000}"/>
    <cellStyle name="Output 2 3 3 2 2" xfId="26961" xr:uid="{00000000-0005-0000-0000-00002AAE0000}"/>
    <cellStyle name="Output 2 3 3 2 2 2" xfId="45738" xr:uid="{00000000-0005-0000-0000-00002BAE0000}"/>
    <cellStyle name="Output 2 3 3 2 3" xfId="45739" xr:uid="{00000000-0005-0000-0000-00002CAE0000}"/>
    <cellStyle name="Output 2 3 3 2 4" xfId="45740" xr:uid="{00000000-0005-0000-0000-00002DAE0000}"/>
    <cellStyle name="Output 2 3 3 2 5" xfId="45741" xr:uid="{00000000-0005-0000-0000-00002EAE0000}"/>
    <cellStyle name="Output 2 3 3 2 6" xfId="45742" xr:uid="{00000000-0005-0000-0000-00002FAE0000}"/>
    <cellStyle name="Output 2 3 3 2 7" xfId="45743" xr:uid="{00000000-0005-0000-0000-000030AE0000}"/>
    <cellStyle name="Output 2 3 3 2 8" xfId="45744" xr:uid="{00000000-0005-0000-0000-000031AE0000}"/>
    <cellStyle name="Output 2 3 3 2 9" xfId="45745" xr:uid="{00000000-0005-0000-0000-000032AE0000}"/>
    <cellStyle name="Output 2 3 3 3" xfId="22462" xr:uid="{00000000-0005-0000-0000-000033AE0000}"/>
    <cellStyle name="Output 2 3 3 3 2" xfId="26962" xr:uid="{00000000-0005-0000-0000-000034AE0000}"/>
    <cellStyle name="Output 2 3 3 3 3" xfId="45746" xr:uid="{00000000-0005-0000-0000-000035AE0000}"/>
    <cellStyle name="Output 2 3 3 4" xfId="22463" xr:uid="{00000000-0005-0000-0000-000036AE0000}"/>
    <cellStyle name="Output 2 3 3 4 2" xfId="26963" xr:uid="{00000000-0005-0000-0000-000037AE0000}"/>
    <cellStyle name="Output 2 3 3 4 3" xfId="45747" xr:uid="{00000000-0005-0000-0000-000038AE0000}"/>
    <cellStyle name="Output 2 3 3 5" xfId="22464" xr:uid="{00000000-0005-0000-0000-000039AE0000}"/>
    <cellStyle name="Output 2 3 3 5 2" xfId="26964" xr:uid="{00000000-0005-0000-0000-00003AAE0000}"/>
    <cellStyle name="Output 2 3 3 5 3" xfId="45748" xr:uid="{00000000-0005-0000-0000-00003BAE0000}"/>
    <cellStyle name="Output 2 3 3 6" xfId="22465" xr:uid="{00000000-0005-0000-0000-00003CAE0000}"/>
    <cellStyle name="Output 2 3 3 6 2" xfId="26960" xr:uid="{00000000-0005-0000-0000-00003DAE0000}"/>
    <cellStyle name="Output 2 3 3 7" xfId="22466" xr:uid="{00000000-0005-0000-0000-00003EAE0000}"/>
    <cellStyle name="Output 2 3 3 7 2" xfId="22467" xr:uid="{00000000-0005-0000-0000-00003FAE0000}"/>
    <cellStyle name="Output 2 3 3 7 3" xfId="33910" xr:uid="{00000000-0005-0000-0000-000040AE0000}"/>
    <cellStyle name="Output 2 3 3 8" xfId="22468" xr:uid="{00000000-0005-0000-0000-000041AE0000}"/>
    <cellStyle name="Output 2 3 3 8 2" xfId="22469" xr:uid="{00000000-0005-0000-0000-000042AE0000}"/>
    <cellStyle name="Output 2 3 3 8 3" xfId="43945" xr:uid="{00000000-0005-0000-0000-000043AE0000}"/>
    <cellStyle name="Output 2 3 3 9" xfId="23190" xr:uid="{00000000-0005-0000-0000-000044AE0000}"/>
    <cellStyle name="Output 2 3 4" xfId="22470" xr:uid="{00000000-0005-0000-0000-000045AE0000}"/>
    <cellStyle name="Output 2 3 4 2" xfId="22471" xr:uid="{00000000-0005-0000-0000-000046AE0000}"/>
    <cellStyle name="Output 2 3 4 2 10" xfId="45749" xr:uid="{00000000-0005-0000-0000-000047AE0000}"/>
    <cellStyle name="Output 2 3 4 2 11" xfId="44295" xr:uid="{00000000-0005-0000-0000-000048AE0000}"/>
    <cellStyle name="Output 2 3 4 2 2" xfId="26966" xr:uid="{00000000-0005-0000-0000-000049AE0000}"/>
    <cellStyle name="Output 2 3 4 2 2 2" xfId="45750" xr:uid="{00000000-0005-0000-0000-00004AAE0000}"/>
    <cellStyle name="Output 2 3 4 2 3" xfId="45751" xr:uid="{00000000-0005-0000-0000-00004BAE0000}"/>
    <cellStyle name="Output 2 3 4 2 4" xfId="45752" xr:uid="{00000000-0005-0000-0000-00004CAE0000}"/>
    <cellStyle name="Output 2 3 4 2 5" xfId="45753" xr:uid="{00000000-0005-0000-0000-00004DAE0000}"/>
    <cellStyle name="Output 2 3 4 2 6" xfId="45754" xr:uid="{00000000-0005-0000-0000-00004EAE0000}"/>
    <cellStyle name="Output 2 3 4 2 7" xfId="45755" xr:uid="{00000000-0005-0000-0000-00004FAE0000}"/>
    <cellStyle name="Output 2 3 4 2 8" xfId="45756" xr:uid="{00000000-0005-0000-0000-000050AE0000}"/>
    <cellStyle name="Output 2 3 4 2 9" xfId="45757" xr:uid="{00000000-0005-0000-0000-000051AE0000}"/>
    <cellStyle name="Output 2 3 4 3" xfId="22472" xr:uid="{00000000-0005-0000-0000-000052AE0000}"/>
    <cellStyle name="Output 2 3 4 3 2" xfId="26967" xr:uid="{00000000-0005-0000-0000-000053AE0000}"/>
    <cellStyle name="Output 2 3 4 3 3" xfId="45758" xr:uid="{00000000-0005-0000-0000-000054AE0000}"/>
    <cellStyle name="Output 2 3 4 4" xfId="22473" xr:uid="{00000000-0005-0000-0000-000055AE0000}"/>
    <cellStyle name="Output 2 3 4 4 2" xfId="26968" xr:uid="{00000000-0005-0000-0000-000056AE0000}"/>
    <cellStyle name="Output 2 3 4 4 3" xfId="45759" xr:uid="{00000000-0005-0000-0000-000057AE0000}"/>
    <cellStyle name="Output 2 3 4 5" xfId="22474" xr:uid="{00000000-0005-0000-0000-000058AE0000}"/>
    <cellStyle name="Output 2 3 4 5 2" xfId="26969" xr:uid="{00000000-0005-0000-0000-000059AE0000}"/>
    <cellStyle name="Output 2 3 4 5 3" xfId="45760" xr:uid="{00000000-0005-0000-0000-00005AAE0000}"/>
    <cellStyle name="Output 2 3 4 6" xfId="22475" xr:uid="{00000000-0005-0000-0000-00005BAE0000}"/>
    <cellStyle name="Output 2 3 4 6 2" xfId="26965" xr:uid="{00000000-0005-0000-0000-00005CAE0000}"/>
    <cellStyle name="Output 2 3 4 7" xfId="22476" xr:uid="{00000000-0005-0000-0000-00005DAE0000}"/>
    <cellStyle name="Output 2 3 4 7 2" xfId="22477" xr:uid="{00000000-0005-0000-0000-00005EAE0000}"/>
    <cellStyle name="Output 2 3 4 7 3" xfId="33911" xr:uid="{00000000-0005-0000-0000-00005FAE0000}"/>
    <cellStyle name="Output 2 3 4 8" xfId="22478" xr:uid="{00000000-0005-0000-0000-000060AE0000}"/>
    <cellStyle name="Output 2 3 4 8 2" xfId="22479" xr:uid="{00000000-0005-0000-0000-000061AE0000}"/>
    <cellStyle name="Output 2 3 4 8 3" xfId="43946" xr:uid="{00000000-0005-0000-0000-000062AE0000}"/>
    <cellStyle name="Output 2 3 4 9" xfId="23191" xr:uid="{00000000-0005-0000-0000-000063AE0000}"/>
    <cellStyle name="Output 2 3 5" xfId="22480" xr:uid="{00000000-0005-0000-0000-000064AE0000}"/>
    <cellStyle name="Output 2 3 5 10" xfId="45761" xr:uid="{00000000-0005-0000-0000-000065AE0000}"/>
    <cellStyle name="Output 2 3 5 11" xfId="44284" xr:uid="{00000000-0005-0000-0000-000066AE0000}"/>
    <cellStyle name="Output 2 3 5 2" xfId="26902" xr:uid="{00000000-0005-0000-0000-000067AE0000}"/>
    <cellStyle name="Output 2 3 5 2 2" xfId="45762" xr:uid="{00000000-0005-0000-0000-000068AE0000}"/>
    <cellStyle name="Output 2 3 5 3" xfId="45763" xr:uid="{00000000-0005-0000-0000-000069AE0000}"/>
    <cellStyle name="Output 2 3 5 4" xfId="45764" xr:uid="{00000000-0005-0000-0000-00006AAE0000}"/>
    <cellStyle name="Output 2 3 5 5" xfId="45765" xr:uid="{00000000-0005-0000-0000-00006BAE0000}"/>
    <cellStyle name="Output 2 3 5 6" xfId="45766" xr:uid="{00000000-0005-0000-0000-00006CAE0000}"/>
    <cellStyle name="Output 2 3 5 7" xfId="45767" xr:uid="{00000000-0005-0000-0000-00006DAE0000}"/>
    <cellStyle name="Output 2 3 5 8" xfId="45768" xr:uid="{00000000-0005-0000-0000-00006EAE0000}"/>
    <cellStyle name="Output 2 3 5 9" xfId="45769" xr:uid="{00000000-0005-0000-0000-00006FAE0000}"/>
    <cellStyle name="Output 2 3 6" xfId="22481" xr:uid="{00000000-0005-0000-0000-000070AE0000}"/>
    <cellStyle name="Output 2 3 6 2" xfId="22482" xr:uid="{00000000-0005-0000-0000-000071AE0000}"/>
    <cellStyle name="Output 2 3 6 3" xfId="33900" xr:uid="{00000000-0005-0000-0000-000072AE0000}"/>
    <cellStyle name="Output 2 3 6 4" xfId="45770" xr:uid="{00000000-0005-0000-0000-000073AE0000}"/>
    <cellStyle name="Output 2 3 7" xfId="22483" xr:uid="{00000000-0005-0000-0000-000074AE0000}"/>
    <cellStyle name="Output 2 3 7 2" xfId="22484" xr:uid="{00000000-0005-0000-0000-000075AE0000}"/>
    <cellStyle name="Output 2 3 7 3" xfId="43935" xr:uid="{00000000-0005-0000-0000-000076AE0000}"/>
    <cellStyle name="Output 2 3 7 4" xfId="45771" xr:uid="{00000000-0005-0000-0000-000077AE0000}"/>
    <cellStyle name="Output 2 3 8" xfId="23180" xr:uid="{00000000-0005-0000-0000-000078AE0000}"/>
    <cellStyle name="Output 2 3 8 2" xfId="45772" xr:uid="{00000000-0005-0000-0000-000079AE0000}"/>
    <cellStyle name="Output 2 4" xfId="22485" xr:uid="{00000000-0005-0000-0000-00007AAE0000}"/>
    <cellStyle name="Output 2 4 10" xfId="22486" xr:uid="{00000000-0005-0000-0000-00007BAE0000}"/>
    <cellStyle name="Output 2 4 10 10" xfId="45773" xr:uid="{00000000-0005-0000-0000-00007CAE0000}"/>
    <cellStyle name="Output 2 4 10 11" xfId="44296" xr:uid="{00000000-0005-0000-0000-00007DAE0000}"/>
    <cellStyle name="Output 2 4 10 2" xfId="26971" xr:uid="{00000000-0005-0000-0000-00007EAE0000}"/>
    <cellStyle name="Output 2 4 10 2 2" xfId="45774" xr:uid="{00000000-0005-0000-0000-00007FAE0000}"/>
    <cellStyle name="Output 2 4 10 3" xfId="45775" xr:uid="{00000000-0005-0000-0000-000080AE0000}"/>
    <cellStyle name="Output 2 4 10 4" xfId="45776" xr:uid="{00000000-0005-0000-0000-000081AE0000}"/>
    <cellStyle name="Output 2 4 10 5" xfId="45777" xr:uid="{00000000-0005-0000-0000-000082AE0000}"/>
    <cellStyle name="Output 2 4 10 6" xfId="45778" xr:uid="{00000000-0005-0000-0000-000083AE0000}"/>
    <cellStyle name="Output 2 4 10 7" xfId="45779" xr:uid="{00000000-0005-0000-0000-000084AE0000}"/>
    <cellStyle name="Output 2 4 10 8" xfId="45780" xr:uid="{00000000-0005-0000-0000-000085AE0000}"/>
    <cellStyle name="Output 2 4 10 9" xfId="45781" xr:uid="{00000000-0005-0000-0000-000086AE0000}"/>
    <cellStyle name="Output 2 4 11" xfId="22487" xr:uid="{00000000-0005-0000-0000-000087AE0000}"/>
    <cellStyle name="Output 2 4 11 2" xfId="26972" xr:uid="{00000000-0005-0000-0000-000088AE0000}"/>
    <cellStyle name="Output 2 4 11 3" xfId="45782" xr:uid="{00000000-0005-0000-0000-000089AE0000}"/>
    <cellStyle name="Output 2 4 12" xfId="22488" xr:uid="{00000000-0005-0000-0000-00008AAE0000}"/>
    <cellStyle name="Output 2 4 12 2" xfId="26970" xr:uid="{00000000-0005-0000-0000-00008BAE0000}"/>
    <cellStyle name="Output 2 4 12 3" xfId="45783" xr:uid="{00000000-0005-0000-0000-00008CAE0000}"/>
    <cellStyle name="Output 2 4 13" xfId="22489" xr:uid="{00000000-0005-0000-0000-00008DAE0000}"/>
    <cellStyle name="Output 2 4 13 2" xfId="22490" xr:uid="{00000000-0005-0000-0000-00008EAE0000}"/>
    <cellStyle name="Output 2 4 13 3" xfId="33912" xr:uid="{00000000-0005-0000-0000-00008FAE0000}"/>
    <cellStyle name="Output 2 4 13 4" xfId="45784" xr:uid="{00000000-0005-0000-0000-000090AE0000}"/>
    <cellStyle name="Output 2 4 14" xfId="22491" xr:uid="{00000000-0005-0000-0000-000091AE0000}"/>
    <cellStyle name="Output 2 4 14 2" xfId="22492" xr:uid="{00000000-0005-0000-0000-000092AE0000}"/>
    <cellStyle name="Output 2 4 14 3" xfId="43947" xr:uid="{00000000-0005-0000-0000-000093AE0000}"/>
    <cellStyle name="Output 2 4 15" xfId="23192" xr:uid="{00000000-0005-0000-0000-000094AE0000}"/>
    <cellStyle name="Output 2 4 2" xfId="22493" xr:uid="{00000000-0005-0000-0000-000095AE0000}"/>
    <cellStyle name="Output 2 4 2 10" xfId="22494" xr:uid="{00000000-0005-0000-0000-000096AE0000}"/>
    <cellStyle name="Output 2 4 2 10 2" xfId="22495" xr:uid="{00000000-0005-0000-0000-000097AE0000}"/>
    <cellStyle name="Output 2 4 2 10 3" xfId="43948" xr:uid="{00000000-0005-0000-0000-000098AE0000}"/>
    <cellStyle name="Output 2 4 2 11" xfId="23193" xr:uid="{00000000-0005-0000-0000-000099AE0000}"/>
    <cellStyle name="Output 2 4 2 2" xfId="22496" xr:uid="{00000000-0005-0000-0000-00009AAE0000}"/>
    <cellStyle name="Output 2 4 2 2 10" xfId="45785" xr:uid="{00000000-0005-0000-0000-00009BAE0000}"/>
    <cellStyle name="Output 2 4 2 2 11" xfId="44297" xr:uid="{00000000-0005-0000-0000-00009CAE0000}"/>
    <cellStyle name="Output 2 4 2 2 2" xfId="22497" xr:uid="{00000000-0005-0000-0000-00009DAE0000}"/>
    <cellStyle name="Output 2 4 2 2 2 2" xfId="26975" xr:uid="{00000000-0005-0000-0000-00009EAE0000}"/>
    <cellStyle name="Output 2 4 2 2 2 3" xfId="45786" xr:uid="{00000000-0005-0000-0000-00009FAE0000}"/>
    <cellStyle name="Output 2 4 2 2 3" xfId="22498" xr:uid="{00000000-0005-0000-0000-0000A0AE0000}"/>
    <cellStyle name="Output 2 4 2 2 3 2" xfId="26976" xr:uid="{00000000-0005-0000-0000-0000A1AE0000}"/>
    <cellStyle name="Output 2 4 2 2 3 3" xfId="45787" xr:uid="{00000000-0005-0000-0000-0000A2AE0000}"/>
    <cellStyle name="Output 2 4 2 2 4" xfId="22499" xr:uid="{00000000-0005-0000-0000-0000A3AE0000}"/>
    <cellStyle name="Output 2 4 2 2 4 2" xfId="26977" xr:uid="{00000000-0005-0000-0000-0000A4AE0000}"/>
    <cellStyle name="Output 2 4 2 2 4 3" xfId="45788" xr:uid="{00000000-0005-0000-0000-0000A5AE0000}"/>
    <cellStyle name="Output 2 4 2 2 5" xfId="22500" xr:uid="{00000000-0005-0000-0000-0000A6AE0000}"/>
    <cellStyle name="Output 2 4 2 2 5 2" xfId="26978" xr:uid="{00000000-0005-0000-0000-0000A7AE0000}"/>
    <cellStyle name="Output 2 4 2 2 5 3" xfId="45789" xr:uid="{00000000-0005-0000-0000-0000A8AE0000}"/>
    <cellStyle name="Output 2 4 2 2 6" xfId="26974" xr:uid="{00000000-0005-0000-0000-0000A9AE0000}"/>
    <cellStyle name="Output 2 4 2 2 6 2" xfId="45790" xr:uid="{00000000-0005-0000-0000-0000AAAE0000}"/>
    <cellStyle name="Output 2 4 2 2 7" xfId="45791" xr:uid="{00000000-0005-0000-0000-0000ABAE0000}"/>
    <cellStyle name="Output 2 4 2 2 8" xfId="45792" xr:uid="{00000000-0005-0000-0000-0000ACAE0000}"/>
    <cellStyle name="Output 2 4 2 2 9" xfId="45793" xr:uid="{00000000-0005-0000-0000-0000ADAE0000}"/>
    <cellStyle name="Output 2 4 2 3" xfId="22501" xr:uid="{00000000-0005-0000-0000-0000AEAE0000}"/>
    <cellStyle name="Output 2 4 2 3 2" xfId="22502" xr:uid="{00000000-0005-0000-0000-0000AFAE0000}"/>
    <cellStyle name="Output 2 4 2 3 2 2" xfId="26980" xr:uid="{00000000-0005-0000-0000-0000B0AE0000}"/>
    <cellStyle name="Output 2 4 2 3 3" xfId="22503" xr:uid="{00000000-0005-0000-0000-0000B1AE0000}"/>
    <cellStyle name="Output 2 4 2 3 3 2" xfId="26981" xr:uid="{00000000-0005-0000-0000-0000B2AE0000}"/>
    <cellStyle name="Output 2 4 2 3 4" xfId="22504" xr:uid="{00000000-0005-0000-0000-0000B3AE0000}"/>
    <cellStyle name="Output 2 4 2 3 4 2" xfId="26982" xr:uid="{00000000-0005-0000-0000-0000B4AE0000}"/>
    <cellStyle name="Output 2 4 2 3 5" xfId="22505" xr:uid="{00000000-0005-0000-0000-0000B5AE0000}"/>
    <cellStyle name="Output 2 4 2 3 5 2" xfId="26983" xr:uid="{00000000-0005-0000-0000-0000B6AE0000}"/>
    <cellStyle name="Output 2 4 2 3 6" xfId="26979" xr:uid="{00000000-0005-0000-0000-0000B7AE0000}"/>
    <cellStyle name="Output 2 4 2 3 7" xfId="45794" xr:uid="{00000000-0005-0000-0000-0000B8AE0000}"/>
    <cellStyle name="Output 2 4 2 4" xfId="22506" xr:uid="{00000000-0005-0000-0000-0000B9AE0000}"/>
    <cellStyle name="Output 2 4 2 4 2" xfId="22507" xr:uid="{00000000-0005-0000-0000-0000BAAE0000}"/>
    <cellStyle name="Output 2 4 2 4 2 2" xfId="26985" xr:uid="{00000000-0005-0000-0000-0000BBAE0000}"/>
    <cellStyle name="Output 2 4 2 4 3" xfId="22508" xr:uid="{00000000-0005-0000-0000-0000BCAE0000}"/>
    <cellStyle name="Output 2 4 2 4 3 2" xfId="26986" xr:uid="{00000000-0005-0000-0000-0000BDAE0000}"/>
    <cellStyle name="Output 2 4 2 4 4" xfId="22509" xr:uid="{00000000-0005-0000-0000-0000BEAE0000}"/>
    <cellStyle name="Output 2 4 2 4 4 2" xfId="26987" xr:uid="{00000000-0005-0000-0000-0000BFAE0000}"/>
    <cellStyle name="Output 2 4 2 4 5" xfId="22510" xr:uid="{00000000-0005-0000-0000-0000C0AE0000}"/>
    <cellStyle name="Output 2 4 2 4 5 2" xfId="26988" xr:uid="{00000000-0005-0000-0000-0000C1AE0000}"/>
    <cellStyle name="Output 2 4 2 4 6" xfId="26984" xr:uid="{00000000-0005-0000-0000-0000C2AE0000}"/>
    <cellStyle name="Output 2 4 2 4 7" xfId="45795" xr:uid="{00000000-0005-0000-0000-0000C3AE0000}"/>
    <cellStyle name="Output 2 4 2 5" xfId="22511" xr:uid="{00000000-0005-0000-0000-0000C4AE0000}"/>
    <cellStyle name="Output 2 4 2 5 2" xfId="22512" xr:uid="{00000000-0005-0000-0000-0000C5AE0000}"/>
    <cellStyle name="Output 2 4 2 5 2 2" xfId="26990" xr:uid="{00000000-0005-0000-0000-0000C6AE0000}"/>
    <cellStyle name="Output 2 4 2 5 3" xfId="22513" xr:uid="{00000000-0005-0000-0000-0000C7AE0000}"/>
    <cellStyle name="Output 2 4 2 5 3 2" xfId="26991" xr:uid="{00000000-0005-0000-0000-0000C8AE0000}"/>
    <cellStyle name="Output 2 4 2 5 4" xfId="22514" xr:uid="{00000000-0005-0000-0000-0000C9AE0000}"/>
    <cellStyle name="Output 2 4 2 5 4 2" xfId="26992" xr:uid="{00000000-0005-0000-0000-0000CAAE0000}"/>
    <cellStyle name="Output 2 4 2 5 5" xfId="22515" xr:uid="{00000000-0005-0000-0000-0000CBAE0000}"/>
    <cellStyle name="Output 2 4 2 5 5 2" xfId="26993" xr:uid="{00000000-0005-0000-0000-0000CCAE0000}"/>
    <cellStyle name="Output 2 4 2 5 6" xfId="26989" xr:uid="{00000000-0005-0000-0000-0000CDAE0000}"/>
    <cellStyle name="Output 2 4 2 5 7" xfId="45796" xr:uid="{00000000-0005-0000-0000-0000CEAE0000}"/>
    <cellStyle name="Output 2 4 2 6" xfId="22516" xr:uid="{00000000-0005-0000-0000-0000CFAE0000}"/>
    <cellStyle name="Output 2 4 2 6 2" xfId="26994" xr:uid="{00000000-0005-0000-0000-0000D0AE0000}"/>
    <cellStyle name="Output 2 4 2 7" xfId="22517" xr:uid="{00000000-0005-0000-0000-0000D1AE0000}"/>
    <cellStyle name="Output 2 4 2 7 2" xfId="26995" xr:uid="{00000000-0005-0000-0000-0000D2AE0000}"/>
    <cellStyle name="Output 2 4 2 8" xfId="22518" xr:uid="{00000000-0005-0000-0000-0000D3AE0000}"/>
    <cellStyle name="Output 2 4 2 8 2" xfId="26973" xr:uid="{00000000-0005-0000-0000-0000D4AE0000}"/>
    <cellStyle name="Output 2 4 2 9" xfId="22519" xr:uid="{00000000-0005-0000-0000-0000D5AE0000}"/>
    <cellStyle name="Output 2 4 2 9 2" xfId="22520" xr:uid="{00000000-0005-0000-0000-0000D6AE0000}"/>
    <cellStyle name="Output 2 4 2 9 3" xfId="33913" xr:uid="{00000000-0005-0000-0000-0000D7AE0000}"/>
    <cellStyle name="Output 2 4 3" xfId="22521" xr:uid="{00000000-0005-0000-0000-0000D8AE0000}"/>
    <cellStyle name="Output 2 4 3 2" xfId="22522" xr:uid="{00000000-0005-0000-0000-0000D9AE0000}"/>
    <cellStyle name="Output 2 4 3 2 10" xfId="45797" xr:uid="{00000000-0005-0000-0000-0000DAAE0000}"/>
    <cellStyle name="Output 2 4 3 2 11" xfId="44298" xr:uid="{00000000-0005-0000-0000-0000DBAE0000}"/>
    <cellStyle name="Output 2 4 3 2 2" xfId="26997" xr:uid="{00000000-0005-0000-0000-0000DCAE0000}"/>
    <cellStyle name="Output 2 4 3 2 2 2" xfId="45798" xr:uid="{00000000-0005-0000-0000-0000DDAE0000}"/>
    <cellStyle name="Output 2 4 3 2 3" xfId="45799" xr:uid="{00000000-0005-0000-0000-0000DEAE0000}"/>
    <cellStyle name="Output 2 4 3 2 4" xfId="45800" xr:uid="{00000000-0005-0000-0000-0000DFAE0000}"/>
    <cellStyle name="Output 2 4 3 2 5" xfId="45801" xr:uid="{00000000-0005-0000-0000-0000E0AE0000}"/>
    <cellStyle name="Output 2 4 3 2 6" xfId="45802" xr:uid="{00000000-0005-0000-0000-0000E1AE0000}"/>
    <cellStyle name="Output 2 4 3 2 7" xfId="45803" xr:uid="{00000000-0005-0000-0000-0000E2AE0000}"/>
    <cellStyle name="Output 2 4 3 2 8" xfId="45804" xr:uid="{00000000-0005-0000-0000-0000E3AE0000}"/>
    <cellStyle name="Output 2 4 3 2 9" xfId="45805" xr:uid="{00000000-0005-0000-0000-0000E4AE0000}"/>
    <cellStyle name="Output 2 4 3 3" xfId="22523" xr:uid="{00000000-0005-0000-0000-0000E5AE0000}"/>
    <cellStyle name="Output 2 4 3 3 2" xfId="26998" xr:uid="{00000000-0005-0000-0000-0000E6AE0000}"/>
    <cellStyle name="Output 2 4 3 3 3" xfId="45806" xr:uid="{00000000-0005-0000-0000-0000E7AE0000}"/>
    <cellStyle name="Output 2 4 3 4" xfId="22524" xr:uid="{00000000-0005-0000-0000-0000E8AE0000}"/>
    <cellStyle name="Output 2 4 3 4 2" xfId="26999" xr:uid="{00000000-0005-0000-0000-0000E9AE0000}"/>
    <cellStyle name="Output 2 4 3 4 3" xfId="45807" xr:uid="{00000000-0005-0000-0000-0000EAAE0000}"/>
    <cellStyle name="Output 2 4 3 5" xfId="22525" xr:uid="{00000000-0005-0000-0000-0000EBAE0000}"/>
    <cellStyle name="Output 2 4 3 5 2" xfId="27000" xr:uid="{00000000-0005-0000-0000-0000ECAE0000}"/>
    <cellStyle name="Output 2 4 3 5 3" xfId="45808" xr:uid="{00000000-0005-0000-0000-0000EDAE0000}"/>
    <cellStyle name="Output 2 4 3 6" xfId="22526" xr:uid="{00000000-0005-0000-0000-0000EEAE0000}"/>
    <cellStyle name="Output 2 4 3 6 2" xfId="26996" xr:uid="{00000000-0005-0000-0000-0000EFAE0000}"/>
    <cellStyle name="Output 2 4 3 7" xfId="22527" xr:uid="{00000000-0005-0000-0000-0000F0AE0000}"/>
    <cellStyle name="Output 2 4 3 7 2" xfId="22528" xr:uid="{00000000-0005-0000-0000-0000F1AE0000}"/>
    <cellStyle name="Output 2 4 3 7 3" xfId="33914" xr:uid="{00000000-0005-0000-0000-0000F2AE0000}"/>
    <cellStyle name="Output 2 4 3 8" xfId="22529" xr:uid="{00000000-0005-0000-0000-0000F3AE0000}"/>
    <cellStyle name="Output 2 4 3 8 2" xfId="22530" xr:uid="{00000000-0005-0000-0000-0000F4AE0000}"/>
    <cellStyle name="Output 2 4 3 8 3" xfId="43949" xr:uid="{00000000-0005-0000-0000-0000F5AE0000}"/>
    <cellStyle name="Output 2 4 3 9" xfId="23194" xr:uid="{00000000-0005-0000-0000-0000F6AE0000}"/>
    <cellStyle name="Output 2 4 4" xfId="22531" xr:uid="{00000000-0005-0000-0000-0000F7AE0000}"/>
    <cellStyle name="Output 2 4 4 2" xfId="22532" xr:uid="{00000000-0005-0000-0000-0000F8AE0000}"/>
    <cellStyle name="Output 2 4 4 2 10" xfId="45809" xr:uid="{00000000-0005-0000-0000-0000F9AE0000}"/>
    <cellStyle name="Output 2 4 4 2 11" xfId="44299" xr:uid="{00000000-0005-0000-0000-0000FAAE0000}"/>
    <cellStyle name="Output 2 4 4 2 2" xfId="27002" xr:uid="{00000000-0005-0000-0000-0000FBAE0000}"/>
    <cellStyle name="Output 2 4 4 2 2 2" xfId="45810" xr:uid="{00000000-0005-0000-0000-0000FCAE0000}"/>
    <cellStyle name="Output 2 4 4 2 3" xfId="45811" xr:uid="{00000000-0005-0000-0000-0000FDAE0000}"/>
    <cellStyle name="Output 2 4 4 2 4" xfId="45812" xr:uid="{00000000-0005-0000-0000-0000FEAE0000}"/>
    <cellStyle name="Output 2 4 4 2 5" xfId="45813" xr:uid="{00000000-0005-0000-0000-0000FFAE0000}"/>
    <cellStyle name="Output 2 4 4 2 6" xfId="45814" xr:uid="{00000000-0005-0000-0000-000000AF0000}"/>
    <cellStyle name="Output 2 4 4 2 7" xfId="45815" xr:uid="{00000000-0005-0000-0000-000001AF0000}"/>
    <cellStyle name="Output 2 4 4 2 8" xfId="45816" xr:uid="{00000000-0005-0000-0000-000002AF0000}"/>
    <cellStyle name="Output 2 4 4 2 9" xfId="45817" xr:uid="{00000000-0005-0000-0000-000003AF0000}"/>
    <cellStyle name="Output 2 4 4 3" xfId="22533" xr:uid="{00000000-0005-0000-0000-000004AF0000}"/>
    <cellStyle name="Output 2 4 4 3 2" xfId="27003" xr:uid="{00000000-0005-0000-0000-000005AF0000}"/>
    <cellStyle name="Output 2 4 4 3 3" xfId="45818" xr:uid="{00000000-0005-0000-0000-000006AF0000}"/>
    <cellStyle name="Output 2 4 4 4" xfId="22534" xr:uid="{00000000-0005-0000-0000-000007AF0000}"/>
    <cellStyle name="Output 2 4 4 4 2" xfId="27004" xr:uid="{00000000-0005-0000-0000-000008AF0000}"/>
    <cellStyle name="Output 2 4 4 4 3" xfId="45819" xr:uid="{00000000-0005-0000-0000-000009AF0000}"/>
    <cellStyle name="Output 2 4 4 5" xfId="22535" xr:uid="{00000000-0005-0000-0000-00000AAF0000}"/>
    <cellStyle name="Output 2 4 4 5 2" xfId="27005" xr:uid="{00000000-0005-0000-0000-00000BAF0000}"/>
    <cellStyle name="Output 2 4 4 5 3" xfId="45820" xr:uid="{00000000-0005-0000-0000-00000CAF0000}"/>
    <cellStyle name="Output 2 4 4 6" xfId="22536" xr:uid="{00000000-0005-0000-0000-00000DAF0000}"/>
    <cellStyle name="Output 2 4 4 6 2" xfId="27001" xr:uid="{00000000-0005-0000-0000-00000EAF0000}"/>
    <cellStyle name="Output 2 4 4 7" xfId="22537" xr:uid="{00000000-0005-0000-0000-00000FAF0000}"/>
    <cellStyle name="Output 2 4 4 7 2" xfId="22538" xr:uid="{00000000-0005-0000-0000-000010AF0000}"/>
    <cellStyle name="Output 2 4 4 7 3" xfId="33915" xr:uid="{00000000-0005-0000-0000-000011AF0000}"/>
    <cellStyle name="Output 2 4 4 8" xfId="22539" xr:uid="{00000000-0005-0000-0000-000012AF0000}"/>
    <cellStyle name="Output 2 4 4 8 2" xfId="22540" xr:uid="{00000000-0005-0000-0000-000013AF0000}"/>
    <cellStyle name="Output 2 4 4 8 3" xfId="43950" xr:uid="{00000000-0005-0000-0000-000014AF0000}"/>
    <cellStyle name="Output 2 4 4 9" xfId="23195" xr:uid="{00000000-0005-0000-0000-000015AF0000}"/>
    <cellStyle name="Output 2 4 5" xfId="22541" xr:uid="{00000000-0005-0000-0000-000016AF0000}"/>
    <cellStyle name="Output 2 4 5 2" xfId="22542" xr:uid="{00000000-0005-0000-0000-000017AF0000}"/>
    <cellStyle name="Output 2 4 5 2 10" xfId="45821" xr:uid="{00000000-0005-0000-0000-000018AF0000}"/>
    <cellStyle name="Output 2 4 5 2 11" xfId="44300" xr:uid="{00000000-0005-0000-0000-000019AF0000}"/>
    <cellStyle name="Output 2 4 5 2 2" xfId="27007" xr:uid="{00000000-0005-0000-0000-00001AAF0000}"/>
    <cellStyle name="Output 2 4 5 2 2 2" xfId="45822" xr:uid="{00000000-0005-0000-0000-00001BAF0000}"/>
    <cellStyle name="Output 2 4 5 2 3" xfId="45823" xr:uid="{00000000-0005-0000-0000-00001CAF0000}"/>
    <cellStyle name="Output 2 4 5 2 4" xfId="45824" xr:uid="{00000000-0005-0000-0000-00001DAF0000}"/>
    <cellStyle name="Output 2 4 5 2 5" xfId="45825" xr:uid="{00000000-0005-0000-0000-00001EAF0000}"/>
    <cellStyle name="Output 2 4 5 2 6" xfId="45826" xr:uid="{00000000-0005-0000-0000-00001FAF0000}"/>
    <cellStyle name="Output 2 4 5 2 7" xfId="45827" xr:uid="{00000000-0005-0000-0000-000020AF0000}"/>
    <cellStyle name="Output 2 4 5 2 8" xfId="45828" xr:uid="{00000000-0005-0000-0000-000021AF0000}"/>
    <cellStyle name="Output 2 4 5 2 9" xfId="45829" xr:uid="{00000000-0005-0000-0000-000022AF0000}"/>
    <cellStyle name="Output 2 4 5 3" xfId="22543" xr:uid="{00000000-0005-0000-0000-000023AF0000}"/>
    <cellStyle name="Output 2 4 5 3 2" xfId="27008" xr:uid="{00000000-0005-0000-0000-000024AF0000}"/>
    <cellStyle name="Output 2 4 5 3 3" xfId="45830" xr:uid="{00000000-0005-0000-0000-000025AF0000}"/>
    <cellStyle name="Output 2 4 5 4" xfId="22544" xr:uid="{00000000-0005-0000-0000-000026AF0000}"/>
    <cellStyle name="Output 2 4 5 4 2" xfId="27009" xr:uid="{00000000-0005-0000-0000-000027AF0000}"/>
    <cellStyle name="Output 2 4 5 4 3" xfId="45831" xr:uid="{00000000-0005-0000-0000-000028AF0000}"/>
    <cellStyle name="Output 2 4 5 5" xfId="22545" xr:uid="{00000000-0005-0000-0000-000029AF0000}"/>
    <cellStyle name="Output 2 4 5 5 2" xfId="27010" xr:uid="{00000000-0005-0000-0000-00002AAF0000}"/>
    <cellStyle name="Output 2 4 5 5 3" xfId="45832" xr:uid="{00000000-0005-0000-0000-00002BAF0000}"/>
    <cellStyle name="Output 2 4 5 6" xfId="22546" xr:uid="{00000000-0005-0000-0000-00002CAF0000}"/>
    <cellStyle name="Output 2 4 5 6 2" xfId="27006" xr:uid="{00000000-0005-0000-0000-00002DAF0000}"/>
    <cellStyle name="Output 2 4 5 7" xfId="22547" xr:uid="{00000000-0005-0000-0000-00002EAF0000}"/>
    <cellStyle name="Output 2 4 5 7 2" xfId="22548" xr:uid="{00000000-0005-0000-0000-00002FAF0000}"/>
    <cellStyle name="Output 2 4 5 7 3" xfId="33916" xr:uid="{00000000-0005-0000-0000-000030AF0000}"/>
    <cellStyle name="Output 2 4 5 8" xfId="22549" xr:uid="{00000000-0005-0000-0000-000031AF0000}"/>
    <cellStyle name="Output 2 4 5 8 2" xfId="22550" xr:uid="{00000000-0005-0000-0000-000032AF0000}"/>
    <cellStyle name="Output 2 4 5 8 3" xfId="43951" xr:uid="{00000000-0005-0000-0000-000033AF0000}"/>
    <cellStyle name="Output 2 4 5 9" xfId="23196" xr:uid="{00000000-0005-0000-0000-000034AF0000}"/>
    <cellStyle name="Output 2 4 6" xfId="22551" xr:uid="{00000000-0005-0000-0000-000035AF0000}"/>
    <cellStyle name="Output 2 4 6 2" xfId="22552" xr:uid="{00000000-0005-0000-0000-000036AF0000}"/>
    <cellStyle name="Output 2 4 6 2 10" xfId="45833" xr:uid="{00000000-0005-0000-0000-000037AF0000}"/>
    <cellStyle name="Output 2 4 6 2 11" xfId="44301" xr:uid="{00000000-0005-0000-0000-000038AF0000}"/>
    <cellStyle name="Output 2 4 6 2 2" xfId="27012" xr:uid="{00000000-0005-0000-0000-000039AF0000}"/>
    <cellStyle name="Output 2 4 6 2 2 2" xfId="45834" xr:uid="{00000000-0005-0000-0000-00003AAF0000}"/>
    <cellStyle name="Output 2 4 6 2 3" xfId="45835" xr:uid="{00000000-0005-0000-0000-00003BAF0000}"/>
    <cellStyle name="Output 2 4 6 2 4" xfId="45836" xr:uid="{00000000-0005-0000-0000-00003CAF0000}"/>
    <cellStyle name="Output 2 4 6 2 5" xfId="45837" xr:uid="{00000000-0005-0000-0000-00003DAF0000}"/>
    <cellStyle name="Output 2 4 6 2 6" xfId="45838" xr:uid="{00000000-0005-0000-0000-00003EAF0000}"/>
    <cellStyle name="Output 2 4 6 2 7" xfId="45839" xr:uid="{00000000-0005-0000-0000-00003FAF0000}"/>
    <cellStyle name="Output 2 4 6 2 8" xfId="45840" xr:uid="{00000000-0005-0000-0000-000040AF0000}"/>
    <cellStyle name="Output 2 4 6 2 9" xfId="45841" xr:uid="{00000000-0005-0000-0000-000041AF0000}"/>
    <cellStyle name="Output 2 4 6 3" xfId="22553" xr:uid="{00000000-0005-0000-0000-000042AF0000}"/>
    <cellStyle name="Output 2 4 6 3 2" xfId="27013" xr:uid="{00000000-0005-0000-0000-000043AF0000}"/>
    <cellStyle name="Output 2 4 6 3 3" xfId="45842" xr:uid="{00000000-0005-0000-0000-000044AF0000}"/>
    <cellStyle name="Output 2 4 6 4" xfId="22554" xr:uid="{00000000-0005-0000-0000-000045AF0000}"/>
    <cellStyle name="Output 2 4 6 4 2" xfId="27014" xr:uid="{00000000-0005-0000-0000-000046AF0000}"/>
    <cellStyle name="Output 2 4 6 4 3" xfId="45843" xr:uid="{00000000-0005-0000-0000-000047AF0000}"/>
    <cellStyle name="Output 2 4 6 5" xfId="22555" xr:uid="{00000000-0005-0000-0000-000048AF0000}"/>
    <cellStyle name="Output 2 4 6 5 2" xfId="27015" xr:uid="{00000000-0005-0000-0000-000049AF0000}"/>
    <cellStyle name="Output 2 4 6 5 3" xfId="45844" xr:uid="{00000000-0005-0000-0000-00004AAF0000}"/>
    <cellStyle name="Output 2 4 6 6" xfId="22556" xr:uid="{00000000-0005-0000-0000-00004BAF0000}"/>
    <cellStyle name="Output 2 4 6 6 2" xfId="27011" xr:uid="{00000000-0005-0000-0000-00004CAF0000}"/>
    <cellStyle name="Output 2 4 6 7" xfId="22557" xr:uid="{00000000-0005-0000-0000-00004DAF0000}"/>
    <cellStyle name="Output 2 4 6 7 2" xfId="22558" xr:uid="{00000000-0005-0000-0000-00004EAF0000}"/>
    <cellStyle name="Output 2 4 6 7 3" xfId="33917" xr:uid="{00000000-0005-0000-0000-00004FAF0000}"/>
    <cellStyle name="Output 2 4 6 8" xfId="22559" xr:uid="{00000000-0005-0000-0000-000050AF0000}"/>
    <cellStyle name="Output 2 4 6 8 2" xfId="22560" xr:uid="{00000000-0005-0000-0000-000051AF0000}"/>
    <cellStyle name="Output 2 4 6 8 3" xfId="43952" xr:uid="{00000000-0005-0000-0000-000052AF0000}"/>
    <cellStyle name="Output 2 4 6 9" xfId="23197" xr:uid="{00000000-0005-0000-0000-000053AF0000}"/>
    <cellStyle name="Output 2 4 7" xfId="22561" xr:uid="{00000000-0005-0000-0000-000054AF0000}"/>
    <cellStyle name="Output 2 4 7 2" xfId="22562" xr:uid="{00000000-0005-0000-0000-000055AF0000}"/>
    <cellStyle name="Output 2 4 7 2 10" xfId="45845" xr:uid="{00000000-0005-0000-0000-000056AF0000}"/>
    <cellStyle name="Output 2 4 7 2 11" xfId="44302" xr:uid="{00000000-0005-0000-0000-000057AF0000}"/>
    <cellStyle name="Output 2 4 7 2 2" xfId="27017" xr:uid="{00000000-0005-0000-0000-000058AF0000}"/>
    <cellStyle name="Output 2 4 7 2 2 2" xfId="45846" xr:uid="{00000000-0005-0000-0000-000059AF0000}"/>
    <cellStyle name="Output 2 4 7 2 3" xfId="45847" xr:uid="{00000000-0005-0000-0000-00005AAF0000}"/>
    <cellStyle name="Output 2 4 7 2 4" xfId="45848" xr:uid="{00000000-0005-0000-0000-00005BAF0000}"/>
    <cellStyle name="Output 2 4 7 2 5" xfId="45849" xr:uid="{00000000-0005-0000-0000-00005CAF0000}"/>
    <cellStyle name="Output 2 4 7 2 6" xfId="45850" xr:uid="{00000000-0005-0000-0000-00005DAF0000}"/>
    <cellStyle name="Output 2 4 7 2 7" xfId="45851" xr:uid="{00000000-0005-0000-0000-00005EAF0000}"/>
    <cellStyle name="Output 2 4 7 2 8" xfId="45852" xr:uid="{00000000-0005-0000-0000-00005FAF0000}"/>
    <cellStyle name="Output 2 4 7 2 9" xfId="45853" xr:uid="{00000000-0005-0000-0000-000060AF0000}"/>
    <cellStyle name="Output 2 4 7 3" xfId="22563" xr:uid="{00000000-0005-0000-0000-000061AF0000}"/>
    <cellStyle name="Output 2 4 7 3 2" xfId="27018" xr:uid="{00000000-0005-0000-0000-000062AF0000}"/>
    <cellStyle name="Output 2 4 7 3 3" xfId="45854" xr:uid="{00000000-0005-0000-0000-000063AF0000}"/>
    <cellStyle name="Output 2 4 7 4" xfId="22564" xr:uid="{00000000-0005-0000-0000-000064AF0000}"/>
    <cellStyle name="Output 2 4 7 4 2" xfId="27019" xr:uid="{00000000-0005-0000-0000-000065AF0000}"/>
    <cellStyle name="Output 2 4 7 4 3" xfId="45855" xr:uid="{00000000-0005-0000-0000-000066AF0000}"/>
    <cellStyle name="Output 2 4 7 5" xfId="22565" xr:uid="{00000000-0005-0000-0000-000067AF0000}"/>
    <cellStyle name="Output 2 4 7 5 2" xfId="27020" xr:uid="{00000000-0005-0000-0000-000068AF0000}"/>
    <cellStyle name="Output 2 4 7 5 3" xfId="45856" xr:uid="{00000000-0005-0000-0000-000069AF0000}"/>
    <cellStyle name="Output 2 4 7 6" xfId="22566" xr:uid="{00000000-0005-0000-0000-00006AAF0000}"/>
    <cellStyle name="Output 2 4 7 6 2" xfId="27016" xr:uid="{00000000-0005-0000-0000-00006BAF0000}"/>
    <cellStyle name="Output 2 4 7 7" xfId="22567" xr:uid="{00000000-0005-0000-0000-00006CAF0000}"/>
    <cellStyle name="Output 2 4 7 7 2" xfId="22568" xr:uid="{00000000-0005-0000-0000-00006DAF0000}"/>
    <cellStyle name="Output 2 4 7 7 3" xfId="33918" xr:uid="{00000000-0005-0000-0000-00006EAF0000}"/>
    <cellStyle name="Output 2 4 7 8" xfId="22569" xr:uid="{00000000-0005-0000-0000-00006FAF0000}"/>
    <cellStyle name="Output 2 4 7 8 2" xfId="22570" xr:uid="{00000000-0005-0000-0000-000070AF0000}"/>
    <cellStyle name="Output 2 4 7 8 3" xfId="43953" xr:uid="{00000000-0005-0000-0000-000071AF0000}"/>
    <cellStyle name="Output 2 4 7 9" xfId="23198" xr:uid="{00000000-0005-0000-0000-000072AF0000}"/>
    <cellStyle name="Output 2 4 8" xfId="22571" xr:uid="{00000000-0005-0000-0000-000073AF0000}"/>
    <cellStyle name="Output 2 4 8 2" xfId="22572" xr:uid="{00000000-0005-0000-0000-000074AF0000}"/>
    <cellStyle name="Output 2 4 8 2 10" xfId="45857" xr:uid="{00000000-0005-0000-0000-000075AF0000}"/>
    <cellStyle name="Output 2 4 8 2 11" xfId="44303" xr:uid="{00000000-0005-0000-0000-000076AF0000}"/>
    <cellStyle name="Output 2 4 8 2 2" xfId="27022" xr:uid="{00000000-0005-0000-0000-000077AF0000}"/>
    <cellStyle name="Output 2 4 8 2 2 2" xfId="45858" xr:uid="{00000000-0005-0000-0000-000078AF0000}"/>
    <cellStyle name="Output 2 4 8 2 3" xfId="45859" xr:uid="{00000000-0005-0000-0000-000079AF0000}"/>
    <cellStyle name="Output 2 4 8 2 4" xfId="45860" xr:uid="{00000000-0005-0000-0000-00007AAF0000}"/>
    <cellStyle name="Output 2 4 8 2 5" xfId="45861" xr:uid="{00000000-0005-0000-0000-00007BAF0000}"/>
    <cellStyle name="Output 2 4 8 2 6" xfId="45862" xr:uid="{00000000-0005-0000-0000-00007CAF0000}"/>
    <cellStyle name="Output 2 4 8 2 7" xfId="45863" xr:uid="{00000000-0005-0000-0000-00007DAF0000}"/>
    <cellStyle name="Output 2 4 8 2 8" xfId="45864" xr:uid="{00000000-0005-0000-0000-00007EAF0000}"/>
    <cellStyle name="Output 2 4 8 2 9" xfId="45865" xr:uid="{00000000-0005-0000-0000-00007FAF0000}"/>
    <cellStyle name="Output 2 4 8 3" xfId="22573" xr:uid="{00000000-0005-0000-0000-000080AF0000}"/>
    <cellStyle name="Output 2 4 8 3 2" xfId="27023" xr:uid="{00000000-0005-0000-0000-000081AF0000}"/>
    <cellStyle name="Output 2 4 8 3 3" xfId="45866" xr:uid="{00000000-0005-0000-0000-000082AF0000}"/>
    <cellStyle name="Output 2 4 8 4" xfId="22574" xr:uid="{00000000-0005-0000-0000-000083AF0000}"/>
    <cellStyle name="Output 2 4 8 4 2" xfId="27024" xr:uid="{00000000-0005-0000-0000-000084AF0000}"/>
    <cellStyle name="Output 2 4 8 4 3" xfId="45867" xr:uid="{00000000-0005-0000-0000-000085AF0000}"/>
    <cellStyle name="Output 2 4 8 5" xfId="22575" xr:uid="{00000000-0005-0000-0000-000086AF0000}"/>
    <cellStyle name="Output 2 4 8 5 2" xfId="27025" xr:uid="{00000000-0005-0000-0000-000087AF0000}"/>
    <cellStyle name="Output 2 4 8 5 3" xfId="45868" xr:uid="{00000000-0005-0000-0000-000088AF0000}"/>
    <cellStyle name="Output 2 4 8 6" xfId="22576" xr:uid="{00000000-0005-0000-0000-000089AF0000}"/>
    <cellStyle name="Output 2 4 8 6 2" xfId="27021" xr:uid="{00000000-0005-0000-0000-00008AAF0000}"/>
    <cellStyle name="Output 2 4 8 7" xfId="22577" xr:uid="{00000000-0005-0000-0000-00008BAF0000}"/>
    <cellStyle name="Output 2 4 8 7 2" xfId="22578" xr:uid="{00000000-0005-0000-0000-00008CAF0000}"/>
    <cellStyle name="Output 2 4 8 7 3" xfId="33919" xr:uid="{00000000-0005-0000-0000-00008DAF0000}"/>
    <cellStyle name="Output 2 4 8 8" xfId="22579" xr:uid="{00000000-0005-0000-0000-00008EAF0000}"/>
    <cellStyle name="Output 2 4 8 8 2" xfId="22580" xr:uid="{00000000-0005-0000-0000-00008FAF0000}"/>
    <cellStyle name="Output 2 4 8 8 3" xfId="43954" xr:uid="{00000000-0005-0000-0000-000090AF0000}"/>
    <cellStyle name="Output 2 4 8 9" xfId="23199" xr:uid="{00000000-0005-0000-0000-000091AF0000}"/>
    <cellStyle name="Output 2 4 9" xfId="22581" xr:uid="{00000000-0005-0000-0000-000092AF0000}"/>
    <cellStyle name="Output 2 4 9 2" xfId="22582" xr:uid="{00000000-0005-0000-0000-000093AF0000}"/>
    <cellStyle name="Output 2 4 9 2 10" xfId="45869" xr:uid="{00000000-0005-0000-0000-000094AF0000}"/>
    <cellStyle name="Output 2 4 9 2 11" xfId="44304" xr:uid="{00000000-0005-0000-0000-000095AF0000}"/>
    <cellStyle name="Output 2 4 9 2 2" xfId="27026" xr:uid="{00000000-0005-0000-0000-000096AF0000}"/>
    <cellStyle name="Output 2 4 9 2 2 2" xfId="45870" xr:uid="{00000000-0005-0000-0000-000097AF0000}"/>
    <cellStyle name="Output 2 4 9 2 3" xfId="45871" xr:uid="{00000000-0005-0000-0000-000098AF0000}"/>
    <cellStyle name="Output 2 4 9 2 4" xfId="45872" xr:uid="{00000000-0005-0000-0000-000099AF0000}"/>
    <cellStyle name="Output 2 4 9 2 5" xfId="45873" xr:uid="{00000000-0005-0000-0000-00009AAF0000}"/>
    <cellStyle name="Output 2 4 9 2 6" xfId="45874" xr:uid="{00000000-0005-0000-0000-00009BAF0000}"/>
    <cellStyle name="Output 2 4 9 2 7" xfId="45875" xr:uid="{00000000-0005-0000-0000-00009CAF0000}"/>
    <cellStyle name="Output 2 4 9 2 8" xfId="45876" xr:uid="{00000000-0005-0000-0000-00009DAF0000}"/>
    <cellStyle name="Output 2 4 9 2 9" xfId="45877" xr:uid="{00000000-0005-0000-0000-00009EAF0000}"/>
    <cellStyle name="Output 2 4 9 3" xfId="22583" xr:uid="{00000000-0005-0000-0000-00009FAF0000}"/>
    <cellStyle name="Output 2 4 9 3 2" xfId="22584" xr:uid="{00000000-0005-0000-0000-0000A0AF0000}"/>
    <cellStyle name="Output 2 4 9 3 3" xfId="33920" xr:uid="{00000000-0005-0000-0000-0000A1AF0000}"/>
    <cellStyle name="Output 2 4 9 3 4" xfId="45878" xr:uid="{00000000-0005-0000-0000-0000A2AF0000}"/>
    <cellStyle name="Output 2 4 9 4" xfId="22585" xr:uid="{00000000-0005-0000-0000-0000A3AF0000}"/>
    <cellStyle name="Output 2 4 9 4 2" xfId="22586" xr:uid="{00000000-0005-0000-0000-0000A4AF0000}"/>
    <cellStyle name="Output 2 4 9 4 3" xfId="43955" xr:uid="{00000000-0005-0000-0000-0000A5AF0000}"/>
    <cellStyle name="Output 2 4 9 4 4" xfId="45879" xr:uid="{00000000-0005-0000-0000-0000A6AF0000}"/>
    <cellStyle name="Output 2 4 9 5" xfId="23200" xr:uid="{00000000-0005-0000-0000-0000A7AF0000}"/>
    <cellStyle name="Output 2 4 9 5 2" xfId="45880" xr:uid="{00000000-0005-0000-0000-0000A8AF0000}"/>
    <cellStyle name="Output 2 5" xfId="22587" xr:uid="{00000000-0005-0000-0000-0000A9AF0000}"/>
    <cellStyle name="Output 2 5 2" xfId="22588" xr:uid="{00000000-0005-0000-0000-0000AAAF0000}"/>
    <cellStyle name="Output 2 5 2 2" xfId="22589" xr:uid="{00000000-0005-0000-0000-0000ABAF0000}"/>
    <cellStyle name="Output 2 5 2 2 2" xfId="27029" xr:uid="{00000000-0005-0000-0000-0000ACAF0000}"/>
    <cellStyle name="Output 2 5 2 3" xfId="22590" xr:uid="{00000000-0005-0000-0000-0000ADAF0000}"/>
    <cellStyle name="Output 2 5 2 3 2" xfId="27030" xr:uid="{00000000-0005-0000-0000-0000AEAF0000}"/>
    <cellStyle name="Output 2 5 2 4" xfId="22591" xr:uid="{00000000-0005-0000-0000-0000AFAF0000}"/>
    <cellStyle name="Output 2 5 2 4 2" xfId="27031" xr:uid="{00000000-0005-0000-0000-0000B0AF0000}"/>
    <cellStyle name="Output 2 5 2 5" xfId="22592" xr:uid="{00000000-0005-0000-0000-0000B1AF0000}"/>
    <cellStyle name="Output 2 5 2 5 2" xfId="27032" xr:uid="{00000000-0005-0000-0000-0000B2AF0000}"/>
    <cellStyle name="Output 2 5 2 6" xfId="27028" xr:uid="{00000000-0005-0000-0000-0000B3AF0000}"/>
    <cellStyle name="Output 2 5 3" xfId="22593" xr:uid="{00000000-0005-0000-0000-0000B4AF0000}"/>
    <cellStyle name="Output 2 5 3 2" xfId="22594" xr:uid="{00000000-0005-0000-0000-0000B5AF0000}"/>
    <cellStyle name="Output 2 5 3 2 2" xfId="27034" xr:uid="{00000000-0005-0000-0000-0000B6AF0000}"/>
    <cellStyle name="Output 2 5 3 3" xfId="22595" xr:uid="{00000000-0005-0000-0000-0000B7AF0000}"/>
    <cellStyle name="Output 2 5 3 3 2" xfId="27035" xr:uid="{00000000-0005-0000-0000-0000B8AF0000}"/>
    <cellStyle name="Output 2 5 3 4" xfId="22596" xr:uid="{00000000-0005-0000-0000-0000B9AF0000}"/>
    <cellStyle name="Output 2 5 3 4 2" xfId="27036" xr:uid="{00000000-0005-0000-0000-0000BAAF0000}"/>
    <cellStyle name="Output 2 5 3 5" xfId="22597" xr:uid="{00000000-0005-0000-0000-0000BBAF0000}"/>
    <cellStyle name="Output 2 5 3 5 2" xfId="27037" xr:uid="{00000000-0005-0000-0000-0000BCAF0000}"/>
    <cellStyle name="Output 2 5 3 6" xfId="27033" xr:uid="{00000000-0005-0000-0000-0000BDAF0000}"/>
    <cellStyle name="Output 2 5 4" xfId="22598" xr:uid="{00000000-0005-0000-0000-0000BEAF0000}"/>
    <cellStyle name="Output 2 5 4 2" xfId="22599" xr:uid="{00000000-0005-0000-0000-0000BFAF0000}"/>
    <cellStyle name="Output 2 5 4 2 2" xfId="27039" xr:uid="{00000000-0005-0000-0000-0000C0AF0000}"/>
    <cellStyle name="Output 2 5 4 3" xfId="22600" xr:uid="{00000000-0005-0000-0000-0000C1AF0000}"/>
    <cellStyle name="Output 2 5 4 3 2" xfId="27040" xr:uid="{00000000-0005-0000-0000-0000C2AF0000}"/>
    <cellStyle name="Output 2 5 4 4" xfId="22601" xr:uid="{00000000-0005-0000-0000-0000C3AF0000}"/>
    <cellStyle name="Output 2 5 4 4 2" xfId="27041" xr:uid="{00000000-0005-0000-0000-0000C4AF0000}"/>
    <cellStyle name="Output 2 5 4 5" xfId="22602" xr:uid="{00000000-0005-0000-0000-0000C5AF0000}"/>
    <cellStyle name="Output 2 5 4 5 2" xfId="27042" xr:uid="{00000000-0005-0000-0000-0000C6AF0000}"/>
    <cellStyle name="Output 2 5 4 6" xfId="27038" xr:uid="{00000000-0005-0000-0000-0000C7AF0000}"/>
    <cellStyle name="Output 2 5 5" xfId="22603" xr:uid="{00000000-0005-0000-0000-0000C8AF0000}"/>
    <cellStyle name="Output 2 5 5 2" xfId="22604" xr:uid="{00000000-0005-0000-0000-0000C9AF0000}"/>
    <cellStyle name="Output 2 5 5 2 2" xfId="27044" xr:uid="{00000000-0005-0000-0000-0000CAAF0000}"/>
    <cellStyle name="Output 2 5 5 3" xfId="22605" xr:uid="{00000000-0005-0000-0000-0000CBAF0000}"/>
    <cellStyle name="Output 2 5 5 3 2" xfId="27045" xr:uid="{00000000-0005-0000-0000-0000CCAF0000}"/>
    <cellStyle name="Output 2 5 5 4" xfId="22606" xr:uid="{00000000-0005-0000-0000-0000CDAF0000}"/>
    <cellStyle name="Output 2 5 5 4 2" xfId="27046" xr:uid="{00000000-0005-0000-0000-0000CEAF0000}"/>
    <cellStyle name="Output 2 5 5 5" xfId="22607" xr:uid="{00000000-0005-0000-0000-0000CFAF0000}"/>
    <cellStyle name="Output 2 5 5 5 2" xfId="27047" xr:uid="{00000000-0005-0000-0000-0000D0AF0000}"/>
    <cellStyle name="Output 2 5 5 6" xfId="27043" xr:uid="{00000000-0005-0000-0000-0000D1AF0000}"/>
    <cellStyle name="Output 2 5 6" xfId="22608" xr:uid="{00000000-0005-0000-0000-0000D2AF0000}"/>
    <cellStyle name="Output 2 5 6 2" xfId="27048" xr:uid="{00000000-0005-0000-0000-0000D3AF0000}"/>
    <cellStyle name="Output 2 5 7" xfId="22609" xr:uid="{00000000-0005-0000-0000-0000D4AF0000}"/>
    <cellStyle name="Output 2 5 7 2" xfId="27049" xr:uid="{00000000-0005-0000-0000-0000D5AF0000}"/>
    <cellStyle name="Output 2 5 8" xfId="22610" xr:uid="{00000000-0005-0000-0000-0000D6AF0000}"/>
    <cellStyle name="Output 2 5 8 2" xfId="27027" xr:uid="{00000000-0005-0000-0000-0000D7AF0000}"/>
    <cellStyle name="Output 2 5 9" xfId="23357" xr:uid="{00000000-0005-0000-0000-0000D8AF0000}"/>
    <cellStyle name="Output 2 6" xfId="22611" xr:uid="{00000000-0005-0000-0000-0000D9AF0000}"/>
    <cellStyle name="Output 2 6 10" xfId="45881" xr:uid="{00000000-0005-0000-0000-0000DAAF0000}"/>
    <cellStyle name="Output 2 6 11" xfId="44271" xr:uid="{00000000-0005-0000-0000-0000DBAF0000}"/>
    <cellStyle name="Output 2 6 2" xfId="22612" xr:uid="{00000000-0005-0000-0000-0000DCAF0000}"/>
    <cellStyle name="Output 2 6 2 2" xfId="27051" xr:uid="{00000000-0005-0000-0000-0000DDAF0000}"/>
    <cellStyle name="Output 2 6 2 3" xfId="45882" xr:uid="{00000000-0005-0000-0000-0000DEAF0000}"/>
    <cellStyle name="Output 2 6 3" xfId="22613" xr:uid="{00000000-0005-0000-0000-0000DFAF0000}"/>
    <cellStyle name="Output 2 6 3 2" xfId="27052" xr:uid="{00000000-0005-0000-0000-0000E0AF0000}"/>
    <cellStyle name="Output 2 6 3 3" xfId="45883" xr:uid="{00000000-0005-0000-0000-0000E1AF0000}"/>
    <cellStyle name="Output 2 6 4" xfId="22614" xr:uid="{00000000-0005-0000-0000-0000E2AF0000}"/>
    <cellStyle name="Output 2 6 4 2" xfId="27053" xr:uid="{00000000-0005-0000-0000-0000E3AF0000}"/>
    <cellStyle name="Output 2 6 4 3" xfId="45884" xr:uid="{00000000-0005-0000-0000-0000E4AF0000}"/>
    <cellStyle name="Output 2 6 5" xfId="22615" xr:uid="{00000000-0005-0000-0000-0000E5AF0000}"/>
    <cellStyle name="Output 2 6 5 2" xfId="27054" xr:uid="{00000000-0005-0000-0000-0000E6AF0000}"/>
    <cellStyle name="Output 2 6 5 3" xfId="45885" xr:uid="{00000000-0005-0000-0000-0000E7AF0000}"/>
    <cellStyle name="Output 2 6 6" xfId="22616" xr:uid="{00000000-0005-0000-0000-0000E8AF0000}"/>
    <cellStyle name="Output 2 6 6 2" xfId="27050" xr:uid="{00000000-0005-0000-0000-0000E9AF0000}"/>
    <cellStyle name="Output 2 6 6 3" xfId="45886" xr:uid="{00000000-0005-0000-0000-0000EAAF0000}"/>
    <cellStyle name="Output 2 6 7" xfId="22617" xr:uid="{00000000-0005-0000-0000-0000EBAF0000}"/>
    <cellStyle name="Output 2 6 7 2" xfId="45887" xr:uid="{00000000-0005-0000-0000-0000ECAF0000}"/>
    <cellStyle name="Output 2 6 8" xfId="23455" xr:uid="{00000000-0005-0000-0000-0000EDAF0000}"/>
    <cellStyle name="Output 2 6 8 2" xfId="45888" xr:uid="{00000000-0005-0000-0000-0000EEAF0000}"/>
    <cellStyle name="Output 2 6 9" xfId="45889" xr:uid="{00000000-0005-0000-0000-0000EFAF0000}"/>
    <cellStyle name="Output 2 7" xfId="22618" xr:uid="{00000000-0005-0000-0000-0000F0AF0000}"/>
    <cellStyle name="Output 2 7 2" xfId="22619" xr:uid="{00000000-0005-0000-0000-0000F1AF0000}"/>
    <cellStyle name="Output 2 7 3" xfId="27347" xr:uid="{00000000-0005-0000-0000-0000F2AF0000}"/>
    <cellStyle name="Output 2 7 4" xfId="45890" xr:uid="{00000000-0005-0000-0000-0000F3AF0000}"/>
    <cellStyle name="Output 2 8" xfId="22620" xr:uid="{00000000-0005-0000-0000-0000F4AF0000}"/>
    <cellStyle name="Output 2 8 2" xfId="22621" xr:uid="{00000000-0005-0000-0000-0000F5AF0000}"/>
    <cellStyle name="Output 2 8 3" xfId="43922" xr:uid="{00000000-0005-0000-0000-0000F6AF0000}"/>
    <cellStyle name="Output 2 8 4" xfId="45891" xr:uid="{00000000-0005-0000-0000-0000F7AF0000}"/>
    <cellStyle name="Output 2 9" xfId="23167" xr:uid="{00000000-0005-0000-0000-0000F8AF0000}"/>
    <cellStyle name="Output 2 9 2" xfId="45892" xr:uid="{00000000-0005-0000-0000-0000F9AF0000}"/>
    <cellStyle name="Output 3" xfId="22622" xr:uid="{00000000-0005-0000-0000-0000FAAF0000}"/>
    <cellStyle name="Output 3 10" xfId="23201" xr:uid="{00000000-0005-0000-0000-0000FBAF0000}"/>
    <cellStyle name="Output 3 2" xfId="22623" xr:uid="{00000000-0005-0000-0000-0000FCAF0000}"/>
    <cellStyle name="Output 3 2 10" xfId="45894" xr:uid="{00000000-0005-0000-0000-0000FDAF0000}"/>
    <cellStyle name="Output 3 2 11" xfId="45893" xr:uid="{00000000-0005-0000-0000-0000FEAF0000}"/>
    <cellStyle name="Output 3 2 2" xfId="27056" xr:uid="{00000000-0005-0000-0000-0000FFAF0000}"/>
    <cellStyle name="Output 3 2 2 2" xfId="45895" xr:uid="{00000000-0005-0000-0000-000000B00000}"/>
    <cellStyle name="Output 3 2 3" xfId="45896" xr:uid="{00000000-0005-0000-0000-000001B00000}"/>
    <cellStyle name="Output 3 2 4" xfId="45897" xr:uid="{00000000-0005-0000-0000-000002B00000}"/>
    <cellStyle name="Output 3 2 5" xfId="45898" xr:uid="{00000000-0005-0000-0000-000003B00000}"/>
    <cellStyle name="Output 3 2 6" xfId="45899" xr:uid="{00000000-0005-0000-0000-000004B00000}"/>
    <cellStyle name="Output 3 2 7" xfId="45900" xr:uid="{00000000-0005-0000-0000-000005B00000}"/>
    <cellStyle name="Output 3 2 8" xfId="45901" xr:uid="{00000000-0005-0000-0000-000006B00000}"/>
    <cellStyle name="Output 3 2 9" xfId="45902" xr:uid="{00000000-0005-0000-0000-000007B00000}"/>
    <cellStyle name="Output 3 3" xfId="22624" xr:uid="{00000000-0005-0000-0000-000008B00000}"/>
    <cellStyle name="Output 3 3 2" xfId="27057" xr:uid="{00000000-0005-0000-0000-000009B00000}"/>
    <cellStyle name="Output 3 3 3" xfId="45903" xr:uid="{00000000-0005-0000-0000-00000AB00000}"/>
    <cellStyle name="Output 3 4" xfId="22625" xr:uid="{00000000-0005-0000-0000-00000BB00000}"/>
    <cellStyle name="Output 3 4 2" xfId="27058" xr:uid="{00000000-0005-0000-0000-00000CB00000}"/>
    <cellStyle name="Output 3 4 3" xfId="45904" xr:uid="{00000000-0005-0000-0000-00000DB00000}"/>
    <cellStyle name="Output 3 5" xfId="22626" xr:uid="{00000000-0005-0000-0000-00000EB00000}"/>
    <cellStyle name="Output 3 5 2" xfId="27059" xr:uid="{00000000-0005-0000-0000-00000FB00000}"/>
    <cellStyle name="Output 3 5 3" xfId="45905" xr:uid="{00000000-0005-0000-0000-000010B00000}"/>
    <cellStyle name="Output 3 6" xfId="22627" xr:uid="{00000000-0005-0000-0000-000011B00000}"/>
    <cellStyle name="Output 3 6 2" xfId="27060" xr:uid="{00000000-0005-0000-0000-000012B00000}"/>
    <cellStyle name="Output 3 7" xfId="22628" xr:uid="{00000000-0005-0000-0000-000013B00000}"/>
    <cellStyle name="Output 3 7 2" xfId="27055" xr:uid="{00000000-0005-0000-0000-000014B00000}"/>
    <cellStyle name="Output 3 8" xfId="22629" xr:uid="{00000000-0005-0000-0000-000015B00000}"/>
    <cellStyle name="Output 3 8 2" xfId="22630" xr:uid="{00000000-0005-0000-0000-000016B00000}"/>
    <cellStyle name="Output 3 8 3" xfId="33921" xr:uid="{00000000-0005-0000-0000-000017B00000}"/>
    <cellStyle name="Output 3 9" xfId="22631" xr:uid="{00000000-0005-0000-0000-000018B00000}"/>
    <cellStyle name="Output 3 9 2" xfId="22632" xr:uid="{00000000-0005-0000-0000-000019B00000}"/>
    <cellStyle name="Output 3 9 3" xfId="43956" xr:uid="{00000000-0005-0000-0000-00001AB00000}"/>
    <cellStyle name="Output 4" xfId="22633" xr:uid="{00000000-0005-0000-0000-00001BB00000}"/>
    <cellStyle name="Output 4 2" xfId="22634" xr:uid="{00000000-0005-0000-0000-00001CB00000}"/>
    <cellStyle name="Output 4 2 10" xfId="45907" xr:uid="{00000000-0005-0000-0000-00001DB00000}"/>
    <cellStyle name="Output 4 2 11" xfId="45906" xr:uid="{00000000-0005-0000-0000-00001EB00000}"/>
    <cellStyle name="Output 4 2 2" xfId="27061" xr:uid="{00000000-0005-0000-0000-00001FB00000}"/>
    <cellStyle name="Output 4 2 2 2" xfId="45908" xr:uid="{00000000-0005-0000-0000-000020B00000}"/>
    <cellStyle name="Output 4 2 3" xfId="45909" xr:uid="{00000000-0005-0000-0000-000021B00000}"/>
    <cellStyle name="Output 4 2 4" xfId="45910" xr:uid="{00000000-0005-0000-0000-000022B00000}"/>
    <cellStyle name="Output 4 2 5" xfId="45911" xr:uid="{00000000-0005-0000-0000-000023B00000}"/>
    <cellStyle name="Output 4 2 6" xfId="45912" xr:uid="{00000000-0005-0000-0000-000024B00000}"/>
    <cellStyle name="Output 4 2 7" xfId="45913" xr:uid="{00000000-0005-0000-0000-000025B00000}"/>
    <cellStyle name="Output 4 2 8" xfId="45914" xr:uid="{00000000-0005-0000-0000-000026B00000}"/>
    <cellStyle name="Output 4 2 9" xfId="45915" xr:uid="{00000000-0005-0000-0000-000027B00000}"/>
    <cellStyle name="Output 4 3" xfId="22635" xr:uid="{00000000-0005-0000-0000-000028B00000}"/>
    <cellStyle name="Output 4 3 2" xfId="22636" xr:uid="{00000000-0005-0000-0000-000029B00000}"/>
    <cellStyle name="Output 4 3 3" xfId="33922" xr:uid="{00000000-0005-0000-0000-00002AB00000}"/>
    <cellStyle name="Output 4 3 4" xfId="45916" xr:uid="{00000000-0005-0000-0000-00002BB00000}"/>
    <cellStyle name="Output 4 4" xfId="23277" xr:uid="{00000000-0005-0000-0000-00002CB00000}"/>
    <cellStyle name="Output 4 4 2" xfId="45917" xr:uid="{00000000-0005-0000-0000-00002DB00000}"/>
    <cellStyle name="Output 4 5" xfId="45918" xr:uid="{00000000-0005-0000-0000-00002EB00000}"/>
    <cellStyle name="per.style" xfId="22637" xr:uid="{00000000-0005-0000-0000-00002FB00000}"/>
    <cellStyle name="per.style 2" xfId="23278" xr:uid="{00000000-0005-0000-0000-000030B00000}"/>
    <cellStyle name="Percent" xfId="46464" builtinId="5"/>
    <cellStyle name="Percent [2]" xfId="22638" xr:uid="{00000000-0005-0000-0000-000032B00000}"/>
    <cellStyle name="Percent [2] 2" xfId="22639" xr:uid="{00000000-0005-0000-0000-000033B00000}"/>
    <cellStyle name="Percent [2] 2 2" xfId="23359" xr:uid="{00000000-0005-0000-0000-000034B00000}"/>
    <cellStyle name="Percent [2] 3" xfId="23279" xr:uid="{00000000-0005-0000-0000-000035B00000}"/>
    <cellStyle name="Percent 10" xfId="22640" xr:uid="{00000000-0005-0000-0000-000036B00000}"/>
    <cellStyle name="Percent 10 2" xfId="23360" xr:uid="{00000000-0005-0000-0000-000037B00000}"/>
    <cellStyle name="Percent 11" xfId="22641" xr:uid="{00000000-0005-0000-0000-000038B00000}"/>
    <cellStyle name="Percent 11 2" xfId="23361" xr:uid="{00000000-0005-0000-0000-000039B00000}"/>
    <cellStyle name="Percent 12" xfId="22642" xr:uid="{00000000-0005-0000-0000-00003AB00000}"/>
    <cellStyle name="Percent 12 2" xfId="23362" xr:uid="{00000000-0005-0000-0000-00003BB00000}"/>
    <cellStyle name="Percent 13" xfId="22643" xr:uid="{00000000-0005-0000-0000-00003CB00000}"/>
    <cellStyle name="Percent 13 2" xfId="23363" xr:uid="{00000000-0005-0000-0000-00003DB00000}"/>
    <cellStyle name="Percent 14" xfId="22644" xr:uid="{00000000-0005-0000-0000-00003EB00000}"/>
    <cellStyle name="Percent 14 2" xfId="23364" xr:uid="{00000000-0005-0000-0000-00003FB00000}"/>
    <cellStyle name="Percent 2" xfId="22645" xr:uid="{00000000-0005-0000-0000-000040B00000}"/>
    <cellStyle name="Percent 2 2" xfId="22646" xr:uid="{00000000-0005-0000-0000-000041B00000}"/>
    <cellStyle name="Percent 2 2 2" xfId="22647" xr:uid="{00000000-0005-0000-0000-000042B00000}"/>
    <cellStyle name="Percent 2 2 2 2" xfId="23366" xr:uid="{00000000-0005-0000-0000-000043B00000}"/>
    <cellStyle name="Percent 2 2 3" xfId="23365" xr:uid="{00000000-0005-0000-0000-000044B00000}"/>
    <cellStyle name="Percent 2 3" xfId="22648" xr:uid="{00000000-0005-0000-0000-000045B00000}"/>
    <cellStyle name="Percent 2 3 2" xfId="22649" xr:uid="{00000000-0005-0000-0000-000046B00000}"/>
    <cellStyle name="Percent 2 3 2 2" xfId="23368" xr:uid="{00000000-0005-0000-0000-000047B00000}"/>
    <cellStyle name="Percent 2 3 3" xfId="23367" xr:uid="{00000000-0005-0000-0000-000048B00000}"/>
    <cellStyle name="Percent 2 4" xfId="22650" xr:uid="{00000000-0005-0000-0000-000049B00000}"/>
    <cellStyle name="Percent 2 4 2" xfId="23369" xr:uid="{00000000-0005-0000-0000-00004AB00000}"/>
    <cellStyle name="Percent 2 5" xfId="22651" xr:uid="{00000000-0005-0000-0000-00004BB00000}"/>
    <cellStyle name="Percent 2 5 2" xfId="27062" xr:uid="{00000000-0005-0000-0000-00004CB00000}"/>
    <cellStyle name="Percent 2 6" xfId="23202" xr:uid="{00000000-0005-0000-0000-00004DB00000}"/>
    <cellStyle name="Percent 3" xfId="22652" xr:uid="{00000000-0005-0000-0000-00004EB00000}"/>
    <cellStyle name="Percent 3 2" xfId="23203" xr:uid="{00000000-0005-0000-0000-00004FB00000}"/>
    <cellStyle name="Percent 4" xfId="22653" xr:uid="{00000000-0005-0000-0000-000050B00000}"/>
    <cellStyle name="Percent 4 2" xfId="22654" xr:uid="{00000000-0005-0000-0000-000051B00000}"/>
    <cellStyle name="Percent 4 2 2" xfId="43957" xr:uid="{00000000-0005-0000-0000-000052B00000}"/>
    <cellStyle name="Percent 4 2 3" xfId="44385" xr:uid="{00000000-0005-0000-0000-000053B00000}"/>
    <cellStyle name="Percent 4 3" xfId="22655" xr:uid="{00000000-0005-0000-0000-000054B00000}"/>
    <cellStyle name="Percent 4 4" xfId="23204" xr:uid="{00000000-0005-0000-0000-000055B00000}"/>
    <cellStyle name="Percent 4 5" xfId="23370" xr:uid="{00000000-0005-0000-0000-000056B00000}"/>
    <cellStyle name="Percent 5" xfId="22656" xr:uid="{00000000-0005-0000-0000-000057B00000}"/>
    <cellStyle name="Percent 5 2" xfId="22657" xr:uid="{00000000-0005-0000-0000-000058B00000}"/>
    <cellStyle name="Percent 5 2 2" xfId="43958" xr:uid="{00000000-0005-0000-0000-000059B00000}"/>
    <cellStyle name="Percent 5 2 3" xfId="44386" xr:uid="{00000000-0005-0000-0000-00005AB00000}"/>
    <cellStyle name="Percent 5 3" xfId="22658" xr:uid="{00000000-0005-0000-0000-00005BB00000}"/>
    <cellStyle name="Percent 5 4" xfId="23205" xr:uid="{00000000-0005-0000-0000-00005CB00000}"/>
    <cellStyle name="Percent 5 5" xfId="23371" xr:uid="{00000000-0005-0000-0000-00005DB00000}"/>
    <cellStyle name="Percent 6" xfId="22659" xr:uid="{00000000-0005-0000-0000-00005EB00000}"/>
    <cellStyle name="Percent 6 2" xfId="22660" xr:uid="{00000000-0005-0000-0000-00005FB00000}"/>
    <cellStyle name="Percent 6 2 2" xfId="43959" xr:uid="{00000000-0005-0000-0000-000060B00000}"/>
    <cellStyle name="Percent 6 2 3" xfId="44387" xr:uid="{00000000-0005-0000-0000-000061B00000}"/>
    <cellStyle name="Percent 6 3" xfId="23372" xr:uid="{00000000-0005-0000-0000-000062B00000}"/>
    <cellStyle name="Percent 7" xfId="22661" xr:uid="{00000000-0005-0000-0000-000063B00000}"/>
    <cellStyle name="Percent 7 2" xfId="23373" xr:uid="{00000000-0005-0000-0000-000064B00000}"/>
    <cellStyle name="Percent 8" xfId="22662" xr:uid="{00000000-0005-0000-0000-000065B00000}"/>
    <cellStyle name="Percent 8 2" xfId="23374" xr:uid="{00000000-0005-0000-0000-000066B00000}"/>
    <cellStyle name="Percent 9" xfId="22663" xr:uid="{00000000-0005-0000-0000-000067B00000}"/>
    <cellStyle name="Percent 9 2" xfId="23375" xr:uid="{00000000-0005-0000-0000-000068B00000}"/>
    <cellStyle name="pricing" xfId="22664" xr:uid="{00000000-0005-0000-0000-000069B00000}"/>
    <cellStyle name="pricing 2" xfId="23280" xr:uid="{00000000-0005-0000-0000-00006AB00000}"/>
    <cellStyle name="PSChar" xfId="22665" xr:uid="{00000000-0005-0000-0000-00006BB00000}"/>
    <cellStyle name="PSChar 2" xfId="23281" xr:uid="{00000000-0005-0000-0000-00006CB00000}"/>
    <cellStyle name="RevList" xfId="22666" xr:uid="{00000000-0005-0000-0000-00006DB00000}"/>
    <cellStyle name="RevList 2" xfId="23282" xr:uid="{00000000-0005-0000-0000-00006EB00000}"/>
    <cellStyle name="Subtotal" xfId="22667" xr:uid="{00000000-0005-0000-0000-00006FB00000}"/>
    <cellStyle name="Subtotal 2" xfId="23283" xr:uid="{00000000-0005-0000-0000-000070B00000}"/>
    <cellStyle name="Title 2" xfId="22668" xr:uid="{00000000-0005-0000-0000-000071B00000}"/>
    <cellStyle name="Title 2 2" xfId="22669" xr:uid="{00000000-0005-0000-0000-000072B00000}"/>
    <cellStyle name="Title 2 2 2" xfId="23376" xr:uid="{00000000-0005-0000-0000-000073B00000}"/>
    <cellStyle name="Title 2 3" xfId="22670" xr:uid="{00000000-0005-0000-0000-000074B00000}"/>
    <cellStyle name="Title 2 3 2" xfId="27063" xr:uid="{00000000-0005-0000-0000-000075B00000}"/>
    <cellStyle name="Title 2 4" xfId="23206" xr:uid="{00000000-0005-0000-0000-000076B00000}"/>
    <cellStyle name="Title 3" xfId="22671" xr:uid="{00000000-0005-0000-0000-000077B00000}"/>
    <cellStyle name="Title 3 2" xfId="22672" xr:uid="{00000000-0005-0000-0000-000078B00000}"/>
    <cellStyle name="Title 3 2 2" xfId="27064" xr:uid="{00000000-0005-0000-0000-000079B00000}"/>
    <cellStyle name="Title 3 3" xfId="23207" xr:uid="{00000000-0005-0000-0000-00007AB00000}"/>
    <cellStyle name="Title 4" xfId="22673" xr:uid="{00000000-0005-0000-0000-00007BB00000}"/>
    <cellStyle name="Title 4 2" xfId="22674" xr:uid="{00000000-0005-0000-0000-00007CB00000}"/>
    <cellStyle name="Title 4 2 2" xfId="27065" xr:uid="{00000000-0005-0000-0000-00007DB00000}"/>
    <cellStyle name="Title 4 3" xfId="23284" xr:uid="{00000000-0005-0000-0000-00007EB00000}"/>
    <cellStyle name="Total 2" xfId="22675" xr:uid="{00000000-0005-0000-0000-00007FB00000}"/>
    <cellStyle name="Total 2 2" xfId="22676" xr:uid="{00000000-0005-0000-0000-000080B00000}"/>
    <cellStyle name="Total 2 2 2" xfId="22677" xr:uid="{00000000-0005-0000-0000-000081B00000}"/>
    <cellStyle name="Total 2 2 2 10" xfId="22678" xr:uid="{00000000-0005-0000-0000-000082B00000}"/>
    <cellStyle name="Total 2 2 2 10 10" xfId="45919" xr:uid="{00000000-0005-0000-0000-000083B00000}"/>
    <cellStyle name="Total 2 2 2 10 11" xfId="44307" xr:uid="{00000000-0005-0000-0000-000084B00000}"/>
    <cellStyle name="Total 2 2 2 10 2" xfId="27069" xr:uid="{00000000-0005-0000-0000-000085B00000}"/>
    <cellStyle name="Total 2 2 2 10 2 2" xfId="45920" xr:uid="{00000000-0005-0000-0000-000086B00000}"/>
    <cellStyle name="Total 2 2 2 10 3" xfId="45921" xr:uid="{00000000-0005-0000-0000-000087B00000}"/>
    <cellStyle name="Total 2 2 2 10 4" xfId="45922" xr:uid="{00000000-0005-0000-0000-000088B00000}"/>
    <cellStyle name="Total 2 2 2 10 5" xfId="45923" xr:uid="{00000000-0005-0000-0000-000089B00000}"/>
    <cellStyle name="Total 2 2 2 10 6" xfId="45924" xr:uid="{00000000-0005-0000-0000-00008AB00000}"/>
    <cellStyle name="Total 2 2 2 10 7" xfId="45925" xr:uid="{00000000-0005-0000-0000-00008BB00000}"/>
    <cellStyle name="Total 2 2 2 10 8" xfId="45926" xr:uid="{00000000-0005-0000-0000-00008CB00000}"/>
    <cellStyle name="Total 2 2 2 10 9" xfId="45927" xr:uid="{00000000-0005-0000-0000-00008DB00000}"/>
    <cellStyle name="Total 2 2 2 11" xfId="22679" xr:uid="{00000000-0005-0000-0000-00008EB00000}"/>
    <cellStyle name="Total 2 2 2 11 2" xfId="27070" xr:uid="{00000000-0005-0000-0000-00008FB00000}"/>
    <cellStyle name="Total 2 2 2 11 3" xfId="45928" xr:uid="{00000000-0005-0000-0000-000090B00000}"/>
    <cellStyle name="Total 2 2 2 12" xfId="22680" xr:uid="{00000000-0005-0000-0000-000091B00000}"/>
    <cellStyle name="Total 2 2 2 12 2" xfId="27068" xr:uid="{00000000-0005-0000-0000-000092B00000}"/>
    <cellStyle name="Total 2 2 2 12 3" xfId="45929" xr:uid="{00000000-0005-0000-0000-000093B00000}"/>
    <cellStyle name="Total 2 2 2 13" xfId="22681" xr:uid="{00000000-0005-0000-0000-000094B00000}"/>
    <cellStyle name="Total 2 2 2 13 2" xfId="22682" xr:uid="{00000000-0005-0000-0000-000095B00000}"/>
    <cellStyle name="Total 2 2 2 13 3" xfId="33924" xr:uid="{00000000-0005-0000-0000-000096B00000}"/>
    <cellStyle name="Total 2 2 2 13 4" xfId="45930" xr:uid="{00000000-0005-0000-0000-000097B00000}"/>
    <cellStyle name="Total 2 2 2 14" xfId="22683" xr:uid="{00000000-0005-0000-0000-000098B00000}"/>
    <cellStyle name="Total 2 2 2 14 2" xfId="22684" xr:uid="{00000000-0005-0000-0000-000099B00000}"/>
    <cellStyle name="Total 2 2 2 14 3" xfId="43962" xr:uid="{00000000-0005-0000-0000-00009AB00000}"/>
    <cellStyle name="Total 2 2 2 15" xfId="23210" xr:uid="{00000000-0005-0000-0000-00009BB00000}"/>
    <cellStyle name="Total 2 2 2 2" xfId="22685" xr:uid="{00000000-0005-0000-0000-00009CB00000}"/>
    <cellStyle name="Total 2 2 2 2 10" xfId="22686" xr:uid="{00000000-0005-0000-0000-00009DB00000}"/>
    <cellStyle name="Total 2 2 2 2 10 2" xfId="22687" xr:uid="{00000000-0005-0000-0000-00009EB00000}"/>
    <cellStyle name="Total 2 2 2 2 10 3" xfId="43963" xr:uid="{00000000-0005-0000-0000-00009FB00000}"/>
    <cellStyle name="Total 2 2 2 2 11" xfId="23211" xr:uid="{00000000-0005-0000-0000-0000A0B00000}"/>
    <cellStyle name="Total 2 2 2 2 2" xfId="22688" xr:uid="{00000000-0005-0000-0000-0000A1B00000}"/>
    <cellStyle name="Total 2 2 2 2 2 10" xfId="45931" xr:uid="{00000000-0005-0000-0000-0000A2B00000}"/>
    <cellStyle name="Total 2 2 2 2 2 11" xfId="44308" xr:uid="{00000000-0005-0000-0000-0000A3B00000}"/>
    <cellStyle name="Total 2 2 2 2 2 2" xfId="22689" xr:uid="{00000000-0005-0000-0000-0000A4B00000}"/>
    <cellStyle name="Total 2 2 2 2 2 2 2" xfId="27073" xr:uid="{00000000-0005-0000-0000-0000A5B00000}"/>
    <cellStyle name="Total 2 2 2 2 2 2 3" xfId="45932" xr:uid="{00000000-0005-0000-0000-0000A6B00000}"/>
    <cellStyle name="Total 2 2 2 2 2 3" xfId="22690" xr:uid="{00000000-0005-0000-0000-0000A7B00000}"/>
    <cellStyle name="Total 2 2 2 2 2 3 2" xfId="27074" xr:uid="{00000000-0005-0000-0000-0000A8B00000}"/>
    <cellStyle name="Total 2 2 2 2 2 3 3" xfId="45933" xr:uid="{00000000-0005-0000-0000-0000A9B00000}"/>
    <cellStyle name="Total 2 2 2 2 2 4" xfId="22691" xr:uid="{00000000-0005-0000-0000-0000AAB00000}"/>
    <cellStyle name="Total 2 2 2 2 2 4 2" xfId="27075" xr:uid="{00000000-0005-0000-0000-0000ABB00000}"/>
    <cellStyle name="Total 2 2 2 2 2 4 3" xfId="45934" xr:uid="{00000000-0005-0000-0000-0000ACB00000}"/>
    <cellStyle name="Total 2 2 2 2 2 5" xfId="22692" xr:uid="{00000000-0005-0000-0000-0000ADB00000}"/>
    <cellStyle name="Total 2 2 2 2 2 5 2" xfId="27076" xr:uid="{00000000-0005-0000-0000-0000AEB00000}"/>
    <cellStyle name="Total 2 2 2 2 2 5 3" xfId="45935" xr:uid="{00000000-0005-0000-0000-0000AFB00000}"/>
    <cellStyle name="Total 2 2 2 2 2 6" xfId="27072" xr:uid="{00000000-0005-0000-0000-0000B0B00000}"/>
    <cellStyle name="Total 2 2 2 2 2 6 2" xfId="45936" xr:uid="{00000000-0005-0000-0000-0000B1B00000}"/>
    <cellStyle name="Total 2 2 2 2 2 7" xfId="45937" xr:uid="{00000000-0005-0000-0000-0000B2B00000}"/>
    <cellStyle name="Total 2 2 2 2 2 8" xfId="45938" xr:uid="{00000000-0005-0000-0000-0000B3B00000}"/>
    <cellStyle name="Total 2 2 2 2 2 9" xfId="45939" xr:uid="{00000000-0005-0000-0000-0000B4B00000}"/>
    <cellStyle name="Total 2 2 2 2 3" xfId="22693" xr:uid="{00000000-0005-0000-0000-0000B5B00000}"/>
    <cellStyle name="Total 2 2 2 2 3 2" xfId="22694" xr:uid="{00000000-0005-0000-0000-0000B6B00000}"/>
    <cellStyle name="Total 2 2 2 2 3 2 2" xfId="27078" xr:uid="{00000000-0005-0000-0000-0000B7B00000}"/>
    <cellStyle name="Total 2 2 2 2 3 3" xfId="22695" xr:uid="{00000000-0005-0000-0000-0000B8B00000}"/>
    <cellStyle name="Total 2 2 2 2 3 3 2" xfId="27079" xr:uid="{00000000-0005-0000-0000-0000B9B00000}"/>
    <cellStyle name="Total 2 2 2 2 3 4" xfId="22696" xr:uid="{00000000-0005-0000-0000-0000BAB00000}"/>
    <cellStyle name="Total 2 2 2 2 3 4 2" xfId="27080" xr:uid="{00000000-0005-0000-0000-0000BBB00000}"/>
    <cellStyle name="Total 2 2 2 2 3 5" xfId="22697" xr:uid="{00000000-0005-0000-0000-0000BCB00000}"/>
    <cellStyle name="Total 2 2 2 2 3 5 2" xfId="27081" xr:uid="{00000000-0005-0000-0000-0000BDB00000}"/>
    <cellStyle name="Total 2 2 2 2 3 6" xfId="27077" xr:uid="{00000000-0005-0000-0000-0000BEB00000}"/>
    <cellStyle name="Total 2 2 2 2 3 7" xfId="45940" xr:uid="{00000000-0005-0000-0000-0000BFB00000}"/>
    <cellStyle name="Total 2 2 2 2 4" xfId="22698" xr:uid="{00000000-0005-0000-0000-0000C0B00000}"/>
    <cellStyle name="Total 2 2 2 2 4 2" xfId="22699" xr:uid="{00000000-0005-0000-0000-0000C1B00000}"/>
    <cellStyle name="Total 2 2 2 2 4 2 2" xfId="27083" xr:uid="{00000000-0005-0000-0000-0000C2B00000}"/>
    <cellStyle name="Total 2 2 2 2 4 3" xfId="22700" xr:uid="{00000000-0005-0000-0000-0000C3B00000}"/>
    <cellStyle name="Total 2 2 2 2 4 3 2" xfId="27084" xr:uid="{00000000-0005-0000-0000-0000C4B00000}"/>
    <cellStyle name="Total 2 2 2 2 4 4" xfId="22701" xr:uid="{00000000-0005-0000-0000-0000C5B00000}"/>
    <cellStyle name="Total 2 2 2 2 4 4 2" xfId="27085" xr:uid="{00000000-0005-0000-0000-0000C6B00000}"/>
    <cellStyle name="Total 2 2 2 2 4 5" xfId="22702" xr:uid="{00000000-0005-0000-0000-0000C7B00000}"/>
    <cellStyle name="Total 2 2 2 2 4 5 2" xfId="27086" xr:uid="{00000000-0005-0000-0000-0000C8B00000}"/>
    <cellStyle name="Total 2 2 2 2 4 6" xfId="27082" xr:uid="{00000000-0005-0000-0000-0000C9B00000}"/>
    <cellStyle name="Total 2 2 2 2 4 7" xfId="45941" xr:uid="{00000000-0005-0000-0000-0000CAB00000}"/>
    <cellStyle name="Total 2 2 2 2 5" xfId="22703" xr:uid="{00000000-0005-0000-0000-0000CBB00000}"/>
    <cellStyle name="Total 2 2 2 2 5 2" xfId="22704" xr:uid="{00000000-0005-0000-0000-0000CCB00000}"/>
    <cellStyle name="Total 2 2 2 2 5 2 2" xfId="27088" xr:uid="{00000000-0005-0000-0000-0000CDB00000}"/>
    <cellStyle name="Total 2 2 2 2 5 3" xfId="22705" xr:uid="{00000000-0005-0000-0000-0000CEB00000}"/>
    <cellStyle name="Total 2 2 2 2 5 3 2" xfId="27089" xr:uid="{00000000-0005-0000-0000-0000CFB00000}"/>
    <cellStyle name="Total 2 2 2 2 5 4" xfId="22706" xr:uid="{00000000-0005-0000-0000-0000D0B00000}"/>
    <cellStyle name="Total 2 2 2 2 5 4 2" xfId="27090" xr:uid="{00000000-0005-0000-0000-0000D1B00000}"/>
    <cellStyle name="Total 2 2 2 2 5 5" xfId="22707" xr:uid="{00000000-0005-0000-0000-0000D2B00000}"/>
    <cellStyle name="Total 2 2 2 2 5 5 2" xfId="27091" xr:uid="{00000000-0005-0000-0000-0000D3B00000}"/>
    <cellStyle name="Total 2 2 2 2 5 6" xfId="27087" xr:uid="{00000000-0005-0000-0000-0000D4B00000}"/>
    <cellStyle name="Total 2 2 2 2 5 7" xfId="45942" xr:uid="{00000000-0005-0000-0000-0000D5B00000}"/>
    <cellStyle name="Total 2 2 2 2 6" xfId="22708" xr:uid="{00000000-0005-0000-0000-0000D6B00000}"/>
    <cellStyle name="Total 2 2 2 2 6 2" xfId="27092" xr:uid="{00000000-0005-0000-0000-0000D7B00000}"/>
    <cellStyle name="Total 2 2 2 2 7" xfId="22709" xr:uid="{00000000-0005-0000-0000-0000D8B00000}"/>
    <cellStyle name="Total 2 2 2 2 7 2" xfId="27093" xr:uid="{00000000-0005-0000-0000-0000D9B00000}"/>
    <cellStyle name="Total 2 2 2 2 8" xfId="22710" xr:uid="{00000000-0005-0000-0000-0000DAB00000}"/>
    <cellStyle name="Total 2 2 2 2 8 2" xfId="27071" xr:uid="{00000000-0005-0000-0000-0000DBB00000}"/>
    <cellStyle name="Total 2 2 2 2 9" xfId="22711" xr:uid="{00000000-0005-0000-0000-0000DCB00000}"/>
    <cellStyle name="Total 2 2 2 2 9 2" xfId="22712" xr:uid="{00000000-0005-0000-0000-0000DDB00000}"/>
    <cellStyle name="Total 2 2 2 2 9 3" xfId="33925" xr:uid="{00000000-0005-0000-0000-0000DEB00000}"/>
    <cellStyle name="Total 2 2 2 3" xfId="22713" xr:uid="{00000000-0005-0000-0000-0000DFB00000}"/>
    <cellStyle name="Total 2 2 2 3 2" xfId="22714" xr:uid="{00000000-0005-0000-0000-0000E0B00000}"/>
    <cellStyle name="Total 2 2 2 3 2 10" xfId="45943" xr:uid="{00000000-0005-0000-0000-0000E1B00000}"/>
    <cellStyle name="Total 2 2 2 3 2 11" xfId="44309" xr:uid="{00000000-0005-0000-0000-0000E2B00000}"/>
    <cellStyle name="Total 2 2 2 3 2 2" xfId="27095" xr:uid="{00000000-0005-0000-0000-0000E3B00000}"/>
    <cellStyle name="Total 2 2 2 3 2 2 2" xfId="45944" xr:uid="{00000000-0005-0000-0000-0000E4B00000}"/>
    <cellStyle name="Total 2 2 2 3 2 3" xfId="45945" xr:uid="{00000000-0005-0000-0000-0000E5B00000}"/>
    <cellStyle name="Total 2 2 2 3 2 4" xfId="45946" xr:uid="{00000000-0005-0000-0000-0000E6B00000}"/>
    <cellStyle name="Total 2 2 2 3 2 5" xfId="45947" xr:uid="{00000000-0005-0000-0000-0000E7B00000}"/>
    <cellStyle name="Total 2 2 2 3 2 6" xfId="45948" xr:uid="{00000000-0005-0000-0000-0000E8B00000}"/>
    <cellStyle name="Total 2 2 2 3 2 7" xfId="45949" xr:uid="{00000000-0005-0000-0000-0000E9B00000}"/>
    <cellStyle name="Total 2 2 2 3 2 8" xfId="45950" xr:uid="{00000000-0005-0000-0000-0000EAB00000}"/>
    <cellStyle name="Total 2 2 2 3 2 9" xfId="45951" xr:uid="{00000000-0005-0000-0000-0000EBB00000}"/>
    <cellStyle name="Total 2 2 2 3 3" xfId="22715" xr:uid="{00000000-0005-0000-0000-0000ECB00000}"/>
    <cellStyle name="Total 2 2 2 3 3 2" xfId="27096" xr:uid="{00000000-0005-0000-0000-0000EDB00000}"/>
    <cellStyle name="Total 2 2 2 3 3 3" xfId="45952" xr:uid="{00000000-0005-0000-0000-0000EEB00000}"/>
    <cellStyle name="Total 2 2 2 3 4" xfId="22716" xr:uid="{00000000-0005-0000-0000-0000EFB00000}"/>
    <cellStyle name="Total 2 2 2 3 4 2" xfId="27097" xr:uid="{00000000-0005-0000-0000-0000F0B00000}"/>
    <cellStyle name="Total 2 2 2 3 4 3" xfId="45953" xr:uid="{00000000-0005-0000-0000-0000F1B00000}"/>
    <cellStyle name="Total 2 2 2 3 5" xfId="22717" xr:uid="{00000000-0005-0000-0000-0000F2B00000}"/>
    <cellStyle name="Total 2 2 2 3 5 2" xfId="27098" xr:uid="{00000000-0005-0000-0000-0000F3B00000}"/>
    <cellStyle name="Total 2 2 2 3 5 3" xfId="45954" xr:uid="{00000000-0005-0000-0000-0000F4B00000}"/>
    <cellStyle name="Total 2 2 2 3 6" xfId="22718" xr:uid="{00000000-0005-0000-0000-0000F5B00000}"/>
    <cellStyle name="Total 2 2 2 3 6 2" xfId="27094" xr:uid="{00000000-0005-0000-0000-0000F6B00000}"/>
    <cellStyle name="Total 2 2 2 3 7" xfId="22719" xr:uid="{00000000-0005-0000-0000-0000F7B00000}"/>
    <cellStyle name="Total 2 2 2 3 7 2" xfId="22720" xr:uid="{00000000-0005-0000-0000-0000F8B00000}"/>
    <cellStyle name="Total 2 2 2 3 7 3" xfId="33926" xr:uid="{00000000-0005-0000-0000-0000F9B00000}"/>
    <cellStyle name="Total 2 2 2 3 8" xfId="22721" xr:uid="{00000000-0005-0000-0000-0000FAB00000}"/>
    <cellStyle name="Total 2 2 2 3 8 2" xfId="22722" xr:uid="{00000000-0005-0000-0000-0000FBB00000}"/>
    <cellStyle name="Total 2 2 2 3 8 3" xfId="43964" xr:uid="{00000000-0005-0000-0000-0000FCB00000}"/>
    <cellStyle name="Total 2 2 2 3 9" xfId="23212" xr:uid="{00000000-0005-0000-0000-0000FDB00000}"/>
    <cellStyle name="Total 2 2 2 4" xfId="22723" xr:uid="{00000000-0005-0000-0000-0000FEB00000}"/>
    <cellStyle name="Total 2 2 2 4 2" xfId="22724" xr:uid="{00000000-0005-0000-0000-0000FFB00000}"/>
    <cellStyle name="Total 2 2 2 4 2 10" xfId="45955" xr:uid="{00000000-0005-0000-0000-000000B10000}"/>
    <cellStyle name="Total 2 2 2 4 2 11" xfId="44310" xr:uid="{00000000-0005-0000-0000-000001B10000}"/>
    <cellStyle name="Total 2 2 2 4 2 2" xfId="27100" xr:uid="{00000000-0005-0000-0000-000002B10000}"/>
    <cellStyle name="Total 2 2 2 4 2 2 2" xfId="45956" xr:uid="{00000000-0005-0000-0000-000003B10000}"/>
    <cellStyle name="Total 2 2 2 4 2 3" xfId="45957" xr:uid="{00000000-0005-0000-0000-000004B10000}"/>
    <cellStyle name="Total 2 2 2 4 2 4" xfId="45958" xr:uid="{00000000-0005-0000-0000-000005B10000}"/>
    <cellStyle name="Total 2 2 2 4 2 5" xfId="45959" xr:uid="{00000000-0005-0000-0000-000006B10000}"/>
    <cellStyle name="Total 2 2 2 4 2 6" xfId="45960" xr:uid="{00000000-0005-0000-0000-000007B10000}"/>
    <cellStyle name="Total 2 2 2 4 2 7" xfId="45961" xr:uid="{00000000-0005-0000-0000-000008B10000}"/>
    <cellStyle name="Total 2 2 2 4 2 8" xfId="45962" xr:uid="{00000000-0005-0000-0000-000009B10000}"/>
    <cellStyle name="Total 2 2 2 4 2 9" xfId="45963" xr:uid="{00000000-0005-0000-0000-00000AB10000}"/>
    <cellStyle name="Total 2 2 2 4 3" xfId="22725" xr:uid="{00000000-0005-0000-0000-00000BB10000}"/>
    <cellStyle name="Total 2 2 2 4 3 2" xfId="27101" xr:uid="{00000000-0005-0000-0000-00000CB10000}"/>
    <cellStyle name="Total 2 2 2 4 3 3" xfId="45964" xr:uid="{00000000-0005-0000-0000-00000DB10000}"/>
    <cellStyle name="Total 2 2 2 4 4" xfId="22726" xr:uid="{00000000-0005-0000-0000-00000EB10000}"/>
    <cellStyle name="Total 2 2 2 4 4 2" xfId="27102" xr:uid="{00000000-0005-0000-0000-00000FB10000}"/>
    <cellStyle name="Total 2 2 2 4 4 3" xfId="45965" xr:uid="{00000000-0005-0000-0000-000010B10000}"/>
    <cellStyle name="Total 2 2 2 4 5" xfId="22727" xr:uid="{00000000-0005-0000-0000-000011B10000}"/>
    <cellStyle name="Total 2 2 2 4 5 2" xfId="27103" xr:uid="{00000000-0005-0000-0000-000012B10000}"/>
    <cellStyle name="Total 2 2 2 4 5 3" xfId="45966" xr:uid="{00000000-0005-0000-0000-000013B10000}"/>
    <cellStyle name="Total 2 2 2 4 6" xfId="22728" xr:uid="{00000000-0005-0000-0000-000014B10000}"/>
    <cellStyle name="Total 2 2 2 4 6 2" xfId="27099" xr:uid="{00000000-0005-0000-0000-000015B10000}"/>
    <cellStyle name="Total 2 2 2 4 7" xfId="22729" xr:uid="{00000000-0005-0000-0000-000016B10000}"/>
    <cellStyle name="Total 2 2 2 4 7 2" xfId="22730" xr:uid="{00000000-0005-0000-0000-000017B10000}"/>
    <cellStyle name="Total 2 2 2 4 7 3" xfId="33927" xr:uid="{00000000-0005-0000-0000-000018B10000}"/>
    <cellStyle name="Total 2 2 2 4 8" xfId="22731" xr:uid="{00000000-0005-0000-0000-000019B10000}"/>
    <cellStyle name="Total 2 2 2 4 8 2" xfId="22732" xr:uid="{00000000-0005-0000-0000-00001AB10000}"/>
    <cellStyle name="Total 2 2 2 4 8 3" xfId="43965" xr:uid="{00000000-0005-0000-0000-00001BB10000}"/>
    <cellStyle name="Total 2 2 2 4 9" xfId="23213" xr:uid="{00000000-0005-0000-0000-00001CB10000}"/>
    <cellStyle name="Total 2 2 2 5" xfId="22733" xr:uid="{00000000-0005-0000-0000-00001DB10000}"/>
    <cellStyle name="Total 2 2 2 5 2" xfId="22734" xr:uid="{00000000-0005-0000-0000-00001EB10000}"/>
    <cellStyle name="Total 2 2 2 5 2 10" xfId="45967" xr:uid="{00000000-0005-0000-0000-00001FB10000}"/>
    <cellStyle name="Total 2 2 2 5 2 11" xfId="44311" xr:uid="{00000000-0005-0000-0000-000020B10000}"/>
    <cellStyle name="Total 2 2 2 5 2 2" xfId="27105" xr:uid="{00000000-0005-0000-0000-000021B10000}"/>
    <cellStyle name="Total 2 2 2 5 2 2 2" xfId="45968" xr:uid="{00000000-0005-0000-0000-000022B10000}"/>
    <cellStyle name="Total 2 2 2 5 2 3" xfId="45969" xr:uid="{00000000-0005-0000-0000-000023B10000}"/>
    <cellStyle name="Total 2 2 2 5 2 4" xfId="45970" xr:uid="{00000000-0005-0000-0000-000024B10000}"/>
    <cellStyle name="Total 2 2 2 5 2 5" xfId="45971" xr:uid="{00000000-0005-0000-0000-000025B10000}"/>
    <cellStyle name="Total 2 2 2 5 2 6" xfId="45972" xr:uid="{00000000-0005-0000-0000-000026B10000}"/>
    <cellStyle name="Total 2 2 2 5 2 7" xfId="45973" xr:uid="{00000000-0005-0000-0000-000027B10000}"/>
    <cellStyle name="Total 2 2 2 5 2 8" xfId="45974" xr:uid="{00000000-0005-0000-0000-000028B10000}"/>
    <cellStyle name="Total 2 2 2 5 2 9" xfId="45975" xr:uid="{00000000-0005-0000-0000-000029B10000}"/>
    <cellStyle name="Total 2 2 2 5 3" xfId="22735" xr:uid="{00000000-0005-0000-0000-00002AB10000}"/>
    <cellStyle name="Total 2 2 2 5 3 2" xfId="27106" xr:uid="{00000000-0005-0000-0000-00002BB10000}"/>
    <cellStyle name="Total 2 2 2 5 3 3" xfId="45976" xr:uid="{00000000-0005-0000-0000-00002CB10000}"/>
    <cellStyle name="Total 2 2 2 5 4" xfId="22736" xr:uid="{00000000-0005-0000-0000-00002DB10000}"/>
    <cellStyle name="Total 2 2 2 5 4 2" xfId="27107" xr:uid="{00000000-0005-0000-0000-00002EB10000}"/>
    <cellStyle name="Total 2 2 2 5 4 3" xfId="45977" xr:uid="{00000000-0005-0000-0000-00002FB10000}"/>
    <cellStyle name="Total 2 2 2 5 5" xfId="22737" xr:uid="{00000000-0005-0000-0000-000030B10000}"/>
    <cellStyle name="Total 2 2 2 5 5 2" xfId="27108" xr:uid="{00000000-0005-0000-0000-000031B10000}"/>
    <cellStyle name="Total 2 2 2 5 5 3" xfId="45978" xr:uid="{00000000-0005-0000-0000-000032B10000}"/>
    <cellStyle name="Total 2 2 2 5 6" xfId="22738" xr:uid="{00000000-0005-0000-0000-000033B10000}"/>
    <cellStyle name="Total 2 2 2 5 6 2" xfId="27104" xr:uid="{00000000-0005-0000-0000-000034B10000}"/>
    <cellStyle name="Total 2 2 2 5 7" xfId="22739" xr:uid="{00000000-0005-0000-0000-000035B10000}"/>
    <cellStyle name="Total 2 2 2 5 7 2" xfId="22740" xr:uid="{00000000-0005-0000-0000-000036B10000}"/>
    <cellStyle name="Total 2 2 2 5 7 3" xfId="33928" xr:uid="{00000000-0005-0000-0000-000037B10000}"/>
    <cellStyle name="Total 2 2 2 5 8" xfId="22741" xr:uid="{00000000-0005-0000-0000-000038B10000}"/>
    <cellStyle name="Total 2 2 2 5 8 2" xfId="22742" xr:uid="{00000000-0005-0000-0000-000039B10000}"/>
    <cellStyle name="Total 2 2 2 5 8 3" xfId="43966" xr:uid="{00000000-0005-0000-0000-00003AB10000}"/>
    <cellStyle name="Total 2 2 2 5 9" xfId="23214" xr:uid="{00000000-0005-0000-0000-00003BB10000}"/>
    <cellStyle name="Total 2 2 2 6" xfId="22743" xr:uid="{00000000-0005-0000-0000-00003CB10000}"/>
    <cellStyle name="Total 2 2 2 6 2" xfId="22744" xr:uid="{00000000-0005-0000-0000-00003DB10000}"/>
    <cellStyle name="Total 2 2 2 6 2 10" xfId="45979" xr:uid="{00000000-0005-0000-0000-00003EB10000}"/>
    <cellStyle name="Total 2 2 2 6 2 11" xfId="44312" xr:uid="{00000000-0005-0000-0000-00003FB10000}"/>
    <cellStyle name="Total 2 2 2 6 2 2" xfId="27110" xr:uid="{00000000-0005-0000-0000-000040B10000}"/>
    <cellStyle name="Total 2 2 2 6 2 2 2" xfId="45980" xr:uid="{00000000-0005-0000-0000-000041B10000}"/>
    <cellStyle name="Total 2 2 2 6 2 3" xfId="45981" xr:uid="{00000000-0005-0000-0000-000042B10000}"/>
    <cellStyle name="Total 2 2 2 6 2 4" xfId="45982" xr:uid="{00000000-0005-0000-0000-000043B10000}"/>
    <cellStyle name="Total 2 2 2 6 2 5" xfId="45983" xr:uid="{00000000-0005-0000-0000-000044B10000}"/>
    <cellStyle name="Total 2 2 2 6 2 6" xfId="45984" xr:uid="{00000000-0005-0000-0000-000045B10000}"/>
    <cellStyle name="Total 2 2 2 6 2 7" xfId="45985" xr:uid="{00000000-0005-0000-0000-000046B10000}"/>
    <cellStyle name="Total 2 2 2 6 2 8" xfId="45986" xr:uid="{00000000-0005-0000-0000-000047B10000}"/>
    <cellStyle name="Total 2 2 2 6 2 9" xfId="45987" xr:uid="{00000000-0005-0000-0000-000048B10000}"/>
    <cellStyle name="Total 2 2 2 6 3" xfId="22745" xr:uid="{00000000-0005-0000-0000-000049B10000}"/>
    <cellStyle name="Total 2 2 2 6 3 2" xfId="27111" xr:uid="{00000000-0005-0000-0000-00004AB10000}"/>
    <cellStyle name="Total 2 2 2 6 3 3" xfId="45988" xr:uid="{00000000-0005-0000-0000-00004BB10000}"/>
    <cellStyle name="Total 2 2 2 6 4" xfId="22746" xr:uid="{00000000-0005-0000-0000-00004CB10000}"/>
    <cellStyle name="Total 2 2 2 6 4 2" xfId="27112" xr:uid="{00000000-0005-0000-0000-00004DB10000}"/>
    <cellStyle name="Total 2 2 2 6 4 3" xfId="45989" xr:uid="{00000000-0005-0000-0000-00004EB10000}"/>
    <cellStyle name="Total 2 2 2 6 5" xfId="22747" xr:uid="{00000000-0005-0000-0000-00004FB10000}"/>
    <cellStyle name="Total 2 2 2 6 5 2" xfId="27113" xr:uid="{00000000-0005-0000-0000-000050B10000}"/>
    <cellStyle name="Total 2 2 2 6 5 3" xfId="45990" xr:uid="{00000000-0005-0000-0000-000051B10000}"/>
    <cellStyle name="Total 2 2 2 6 6" xfId="22748" xr:uid="{00000000-0005-0000-0000-000052B10000}"/>
    <cellStyle name="Total 2 2 2 6 6 2" xfId="27109" xr:uid="{00000000-0005-0000-0000-000053B10000}"/>
    <cellStyle name="Total 2 2 2 6 7" xfId="22749" xr:uid="{00000000-0005-0000-0000-000054B10000}"/>
    <cellStyle name="Total 2 2 2 6 7 2" xfId="22750" xr:uid="{00000000-0005-0000-0000-000055B10000}"/>
    <cellStyle name="Total 2 2 2 6 7 3" xfId="33929" xr:uid="{00000000-0005-0000-0000-000056B10000}"/>
    <cellStyle name="Total 2 2 2 6 8" xfId="22751" xr:uid="{00000000-0005-0000-0000-000057B10000}"/>
    <cellStyle name="Total 2 2 2 6 8 2" xfId="22752" xr:uid="{00000000-0005-0000-0000-000058B10000}"/>
    <cellStyle name="Total 2 2 2 6 8 3" xfId="43967" xr:uid="{00000000-0005-0000-0000-000059B10000}"/>
    <cellStyle name="Total 2 2 2 6 9" xfId="23215" xr:uid="{00000000-0005-0000-0000-00005AB10000}"/>
    <cellStyle name="Total 2 2 2 7" xfId="22753" xr:uid="{00000000-0005-0000-0000-00005BB10000}"/>
    <cellStyle name="Total 2 2 2 7 2" xfId="22754" xr:uid="{00000000-0005-0000-0000-00005CB10000}"/>
    <cellStyle name="Total 2 2 2 7 2 10" xfId="45991" xr:uid="{00000000-0005-0000-0000-00005DB10000}"/>
    <cellStyle name="Total 2 2 2 7 2 11" xfId="44313" xr:uid="{00000000-0005-0000-0000-00005EB10000}"/>
    <cellStyle name="Total 2 2 2 7 2 2" xfId="27115" xr:uid="{00000000-0005-0000-0000-00005FB10000}"/>
    <cellStyle name="Total 2 2 2 7 2 2 2" xfId="45992" xr:uid="{00000000-0005-0000-0000-000060B10000}"/>
    <cellStyle name="Total 2 2 2 7 2 3" xfId="45993" xr:uid="{00000000-0005-0000-0000-000061B10000}"/>
    <cellStyle name="Total 2 2 2 7 2 4" xfId="45994" xr:uid="{00000000-0005-0000-0000-000062B10000}"/>
    <cellStyle name="Total 2 2 2 7 2 5" xfId="45995" xr:uid="{00000000-0005-0000-0000-000063B10000}"/>
    <cellStyle name="Total 2 2 2 7 2 6" xfId="45996" xr:uid="{00000000-0005-0000-0000-000064B10000}"/>
    <cellStyle name="Total 2 2 2 7 2 7" xfId="45997" xr:uid="{00000000-0005-0000-0000-000065B10000}"/>
    <cellStyle name="Total 2 2 2 7 2 8" xfId="45998" xr:uid="{00000000-0005-0000-0000-000066B10000}"/>
    <cellStyle name="Total 2 2 2 7 2 9" xfId="45999" xr:uid="{00000000-0005-0000-0000-000067B10000}"/>
    <cellStyle name="Total 2 2 2 7 3" xfId="22755" xr:uid="{00000000-0005-0000-0000-000068B10000}"/>
    <cellStyle name="Total 2 2 2 7 3 2" xfId="27116" xr:uid="{00000000-0005-0000-0000-000069B10000}"/>
    <cellStyle name="Total 2 2 2 7 3 3" xfId="46000" xr:uid="{00000000-0005-0000-0000-00006AB10000}"/>
    <cellStyle name="Total 2 2 2 7 4" xfId="22756" xr:uid="{00000000-0005-0000-0000-00006BB10000}"/>
    <cellStyle name="Total 2 2 2 7 4 2" xfId="27117" xr:uid="{00000000-0005-0000-0000-00006CB10000}"/>
    <cellStyle name="Total 2 2 2 7 4 3" xfId="46001" xr:uid="{00000000-0005-0000-0000-00006DB10000}"/>
    <cellStyle name="Total 2 2 2 7 5" xfId="22757" xr:uid="{00000000-0005-0000-0000-00006EB10000}"/>
    <cellStyle name="Total 2 2 2 7 5 2" xfId="27118" xr:uid="{00000000-0005-0000-0000-00006FB10000}"/>
    <cellStyle name="Total 2 2 2 7 5 3" xfId="46002" xr:uid="{00000000-0005-0000-0000-000070B10000}"/>
    <cellStyle name="Total 2 2 2 7 6" xfId="22758" xr:uid="{00000000-0005-0000-0000-000071B10000}"/>
    <cellStyle name="Total 2 2 2 7 6 2" xfId="27114" xr:uid="{00000000-0005-0000-0000-000072B10000}"/>
    <cellStyle name="Total 2 2 2 7 7" xfId="22759" xr:uid="{00000000-0005-0000-0000-000073B10000}"/>
    <cellStyle name="Total 2 2 2 7 7 2" xfId="22760" xr:uid="{00000000-0005-0000-0000-000074B10000}"/>
    <cellStyle name="Total 2 2 2 7 7 3" xfId="33930" xr:uid="{00000000-0005-0000-0000-000075B10000}"/>
    <cellStyle name="Total 2 2 2 7 8" xfId="22761" xr:uid="{00000000-0005-0000-0000-000076B10000}"/>
    <cellStyle name="Total 2 2 2 7 8 2" xfId="22762" xr:uid="{00000000-0005-0000-0000-000077B10000}"/>
    <cellStyle name="Total 2 2 2 7 8 3" xfId="43968" xr:uid="{00000000-0005-0000-0000-000078B10000}"/>
    <cellStyle name="Total 2 2 2 7 9" xfId="23216" xr:uid="{00000000-0005-0000-0000-000079B10000}"/>
    <cellStyle name="Total 2 2 2 8" xfId="22763" xr:uid="{00000000-0005-0000-0000-00007AB10000}"/>
    <cellStyle name="Total 2 2 2 8 2" xfId="22764" xr:uid="{00000000-0005-0000-0000-00007BB10000}"/>
    <cellStyle name="Total 2 2 2 8 2 10" xfId="46003" xr:uid="{00000000-0005-0000-0000-00007CB10000}"/>
    <cellStyle name="Total 2 2 2 8 2 11" xfId="44314" xr:uid="{00000000-0005-0000-0000-00007DB10000}"/>
    <cellStyle name="Total 2 2 2 8 2 2" xfId="27120" xr:uid="{00000000-0005-0000-0000-00007EB10000}"/>
    <cellStyle name="Total 2 2 2 8 2 2 2" xfId="46004" xr:uid="{00000000-0005-0000-0000-00007FB10000}"/>
    <cellStyle name="Total 2 2 2 8 2 3" xfId="46005" xr:uid="{00000000-0005-0000-0000-000080B10000}"/>
    <cellStyle name="Total 2 2 2 8 2 4" xfId="46006" xr:uid="{00000000-0005-0000-0000-000081B10000}"/>
    <cellStyle name="Total 2 2 2 8 2 5" xfId="46007" xr:uid="{00000000-0005-0000-0000-000082B10000}"/>
    <cellStyle name="Total 2 2 2 8 2 6" xfId="46008" xr:uid="{00000000-0005-0000-0000-000083B10000}"/>
    <cellStyle name="Total 2 2 2 8 2 7" xfId="46009" xr:uid="{00000000-0005-0000-0000-000084B10000}"/>
    <cellStyle name="Total 2 2 2 8 2 8" xfId="46010" xr:uid="{00000000-0005-0000-0000-000085B10000}"/>
    <cellStyle name="Total 2 2 2 8 2 9" xfId="46011" xr:uid="{00000000-0005-0000-0000-000086B10000}"/>
    <cellStyle name="Total 2 2 2 8 3" xfId="22765" xr:uid="{00000000-0005-0000-0000-000087B10000}"/>
    <cellStyle name="Total 2 2 2 8 3 2" xfId="27121" xr:uid="{00000000-0005-0000-0000-000088B10000}"/>
    <cellStyle name="Total 2 2 2 8 3 3" xfId="46012" xr:uid="{00000000-0005-0000-0000-000089B10000}"/>
    <cellStyle name="Total 2 2 2 8 4" xfId="22766" xr:uid="{00000000-0005-0000-0000-00008AB10000}"/>
    <cellStyle name="Total 2 2 2 8 4 2" xfId="27122" xr:uid="{00000000-0005-0000-0000-00008BB10000}"/>
    <cellStyle name="Total 2 2 2 8 4 3" xfId="46013" xr:uid="{00000000-0005-0000-0000-00008CB10000}"/>
    <cellStyle name="Total 2 2 2 8 5" xfId="22767" xr:uid="{00000000-0005-0000-0000-00008DB10000}"/>
    <cellStyle name="Total 2 2 2 8 5 2" xfId="27123" xr:uid="{00000000-0005-0000-0000-00008EB10000}"/>
    <cellStyle name="Total 2 2 2 8 5 3" xfId="46014" xr:uid="{00000000-0005-0000-0000-00008FB10000}"/>
    <cellStyle name="Total 2 2 2 8 6" xfId="22768" xr:uid="{00000000-0005-0000-0000-000090B10000}"/>
    <cellStyle name="Total 2 2 2 8 6 2" xfId="27119" xr:uid="{00000000-0005-0000-0000-000091B10000}"/>
    <cellStyle name="Total 2 2 2 8 7" xfId="22769" xr:uid="{00000000-0005-0000-0000-000092B10000}"/>
    <cellStyle name="Total 2 2 2 8 7 2" xfId="22770" xr:uid="{00000000-0005-0000-0000-000093B10000}"/>
    <cellStyle name="Total 2 2 2 8 7 3" xfId="33931" xr:uid="{00000000-0005-0000-0000-000094B10000}"/>
    <cellStyle name="Total 2 2 2 8 8" xfId="22771" xr:uid="{00000000-0005-0000-0000-000095B10000}"/>
    <cellStyle name="Total 2 2 2 8 8 2" xfId="22772" xr:uid="{00000000-0005-0000-0000-000096B10000}"/>
    <cellStyle name="Total 2 2 2 8 8 3" xfId="43969" xr:uid="{00000000-0005-0000-0000-000097B10000}"/>
    <cellStyle name="Total 2 2 2 8 9" xfId="23217" xr:uid="{00000000-0005-0000-0000-000098B10000}"/>
    <cellStyle name="Total 2 2 2 9" xfId="22773" xr:uid="{00000000-0005-0000-0000-000099B10000}"/>
    <cellStyle name="Total 2 2 2 9 2" xfId="22774" xr:uid="{00000000-0005-0000-0000-00009AB10000}"/>
    <cellStyle name="Total 2 2 2 9 2 10" xfId="46015" xr:uid="{00000000-0005-0000-0000-00009BB10000}"/>
    <cellStyle name="Total 2 2 2 9 2 11" xfId="44315" xr:uid="{00000000-0005-0000-0000-00009CB10000}"/>
    <cellStyle name="Total 2 2 2 9 2 2" xfId="27124" xr:uid="{00000000-0005-0000-0000-00009DB10000}"/>
    <cellStyle name="Total 2 2 2 9 2 2 2" xfId="46016" xr:uid="{00000000-0005-0000-0000-00009EB10000}"/>
    <cellStyle name="Total 2 2 2 9 2 3" xfId="46017" xr:uid="{00000000-0005-0000-0000-00009FB10000}"/>
    <cellStyle name="Total 2 2 2 9 2 4" xfId="46018" xr:uid="{00000000-0005-0000-0000-0000A0B10000}"/>
    <cellStyle name="Total 2 2 2 9 2 5" xfId="46019" xr:uid="{00000000-0005-0000-0000-0000A1B10000}"/>
    <cellStyle name="Total 2 2 2 9 2 6" xfId="46020" xr:uid="{00000000-0005-0000-0000-0000A2B10000}"/>
    <cellStyle name="Total 2 2 2 9 2 7" xfId="46021" xr:uid="{00000000-0005-0000-0000-0000A3B10000}"/>
    <cellStyle name="Total 2 2 2 9 2 8" xfId="46022" xr:uid="{00000000-0005-0000-0000-0000A4B10000}"/>
    <cellStyle name="Total 2 2 2 9 2 9" xfId="46023" xr:uid="{00000000-0005-0000-0000-0000A5B10000}"/>
    <cellStyle name="Total 2 2 2 9 3" xfId="22775" xr:uid="{00000000-0005-0000-0000-0000A6B10000}"/>
    <cellStyle name="Total 2 2 2 9 3 2" xfId="22776" xr:uid="{00000000-0005-0000-0000-0000A7B10000}"/>
    <cellStyle name="Total 2 2 2 9 3 3" xfId="33932" xr:uid="{00000000-0005-0000-0000-0000A8B10000}"/>
    <cellStyle name="Total 2 2 2 9 3 4" xfId="46024" xr:uid="{00000000-0005-0000-0000-0000A9B10000}"/>
    <cellStyle name="Total 2 2 2 9 4" xfId="22777" xr:uid="{00000000-0005-0000-0000-0000AAB10000}"/>
    <cellStyle name="Total 2 2 2 9 4 2" xfId="22778" xr:uid="{00000000-0005-0000-0000-0000ABB10000}"/>
    <cellStyle name="Total 2 2 2 9 4 3" xfId="43970" xr:uid="{00000000-0005-0000-0000-0000ACB10000}"/>
    <cellStyle name="Total 2 2 2 9 4 4" xfId="46025" xr:uid="{00000000-0005-0000-0000-0000ADB10000}"/>
    <cellStyle name="Total 2 2 2 9 5" xfId="23218" xr:uid="{00000000-0005-0000-0000-0000AEB10000}"/>
    <cellStyle name="Total 2 2 2 9 5 2" xfId="46026" xr:uid="{00000000-0005-0000-0000-0000AFB10000}"/>
    <cellStyle name="Total 2 2 3" xfId="22779" xr:uid="{00000000-0005-0000-0000-0000B0B10000}"/>
    <cellStyle name="Total 2 2 3 2" xfId="22780" xr:uid="{00000000-0005-0000-0000-0000B1B10000}"/>
    <cellStyle name="Total 2 2 3 2 10" xfId="46027" xr:uid="{00000000-0005-0000-0000-0000B2B10000}"/>
    <cellStyle name="Total 2 2 3 2 11" xfId="44316" xr:uid="{00000000-0005-0000-0000-0000B3B10000}"/>
    <cellStyle name="Total 2 2 3 2 2" xfId="27126" xr:uid="{00000000-0005-0000-0000-0000B4B10000}"/>
    <cellStyle name="Total 2 2 3 2 2 2" xfId="46028" xr:uid="{00000000-0005-0000-0000-0000B5B10000}"/>
    <cellStyle name="Total 2 2 3 2 3" xfId="46029" xr:uid="{00000000-0005-0000-0000-0000B6B10000}"/>
    <cellStyle name="Total 2 2 3 2 4" xfId="46030" xr:uid="{00000000-0005-0000-0000-0000B7B10000}"/>
    <cellStyle name="Total 2 2 3 2 5" xfId="46031" xr:uid="{00000000-0005-0000-0000-0000B8B10000}"/>
    <cellStyle name="Total 2 2 3 2 6" xfId="46032" xr:uid="{00000000-0005-0000-0000-0000B9B10000}"/>
    <cellStyle name="Total 2 2 3 2 7" xfId="46033" xr:uid="{00000000-0005-0000-0000-0000BAB10000}"/>
    <cellStyle name="Total 2 2 3 2 8" xfId="46034" xr:uid="{00000000-0005-0000-0000-0000BBB10000}"/>
    <cellStyle name="Total 2 2 3 2 9" xfId="46035" xr:uid="{00000000-0005-0000-0000-0000BCB10000}"/>
    <cellStyle name="Total 2 2 3 3" xfId="22781" xr:uid="{00000000-0005-0000-0000-0000BDB10000}"/>
    <cellStyle name="Total 2 2 3 3 2" xfId="27127" xr:uid="{00000000-0005-0000-0000-0000BEB10000}"/>
    <cellStyle name="Total 2 2 3 3 3" xfId="46036" xr:uid="{00000000-0005-0000-0000-0000BFB10000}"/>
    <cellStyle name="Total 2 2 3 4" xfId="22782" xr:uid="{00000000-0005-0000-0000-0000C0B10000}"/>
    <cellStyle name="Total 2 2 3 4 2" xfId="27128" xr:uid="{00000000-0005-0000-0000-0000C1B10000}"/>
    <cellStyle name="Total 2 2 3 4 3" xfId="46037" xr:uid="{00000000-0005-0000-0000-0000C2B10000}"/>
    <cellStyle name="Total 2 2 3 5" xfId="22783" xr:uid="{00000000-0005-0000-0000-0000C3B10000}"/>
    <cellStyle name="Total 2 2 3 5 2" xfId="27129" xr:uid="{00000000-0005-0000-0000-0000C4B10000}"/>
    <cellStyle name="Total 2 2 3 5 3" xfId="46038" xr:uid="{00000000-0005-0000-0000-0000C5B10000}"/>
    <cellStyle name="Total 2 2 3 6" xfId="22784" xr:uid="{00000000-0005-0000-0000-0000C6B10000}"/>
    <cellStyle name="Total 2 2 3 6 2" xfId="27125" xr:uid="{00000000-0005-0000-0000-0000C7B10000}"/>
    <cellStyle name="Total 2 2 3 7" xfId="22785" xr:uid="{00000000-0005-0000-0000-0000C8B10000}"/>
    <cellStyle name="Total 2 2 3 7 2" xfId="22786" xr:uid="{00000000-0005-0000-0000-0000C9B10000}"/>
    <cellStyle name="Total 2 2 3 7 3" xfId="33933" xr:uid="{00000000-0005-0000-0000-0000CAB10000}"/>
    <cellStyle name="Total 2 2 3 8" xfId="22787" xr:uid="{00000000-0005-0000-0000-0000CBB10000}"/>
    <cellStyle name="Total 2 2 3 8 2" xfId="22788" xr:uid="{00000000-0005-0000-0000-0000CCB10000}"/>
    <cellStyle name="Total 2 2 3 8 3" xfId="43971" xr:uid="{00000000-0005-0000-0000-0000CDB10000}"/>
    <cellStyle name="Total 2 2 3 9" xfId="23219" xr:uid="{00000000-0005-0000-0000-0000CEB10000}"/>
    <cellStyle name="Total 2 2 4" xfId="22789" xr:uid="{00000000-0005-0000-0000-0000CFB10000}"/>
    <cellStyle name="Total 2 2 4 2" xfId="22790" xr:uid="{00000000-0005-0000-0000-0000D0B10000}"/>
    <cellStyle name="Total 2 2 4 2 10" xfId="46039" xr:uid="{00000000-0005-0000-0000-0000D1B10000}"/>
    <cellStyle name="Total 2 2 4 2 11" xfId="44317" xr:uid="{00000000-0005-0000-0000-0000D2B10000}"/>
    <cellStyle name="Total 2 2 4 2 2" xfId="27131" xr:uid="{00000000-0005-0000-0000-0000D3B10000}"/>
    <cellStyle name="Total 2 2 4 2 2 2" xfId="46040" xr:uid="{00000000-0005-0000-0000-0000D4B10000}"/>
    <cellStyle name="Total 2 2 4 2 3" xfId="46041" xr:uid="{00000000-0005-0000-0000-0000D5B10000}"/>
    <cellStyle name="Total 2 2 4 2 4" xfId="46042" xr:uid="{00000000-0005-0000-0000-0000D6B10000}"/>
    <cellStyle name="Total 2 2 4 2 5" xfId="46043" xr:uid="{00000000-0005-0000-0000-0000D7B10000}"/>
    <cellStyle name="Total 2 2 4 2 6" xfId="46044" xr:uid="{00000000-0005-0000-0000-0000D8B10000}"/>
    <cellStyle name="Total 2 2 4 2 7" xfId="46045" xr:uid="{00000000-0005-0000-0000-0000D9B10000}"/>
    <cellStyle name="Total 2 2 4 2 8" xfId="46046" xr:uid="{00000000-0005-0000-0000-0000DAB10000}"/>
    <cellStyle name="Total 2 2 4 2 9" xfId="46047" xr:uid="{00000000-0005-0000-0000-0000DBB10000}"/>
    <cellStyle name="Total 2 2 4 3" xfId="22791" xr:uid="{00000000-0005-0000-0000-0000DCB10000}"/>
    <cellStyle name="Total 2 2 4 3 2" xfId="27132" xr:uid="{00000000-0005-0000-0000-0000DDB10000}"/>
    <cellStyle name="Total 2 2 4 3 3" xfId="46048" xr:uid="{00000000-0005-0000-0000-0000DEB10000}"/>
    <cellStyle name="Total 2 2 4 4" xfId="22792" xr:uid="{00000000-0005-0000-0000-0000DFB10000}"/>
    <cellStyle name="Total 2 2 4 4 2" xfId="27133" xr:uid="{00000000-0005-0000-0000-0000E0B10000}"/>
    <cellStyle name="Total 2 2 4 4 3" xfId="46049" xr:uid="{00000000-0005-0000-0000-0000E1B10000}"/>
    <cellStyle name="Total 2 2 4 5" xfId="22793" xr:uid="{00000000-0005-0000-0000-0000E2B10000}"/>
    <cellStyle name="Total 2 2 4 5 2" xfId="27134" xr:uid="{00000000-0005-0000-0000-0000E3B10000}"/>
    <cellStyle name="Total 2 2 4 5 3" xfId="46050" xr:uid="{00000000-0005-0000-0000-0000E4B10000}"/>
    <cellStyle name="Total 2 2 4 6" xfId="22794" xr:uid="{00000000-0005-0000-0000-0000E5B10000}"/>
    <cellStyle name="Total 2 2 4 6 2" xfId="27130" xr:uid="{00000000-0005-0000-0000-0000E6B10000}"/>
    <cellStyle name="Total 2 2 4 7" xfId="22795" xr:uid="{00000000-0005-0000-0000-0000E7B10000}"/>
    <cellStyle name="Total 2 2 4 7 2" xfId="22796" xr:uid="{00000000-0005-0000-0000-0000E8B10000}"/>
    <cellStyle name="Total 2 2 4 7 3" xfId="33934" xr:uid="{00000000-0005-0000-0000-0000E9B10000}"/>
    <cellStyle name="Total 2 2 4 8" xfId="22797" xr:uid="{00000000-0005-0000-0000-0000EAB10000}"/>
    <cellStyle name="Total 2 2 4 8 2" xfId="22798" xr:uid="{00000000-0005-0000-0000-0000EBB10000}"/>
    <cellStyle name="Total 2 2 4 8 3" xfId="43972" xr:uid="{00000000-0005-0000-0000-0000ECB10000}"/>
    <cellStyle name="Total 2 2 4 9" xfId="23220" xr:uid="{00000000-0005-0000-0000-0000EDB10000}"/>
    <cellStyle name="Total 2 2 5" xfId="22799" xr:uid="{00000000-0005-0000-0000-0000EEB10000}"/>
    <cellStyle name="Total 2 2 5 10" xfId="46051" xr:uid="{00000000-0005-0000-0000-0000EFB10000}"/>
    <cellStyle name="Total 2 2 5 11" xfId="44306" xr:uid="{00000000-0005-0000-0000-0000F0B10000}"/>
    <cellStyle name="Total 2 2 5 2" xfId="27067" xr:uid="{00000000-0005-0000-0000-0000F1B10000}"/>
    <cellStyle name="Total 2 2 5 2 2" xfId="46052" xr:uid="{00000000-0005-0000-0000-0000F2B10000}"/>
    <cellStyle name="Total 2 2 5 3" xfId="46053" xr:uid="{00000000-0005-0000-0000-0000F3B10000}"/>
    <cellStyle name="Total 2 2 5 4" xfId="46054" xr:uid="{00000000-0005-0000-0000-0000F4B10000}"/>
    <cellStyle name="Total 2 2 5 5" xfId="46055" xr:uid="{00000000-0005-0000-0000-0000F5B10000}"/>
    <cellStyle name="Total 2 2 5 6" xfId="46056" xr:uid="{00000000-0005-0000-0000-0000F6B10000}"/>
    <cellStyle name="Total 2 2 5 7" xfId="46057" xr:uid="{00000000-0005-0000-0000-0000F7B10000}"/>
    <cellStyle name="Total 2 2 5 8" xfId="46058" xr:uid="{00000000-0005-0000-0000-0000F8B10000}"/>
    <cellStyle name="Total 2 2 5 9" xfId="46059" xr:uid="{00000000-0005-0000-0000-0000F9B10000}"/>
    <cellStyle name="Total 2 2 6" xfId="22800" xr:uid="{00000000-0005-0000-0000-0000FAB10000}"/>
    <cellStyle name="Total 2 2 6 2" xfId="33869" xr:uid="{00000000-0005-0000-0000-0000FBB10000}"/>
    <cellStyle name="Total 2 2 6 3" xfId="46060" xr:uid="{00000000-0005-0000-0000-0000FCB10000}"/>
    <cellStyle name="Total 2 2 7" xfId="22801" xr:uid="{00000000-0005-0000-0000-0000FDB10000}"/>
    <cellStyle name="Total 2 2 7 2" xfId="22802" xr:uid="{00000000-0005-0000-0000-0000FEB10000}"/>
    <cellStyle name="Total 2 2 7 3" xfId="33923" xr:uid="{00000000-0005-0000-0000-0000FFB10000}"/>
    <cellStyle name="Total 2 2 7 4" xfId="46061" xr:uid="{00000000-0005-0000-0000-000000B20000}"/>
    <cellStyle name="Total 2 2 8" xfId="22803" xr:uid="{00000000-0005-0000-0000-000001B20000}"/>
    <cellStyle name="Total 2 2 8 2" xfId="22804" xr:uid="{00000000-0005-0000-0000-000002B20000}"/>
    <cellStyle name="Total 2 2 8 3" xfId="43961" xr:uid="{00000000-0005-0000-0000-000003B20000}"/>
    <cellStyle name="Total 2 2 8 4" xfId="46062" xr:uid="{00000000-0005-0000-0000-000004B20000}"/>
    <cellStyle name="Total 2 2 9" xfId="23209" xr:uid="{00000000-0005-0000-0000-000005B20000}"/>
    <cellStyle name="Total 2 3" xfId="22805" xr:uid="{00000000-0005-0000-0000-000006B20000}"/>
    <cellStyle name="Total 2 3 2" xfId="22806" xr:uid="{00000000-0005-0000-0000-000007B20000}"/>
    <cellStyle name="Total 2 3 2 10" xfId="22807" xr:uid="{00000000-0005-0000-0000-000008B20000}"/>
    <cellStyle name="Total 2 3 2 10 10" xfId="46063" xr:uid="{00000000-0005-0000-0000-000009B20000}"/>
    <cellStyle name="Total 2 3 2 10 11" xfId="44319" xr:uid="{00000000-0005-0000-0000-00000AB20000}"/>
    <cellStyle name="Total 2 3 2 10 2" xfId="27137" xr:uid="{00000000-0005-0000-0000-00000BB20000}"/>
    <cellStyle name="Total 2 3 2 10 2 2" xfId="46064" xr:uid="{00000000-0005-0000-0000-00000CB20000}"/>
    <cellStyle name="Total 2 3 2 10 3" xfId="46065" xr:uid="{00000000-0005-0000-0000-00000DB20000}"/>
    <cellStyle name="Total 2 3 2 10 4" xfId="46066" xr:uid="{00000000-0005-0000-0000-00000EB20000}"/>
    <cellStyle name="Total 2 3 2 10 5" xfId="46067" xr:uid="{00000000-0005-0000-0000-00000FB20000}"/>
    <cellStyle name="Total 2 3 2 10 6" xfId="46068" xr:uid="{00000000-0005-0000-0000-000010B20000}"/>
    <cellStyle name="Total 2 3 2 10 7" xfId="46069" xr:uid="{00000000-0005-0000-0000-000011B20000}"/>
    <cellStyle name="Total 2 3 2 10 8" xfId="46070" xr:uid="{00000000-0005-0000-0000-000012B20000}"/>
    <cellStyle name="Total 2 3 2 10 9" xfId="46071" xr:uid="{00000000-0005-0000-0000-000013B20000}"/>
    <cellStyle name="Total 2 3 2 11" xfId="22808" xr:uid="{00000000-0005-0000-0000-000014B20000}"/>
    <cellStyle name="Total 2 3 2 11 2" xfId="27138" xr:uid="{00000000-0005-0000-0000-000015B20000}"/>
    <cellStyle name="Total 2 3 2 11 3" xfId="46072" xr:uid="{00000000-0005-0000-0000-000016B20000}"/>
    <cellStyle name="Total 2 3 2 12" xfId="22809" xr:uid="{00000000-0005-0000-0000-000017B20000}"/>
    <cellStyle name="Total 2 3 2 12 2" xfId="27136" xr:uid="{00000000-0005-0000-0000-000018B20000}"/>
    <cellStyle name="Total 2 3 2 12 3" xfId="46073" xr:uid="{00000000-0005-0000-0000-000019B20000}"/>
    <cellStyle name="Total 2 3 2 13" xfId="22810" xr:uid="{00000000-0005-0000-0000-00001AB20000}"/>
    <cellStyle name="Total 2 3 2 13 2" xfId="22811" xr:uid="{00000000-0005-0000-0000-00001BB20000}"/>
    <cellStyle name="Total 2 3 2 13 3" xfId="33936" xr:uid="{00000000-0005-0000-0000-00001CB20000}"/>
    <cellStyle name="Total 2 3 2 13 4" xfId="46074" xr:uid="{00000000-0005-0000-0000-00001DB20000}"/>
    <cellStyle name="Total 2 3 2 14" xfId="22812" xr:uid="{00000000-0005-0000-0000-00001EB20000}"/>
    <cellStyle name="Total 2 3 2 14 2" xfId="22813" xr:uid="{00000000-0005-0000-0000-00001FB20000}"/>
    <cellStyle name="Total 2 3 2 14 3" xfId="43974" xr:uid="{00000000-0005-0000-0000-000020B20000}"/>
    <cellStyle name="Total 2 3 2 15" xfId="23222" xr:uid="{00000000-0005-0000-0000-000021B20000}"/>
    <cellStyle name="Total 2 3 2 2" xfId="22814" xr:uid="{00000000-0005-0000-0000-000022B20000}"/>
    <cellStyle name="Total 2 3 2 2 10" xfId="22815" xr:uid="{00000000-0005-0000-0000-000023B20000}"/>
    <cellStyle name="Total 2 3 2 2 10 2" xfId="22816" xr:uid="{00000000-0005-0000-0000-000024B20000}"/>
    <cellStyle name="Total 2 3 2 2 10 3" xfId="43975" xr:uid="{00000000-0005-0000-0000-000025B20000}"/>
    <cellStyle name="Total 2 3 2 2 11" xfId="23223" xr:uid="{00000000-0005-0000-0000-000026B20000}"/>
    <cellStyle name="Total 2 3 2 2 2" xfId="22817" xr:uid="{00000000-0005-0000-0000-000027B20000}"/>
    <cellStyle name="Total 2 3 2 2 2 10" xfId="46075" xr:uid="{00000000-0005-0000-0000-000028B20000}"/>
    <cellStyle name="Total 2 3 2 2 2 11" xfId="44320" xr:uid="{00000000-0005-0000-0000-000029B20000}"/>
    <cellStyle name="Total 2 3 2 2 2 2" xfId="22818" xr:uid="{00000000-0005-0000-0000-00002AB20000}"/>
    <cellStyle name="Total 2 3 2 2 2 2 2" xfId="27141" xr:uid="{00000000-0005-0000-0000-00002BB20000}"/>
    <cellStyle name="Total 2 3 2 2 2 2 3" xfId="46076" xr:uid="{00000000-0005-0000-0000-00002CB20000}"/>
    <cellStyle name="Total 2 3 2 2 2 3" xfId="22819" xr:uid="{00000000-0005-0000-0000-00002DB20000}"/>
    <cellStyle name="Total 2 3 2 2 2 3 2" xfId="27142" xr:uid="{00000000-0005-0000-0000-00002EB20000}"/>
    <cellStyle name="Total 2 3 2 2 2 3 3" xfId="46077" xr:uid="{00000000-0005-0000-0000-00002FB20000}"/>
    <cellStyle name="Total 2 3 2 2 2 4" xfId="22820" xr:uid="{00000000-0005-0000-0000-000030B20000}"/>
    <cellStyle name="Total 2 3 2 2 2 4 2" xfId="27143" xr:uid="{00000000-0005-0000-0000-000031B20000}"/>
    <cellStyle name="Total 2 3 2 2 2 4 3" xfId="46078" xr:uid="{00000000-0005-0000-0000-000032B20000}"/>
    <cellStyle name="Total 2 3 2 2 2 5" xfId="22821" xr:uid="{00000000-0005-0000-0000-000033B20000}"/>
    <cellStyle name="Total 2 3 2 2 2 5 2" xfId="27144" xr:uid="{00000000-0005-0000-0000-000034B20000}"/>
    <cellStyle name="Total 2 3 2 2 2 5 3" xfId="46079" xr:uid="{00000000-0005-0000-0000-000035B20000}"/>
    <cellStyle name="Total 2 3 2 2 2 6" xfId="27140" xr:uid="{00000000-0005-0000-0000-000036B20000}"/>
    <cellStyle name="Total 2 3 2 2 2 6 2" xfId="46080" xr:uid="{00000000-0005-0000-0000-000037B20000}"/>
    <cellStyle name="Total 2 3 2 2 2 7" xfId="46081" xr:uid="{00000000-0005-0000-0000-000038B20000}"/>
    <cellStyle name="Total 2 3 2 2 2 8" xfId="46082" xr:uid="{00000000-0005-0000-0000-000039B20000}"/>
    <cellStyle name="Total 2 3 2 2 2 9" xfId="46083" xr:uid="{00000000-0005-0000-0000-00003AB20000}"/>
    <cellStyle name="Total 2 3 2 2 3" xfId="22822" xr:uid="{00000000-0005-0000-0000-00003BB20000}"/>
    <cellStyle name="Total 2 3 2 2 3 2" xfId="22823" xr:uid="{00000000-0005-0000-0000-00003CB20000}"/>
    <cellStyle name="Total 2 3 2 2 3 2 2" xfId="27146" xr:uid="{00000000-0005-0000-0000-00003DB20000}"/>
    <cellStyle name="Total 2 3 2 2 3 3" xfId="22824" xr:uid="{00000000-0005-0000-0000-00003EB20000}"/>
    <cellStyle name="Total 2 3 2 2 3 3 2" xfId="27147" xr:uid="{00000000-0005-0000-0000-00003FB20000}"/>
    <cellStyle name="Total 2 3 2 2 3 4" xfId="22825" xr:uid="{00000000-0005-0000-0000-000040B20000}"/>
    <cellStyle name="Total 2 3 2 2 3 4 2" xfId="27148" xr:uid="{00000000-0005-0000-0000-000041B20000}"/>
    <cellStyle name="Total 2 3 2 2 3 5" xfId="22826" xr:uid="{00000000-0005-0000-0000-000042B20000}"/>
    <cellStyle name="Total 2 3 2 2 3 5 2" xfId="27149" xr:uid="{00000000-0005-0000-0000-000043B20000}"/>
    <cellStyle name="Total 2 3 2 2 3 6" xfId="27145" xr:uid="{00000000-0005-0000-0000-000044B20000}"/>
    <cellStyle name="Total 2 3 2 2 3 7" xfId="46084" xr:uid="{00000000-0005-0000-0000-000045B20000}"/>
    <cellStyle name="Total 2 3 2 2 4" xfId="22827" xr:uid="{00000000-0005-0000-0000-000046B20000}"/>
    <cellStyle name="Total 2 3 2 2 4 2" xfId="22828" xr:uid="{00000000-0005-0000-0000-000047B20000}"/>
    <cellStyle name="Total 2 3 2 2 4 2 2" xfId="27151" xr:uid="{00000000-0005-0000-0000-000048B20000}"/>
    <cellStyle name="Total 2 3 2 2 4 3" xfId="22829" xr:uid="{00000000-0005-0000-0000-000049B20000}"/>
    <cellStyle name="Total 2 3 2 2 4 3 2" xfId="27152" xr:uid="{00000000-0005-0000-0000-00004AB20000}"/>
    <cellStyle name="Total 2 3 2 2 4 4" xfId="22830" xr:uid="{00000000-0005-0000-0000-00004BB20000}"/>
    <cellStyle name="Total 2 3 2 2 4 4 2" xfId="27153" xr:uid="{00000000-0005-0000-0000-00004CB20000}"/>
    <cellStyle name="Total 2 3 2 2 4 5" xfId="22831" xr:uid="{00000000-0005-0000-0000-00004DB20000}"/>
    <cellStyle name="Total 2 3 2 2 4 5 2" xfId="27154" xr:uid="{00000000-0005-0000-0000-00004EB20000}"/>
    <cellStyle name="Total 2 3 2 2 4 6" xfId="27150" xr:uid="{00000000-0005-0000-0000-00004FB20000}"/>
    <cellStyle name="Total 2 3 2 2 4 7" xfId="46085" xr:uid="{00000000-0005-0000-0000-000050B20000}"/>
    <cellStyle name="Total 2 3 2 2 5" xfId="22832" xr:uid="{00000000-0005-0000-0000-000051B20000}"/>
    <cellStyle name="Total 2 3 2 2 5 2" xfId="22833" xr:uid="{00000000-0005-0000-0000-000052B20000}"/>
    <cellStyle name="Total 2 3 2 2 5 2 2" xfId="27156" xr:uid="{00000000-0005-0000-0000-000053B20000}"/>
    <cellStyle name="Total 2 3 2 2 5 3" xfId="22834" xr:uid="{00000000-0005-0000-0000-000054B20000}"/>
    <cellStyle name="Total 2 3 2 2 5 3 2" xfId="27157" xr:uid="{00000000-0005-0000-0000-000055B20000}"/>
    <cellStyle name="Total 2 3 2 2 5 4" xfId="22835" xr:uid="{00000000-0005-0000-0000-000056B20000}"/>
    <cellStyle name="Total 2 3 2 2 5 4 2" xfId="27158" xr:uid="{00000000-0005-0000-0000-000057B20000}"/>
    <cellStyle name="Total 2 3 2 2 5 5" xfId="22836" xr:uid="{00000000-0005-0000-0000-000058B20000}"/>
    <cellStyle name="Total 2 3 2 2 5 5 2" xfId="27159" xr:uid="{00000000-0005-0000-0000-000059B20000}"/>
    <cellStyle name="Total 2 3 2 2 5 6" xfId="27155" xr:uid="{00000000-0005-0000-0000-00005AB20000}"/>
    <cellStyle name="Total 2 3 2 2 5 7" xfId="46086" xr:uid="{00000000-0005-0000-0000-00005BB20000}"/>
    <cellStyle name="Total 2 3 2 2 6" xfId="22837" xr:uid="{00000000-0005-0000-0000-00005CB20000}"/>
    <cellStyle name="Total 2 3 2 2 6 2" xfId="27160" xr:uid="{00000000-0005-0000-0000-00005DB20000}"/>
    <cellStyle name="Total 2 3 2 2 7" xfId="22838" xr:uid="{00000000-0005-0000-0000-00005EB20000}"/>
    <cellStyle name="Total 2 3 2 2 7 2" xfId="27161" xr:uid="{00000000-0005-0000-0000-00005FB20000}"/>
    <cellStyle name="Total 2 3 2 2 8" xfId="22839" xr:uid="{00000000-0005-0000-0000-000060B20000}"/>
    <cellStyle name="Total 2 3 2 2 8 2" xfId="27139" xr:uid="{00000000-0005-0000-0000-000061B20000}"/>
    <cellStyle name="Total 2 3 2 2 9" xfId="22840" xr:uid="{00000000-0005-0000-0000-000062B20000}"/>
    <cellStyle name="Total 2 3 2 2 9 2" xfId="22841" xr:uid="{00000000-0005-0000-0000-000063B20000}"/>
    <cellStyle name="Total 2 3 2 2 9 3" xfId="33937" xr:uid="{00000000-0005-0000-0000-000064B20000}"/>
    <cellStyle name="Total 2 3 2 3" xfId="22842" xr:uid="{00000000-0005-0000-0000-000065B20000}"/>
    <cellStyle name="Total 2 3 2 3 2" xfId="22843" xr:uid="{00000000-0005-0000-0000-000066B20000}"/>
    <cellStyle name="Total 2 3 2 3 2 10" xfId="46087" xr:uid="{00000000-0005-0000-0000-000067B20000}"/>
    <cellStyle name="Total 2 3 2 3 2 11" xfId="44321" xr:uid="{00000000-0005-0000-0000-000068B20000}"/>
    <cellStyle name="Total 2 3 2 3 2 2" xfId="27163" xr:uid="{00000000-0005-0000-0000-000069B20000}"/>
    <cellStyle name="Total 2 3 2 3 2 2 2" xfId="46088" xr:uid="{00000000-0005-0000-0000-00006AB20000}"/>
    <cellStyle name="Total 2 3 2 3 2 3" xfId="46089" xr:uid="{00000000-0005-0000-0000-00006BB20000}"/>
    <cellStyle name="Total 2 3 2 3 2 4" xfId="46090" xr:uid="{00000000-0005-0000-0000-00006CB20000}"/>
    <cellStyle name="Total 2 3 2 3 2 5" xfId="46091" xr:uid="{00000000-0005-0000-0000-00006DB20000}"/>
    <cellStyle name="Total 2 3 2 3 2 6" xfId="46092" xr:uid="{00000000-0005-0000-0000-00006EB20000}"/>
    <cellStyle name="Total 2 3 2 3 2 7" xfId="46093" xr:uid="{00000000-0005-0000-0000-00006FB20000}"/>
    <cellStyle name="Total 2 3 2 3 2 8" xfId="46094" xr:uid="{00000000-0005-0000-0000-000070B20000}"/>
    <cellStyle name="Total 2 3 2 3 2 9" xfId="46095" xr:uid="{00000000-0005-0000-0000-000071B20000}"/>
    <cellStyle name="Total 2 3 2 3 3" xfId="22844" xr:uid="{00000000-0005-0000-0000-000072B20000}"/>
    <cellStyle name="Total 2 3 2 3 3 2" xfId="27164" xr:uid="{00000000-0005-0000-0000-000073B20000}"/>
    <cellStyle name="Total 2 3 2 3 3 3" xfId="46096" xr:uid="{00000000-0005-0000-0000-000074B20000}"/>
    <cellStyle name="Total 2 3 2 3 4" xfId="22845" xr:uid="{00000000-0005-0000-0000-000075B20000}"/>
    <cellStyle name="Total 2 3 2 3 4 2" xfId="27165" xr:uid="{00000000-0005-0000-0000-000076B20000}"/>
    <cellStyle name="Total 2 3 2 3 4 3" xfId="46097" xr:uid="{00000000-0005-0000-0000-000077B20000}"/>
    <cellStyle name="Total 2 3 2 3 5" xfId="22846" xr:uid="{00000000-0005-0000-0000-000078B20000}"/>
    <cellStyle name="Total 2 3 2 3 5 2" xfId="27166" xr:uid="{00000000-0005-0000-0000-000079B20000}"/>
    <cellStyle name="Total 2 3 2 3 5 3" xfId="46098" xr:uid="{00000000-0005-0000-0000-00007AB20000}"/>
    <cellStyle name="Total 2 3 2 3 6" xfId="22847" xr:uid="{00000000-0005-0000-0000-00007BB20000}"/>
    <cellStyle name="Total 2 3 2 3 6 2" xfId="27162" xr:uid="{00000000-0005-0000-0000-00007CB20000}"/>
    <cellStyle name="Total 2 3 2 3 7" xfId="22848" xr:uid="{00000000-0005-0000-0000-00007DB20000}"/>
    <cellStyle name="Total 2 3 2 3 7 2" xfId="22849" xr:uid="{00000000-0005-0000-0000-00007EB20000}"/>
    <cellStyle name="Total 2 3 2 3 7 3" xfId="33938" xr:uid="{00000000-0005-0000-0000-00007FB20000}"/>
    <cellStyle name="Total 2 3 2 3 8" xfId="22850" xr:uid="{00000000-0005-0000-0000-000080B20000}"/>
    <cellStyle name="Total 2 3 2 3 8 2" xfId="22851" xr:uid="{00000000-0005-0000-0000-000081B20000}"/>
    <cellStyle name="Total 2 3 2 3 8 3" xfId="43976" xr:uid="{00000000-0005-0000-0000-000082B20000}"/>
    <cellStyle name="Total 2 3 2 3 9" xfId="23224" xr:uid="{00000000-0005-0000-0000-000083B20000}"/>
    <cellStyle name="Total 2 3 2 4" xfId="22852" xr:uid="{00000000-0005-0000-0000-000084B20000}"/>
    <cellStyle name="Total 2 3 2 4 2" xfId="22853" xr:uid="{00000000-0005-0000-0000-000085B20000}"/>
    <cellStyle name="Total 2 3 2 4 2 10" xfId="46099" xr:uid="{00000000-0005-0000-0000-000086B20000}"/>
    <cellStyle name="Total 2 3 2 4 2 11" xfId="44322" xr:uid="{00000000-0005-0000-0000-000087B20000}"/>
    <cellStyle name="Total 2 3 2 4 2 2" xfId="27168" xr:uid="{00000000-0005-0000-0000-000088B20000}"/>
    <cellStyle name="Total 2 3 2 4 2 2 2" xfId="46100" xr:uid="{00000000-0005-0000-0000-000089B20000}"/>
    <cellStyle name="Total 2 3 2 4 2 3" xfId="46101" xr:uid="{00000000-0005-0000-0000-00008AB20000}"/>
    <cellStyle name="Total 2 3 2 4 2 4" xfId="46102" xr:uid="{00000000-0005-0000-0000-00008BB20000}"/>
    <cellStyle name="Total 2 3 2 4 2 5" xfId="46103" xr:uid="{00000000-0005-0000-0000-00008CB20000}"/>
    <cellStyle name="Total 2 3 2 4 2 6" xfId="46104" xr:uid="{00000000-0005-0000-0000-00008DB20000}"/>
    <cellStyle name="Total 2 3 2 4 2 7" xfId="46105" xr:uid="{00000000-0005-0000-0000-00008EB20000}"/>
    <cellStyle name="Total 2 3 2 4 2 8" xfId="46106" xr:uid="{00000000-0005-0000-0000-00008FB20000}"/>
    <cellStyle name="Total 2 3 2 4 2 9" xfId="46107" xr:uid="{00000000-0005-0000-0000-000090B20000}"/>
    <cellStyle name="Total 2 3 2 4 3" xfId="22854" xr:uid="{00000000-0005-0000-0000-000091B20000}"/>
    <cellStyle name="Total 2 3 2 4 3 2" xfId="27169" xr:uid="{00000000-0005-0000-0000-000092B20000}"/>
    <cellStyle name="Total 2 3 2 4 3 3" xfId="46108" xr:uid="{00000000-0005-0000-0000-000093B20000}"/>
    <cellStyle name="Total 2 3 2 4 4" xfId="22855" xr:uid="{00000000-0005-0000-0000-000094B20000}"/>
    <cellStyle name="Total 2 3 2 4 4 2" xfId="27170" xr:uid="{00000000-0005-0000-0000-000095B20000}"/>
    <cellStyle name="Total 2 3 2 4 4 3" xfId="46109" xr:uid="{00000000-0005-0000-0000-000096B20000}"/>
    <cellStyle name="Total 2 3 2 4 5" xfId="22856" xr:uid="{00000000-0005-0000-0000-000097B20000}"/>
    <cellStyle name="Total 2 3 2 4 5 2" xfId="27171" xr:uid="{00000000-0005-0000-0000-000098B20000}"/>
    <cellStyle name="Total 2 3 2 4 5 3" xfId="46110" xr:uid="{00000000-0005-0000-0000-000099B20000}"/>
    <cellStyle name="Total 2 3 2 4 6" xfId="22857" xr:uid="{00000000-0005-0000-0000-00009AB20000}"/>
    <cellStyle name="Total 2 3 2 4 6 2" xfId="27167" xr:uid="{00000000-0005-0000-0000-00009BB20000}"/>
    <cellStyle name="Total 2 3 2 4 7" xfId="22858" xr:uid="{00000000-0005-0000-0000-00009CB20000}"/>
    <cellStyle name="Total 2 3 2 4 7 2" xfId="22859" xr:uid="{00000000-0005-0000-0000-00009DB20000}"/>
    <cellStyle name="Total 2 3 2 4 7 3" xfId="33939" xr:uid="{00000000-0005-0000-0000-00009EB20000}"/>
    <cellStyle name="Total 2 3 2 4 8" xfId="22860" xr:uid="{00000000-0005-0000-0000-00009FB20000}"/>
    <cellStyle name="Total 2 3 2 4 8 2" xfId="22861" xr:uid="{00000000-0005-0000-0000-0000A0B20000}"/>
    <cellStyle name="Total 2 3 2 4 8 3" xfId="43977" xr:uid="{00000000-0005-0000-0000-0000A1B20000}"/>
    <cellStyle name="Total 2 3 2 4 9" xfId="23225" xr:uid="{00000000-0005-0000-0000-0000A2B20000}"/>
    <cellStyle name="Total 2 3 2 5" xfId="22862" xr:uid="{00000000-0005-0000-0000-0000A3B20000}"/>
    <cellStyle name="Total 2 3 2 5 2" xfId="22863" xr:uid="{00000000-0005-0000-0000-0000A4B20000}"/>
    <cellStyle name="Total 2 3 2 5 2 10" xfId="46111" xr:uid="{00000000-0005-0000-0000-0000A5B20000}"/>
    <cellStyle name="Total 2 3 2 5 2 11" xfId="44323" xr:uid="{00000000-0005-0000-0000-0000A6B20000}"/>
    <cellStyle name="Total 2 3 2 5 2 2" xfId="27173" xr:uid="{00000000-0005-0000-0000-0000A7B20000}"/>
    <cellStyle name="Total 2 3 2 5 2 2 2" xfId="46112" xr:uid="{00000000-0005-0000-0000-0000A8B20000}"/>
    <cellStyle name="Total 2 3 2 5 2 3" xfId="46113" xr:uid="{00000000-0005-0000-0000-0000A9B20000}"/>
    <cellStyle name="Total 2 3 2 5 2 4" xfId="46114" xr:uid="{00000000-0005-0000-0000-0000AAB20000}"/>
    <cellStyle name="Total 2 3 2 5 2 5" xfId="46115" xr:uid="{00000000-0005-0000-0000-0000ABB20000}"/>
    <cellStyle name="Total 2 3 2 5 2 6" xfId="46116" xr:uid="{00000000-0005-0000-0000-0000ACB20000}"/>
    <cellStyle name="Total 2 3 2 5 2 7" xfId="46117" xr:uid="{00000000-0005-0000-0000-0000ADB20000}"/>
    <cellStyle name="Total 2 3 2 5 2 8" xfId="46118" xr:uid="{00000000-0005-0000-0000-0000AEB20000}"/>
    <cellStyle name="Total 2 3 2 5 2 9" xfId="46119" xr:uid="{00000000-0005-0000-0000-0000AFB20000}"/>
    <cellStyle name="Total 2 3 2 5 3" xfId="22864" xr:uid="{00000000-0005-0000-0000-0000B0B20000}"/>
    <cellStyle name="Total 2 3 2 5 3 2" xfId="27174" xr:uid="{00000000-0005-0000-0000-0000B1B20000}"/>
    <cellStyle name="Total 2 3 2 5 3 3" xfId="46120" xr:uid="{00000000-0005-0000-0000-0000B2B20000}"/>
    <cellStyle name="Total 2 3 2 5 4" xfId="22865" xr:uid="{00000000-0005-0000-0000-0000B3B20000}"/>
    <cellStyle name="Total 2 3 2 5 4 2" xfId="27175" xr:uid="{00000000-0005-0000-0000-0000B4B20000}"/>
    <cellStyle name="Total 2 3 2 5 4 3" xfId="46121" xr:uid="{00000000-0005-0000-0000-0000B5B20000}"/>
    <cellStyle name="Total 2 3 2 5 5" xfId="22866" xr:uid="{00000000-0005-0000-0000-0000B6B20000}"/>
    <cellStyle name="Total 2 3 2 5 5 2" xfId="27176" xr:uid="{00000000-0005-0000-0000-0000B7B20000}"/>
    <cellStyle name="Total 2 3 2 5 5 3" xfId="46122" xr:uid="{00000000-0005-0000-0000-0000B8B20000}"/>
    <cellStyle name="Total 2 3 2 5 6" xfId="22867" xr:uid="{00000000-0005-0000-0000-0000B9B20000}"/>
    <cellStyle name="Total 2 3 2 5 6 2" xfId="27172" xr:uid="{00000000-0005-0000-0000-0000BAB20000}"/>
    <cellStyle name="Total 2 3 2 5 7" xfId="22868" xr:uid="{00000000-0005-0000-0000-0000BBB20000}"/>
    <cellStyle name="Total 2 3 2 5 7 2" xfId="22869" xr:uid="{00000000-0005-0000-0000-0000BCB20000}"/>
    <cellStyle name="Total 2 3 2 5 7 3" xfId="33940" xr:uid="{00000000-0005-0000-0000-0000BDB20000}"/>
    <cellStyle name="Total 2 3 2 5 8" xfId="22870" xr:uid="{00000000-0005-0000-0000-0000BEB20000}"/>
    <cellStyle name="Total 2 3 2 5 8 2" xfId="22871" xr:uid="{00000000-0005-0000-0000-0000BFB20000}"/>
    <cellStyle name="Total 2 3 2 5 8 3" xfId="43978" xr:uid="{00000000-0005-0000-0000-0000C0B20000}"/>
    <cellStyle name="Total 2 3 2 5 9" xfId="23226" xr:uid="{00000000-0005-0000-0000-0000C1B20000}"/>
    <cellStyle name="Total 2 3 2 6" xfId="22872" xr:uid="{00000000-0005-0000-0000-0000C2B20000}"/>
    <cellStyle name="Total 2 3 2 6 2" xfId="22873" xr:uid="{00000000-0005-0000-0000-0000C3B20000}"/>
    <cellStyle name="Total 2 3 2 6 2 10" xfId="46123" xr:uid="{00000000-0005-0000-0000-0000C4B20000}"/>
    <cellStyle name="Total 2 3 2 6 2 11" xfId="44324" xr:uid="{00000000-0005-0000-0000-0000C5B20000}"/>
    <cellStyle name="Total 2 3 2 6 2 2" xfId="27178" xr:uid="{00000000-0005-0000-0000-0000C6B20000}"/>
    <cellStyle name="Total 2 3 2 6 2 2 2" xfId="46124" xr:uid="{00000000-0005-0000-0000-0000C7B20000}"/>
    <cellStyle name="Total 2 3 2 6 2 3" xfId="46125" xr:uid="{00000000-0005-0000-0000-0000C8B20000}"/>
    <cellStyle name="Total 2 3 2 6 2 4" xfId="46126" xr:uid="{00000000-0005-0000-0000-0000C9B20000}"/>
    <cellStyle name="Total 2 3 2 6 2 5" xfId="46127" xr:uid="{00000000-0005-0000-0000-0000CAB20000}"/>
    <cellStyle name="Total 2 3 2 6 2 6" xfId="46128" xr:uid="{00000000-0005-0000-0000-0000CBB20000}"/>
    <cellStyle name="Total 2 3 2 6 2 7" xfId="46129" xr:uid="{00000000-0005-0000-0000-0000CCB20000}"/>
    <cellStyle name="Total 2 3 2 6 2 8" xfId="46130" xr:uid="{00000000-0005-0000-0000-0000CDB20000}"/>
    <cellStyle name="Total 2 3 2 6 2 9" xfId="46131" xr:uid="{00000000-0005-0000-0000-0000CEB20000}"/>
    <cellStyle name="Total 2 3 2 6 3" xfId="22874" xr:uid="{00000000-0005-0000-0000-0000CFB20000}"/>
    <cellStyle name="Total 2 3 2 6 3 2" xfId="27179" xr:uid="{00000000-0005-0000-0000-0000D0B20000}"/>
    <cellStyle name="Total 2 3 2 6 3 3" xfId="46132" xr:uid="{00000000-0005-0000-0000-0000D1B20000}"/>
    <cellStyle name="Total 2 3 2 6 4" xfId="22875" xr:uid="{00000000-0005-0000-0000-0000D2B20000}"/>
    <cellStyle name="Total 2 3 2 6 4 2" xfId="27180" xr:uid="{00000000-0005-0000-0000-0000D3B20000}"/>
    <cellStyle name="Total 2 3 2 6 4 3" xfId="46133" xr:uid="{00000000-0005-0000-0000-0000D4B20000}"/>
    <cellStyle name="Total 2 3 2 6 5" xfId="22876" xr:uid="{00000000-0005-0000-0000-0000D5B20000}"/>
    <cellStyle name="Total 2 3 2 6 5 2" xfId="27181" xr:uid="{00000000-0005-0000-0000-0000D6B20000}"/>
    <cellStyle name="Total 2 3 2 6 5 3" xfId="46134" xr:uid="{00000000-0005-0000-0000-0000D7B20000}"/>
    <cellStyle name="Total 2 3 2 6 6" xfId="22877" xr:uid="{00000000-0005-0000-0000-0000D8B20000}"/>
    <cellStyle name="Total 2 3 2 6 6 2" xfId="27177" xr:uid="{00000000-0005-0000-0000-0000D9B20000}"/>
    <cellStyle name="Total 2 3 2 6 7" xfId="22878" xr:uid="{00000000-0005-0000-0000-0000DAB20000}"/>
    <cellStyle name="Total 2 3 2 6 7 2" xfId="22879" xr:uid="{00000000-0005-0000-0000-0000DBB20000}"/>
    <cellStyle name="Total 2 3 2 6 7 3" xfId="33941" xr:uid="{00000000-0005-0000-0000-0000DCB20000}"/>
    <cellStyle name="Total 2 3 2 6 8" xfId="22880" xr:uid="{00000000-0005-0000-0000-0000DDB20000}"/>
    <cellStyle name="Total 2 3 2 6 8 2" xfId="22881" xr:uid="{00000000-0005-0000-0000-0000DEB20000}"/>
    <cellStyle name="Total 2 3 2 6 8 3" xfId="43979" xr:uid="{00000000-0005-0000-0000-0000DFB20000}"/>
    <cellStyle name="Total 2 3 2 6 9" xfId="23227" xr:uid="{00000000-0005-0000-0000-0000E0B20000}"/>
    <cellStyle name="Total 2 3 2 7" xfId="22882" xr:uid="{00000000-0005-0000-0000-0000E1B20000}"/>
    <cellStyle name="Total 2 3 2 7 2" xfId="22883" xr:uid="{00000000-0005-0000-0000-0000E2B20000}"/>
    <cellStyle name="Total 2 3 2 7 2 10" xfId="46135" xr:uid="{00000000-0005-0000-0000-0000E3B20000}"/>
    <cellStyle name="Total 2 3 2 7 2 11" xfId="44325" xr:uid="{00000000-0005-0000-0000-0000E4B20000}"/>
    <cellStyle name="Total 2 3 2 7 2 2" xfId="27183" xr:uid="{00000000-0005-0000-0000-0000E5B20000}"/>
    <cellStyle name="Total 2 3 2 7 2 2 2" xfId="46136" xr:uid="{00000000-0005-0000-0000-0000E6B20000}"/>
    <cellStyle name="Total 2 3 2 7 2 3" xfId="46137" xr:uid="{00000000-0005-0000-0000-0000E7B20000}"/>
    <cellStyle name="Total 2 3 2 7 2 4" xfId="46138" xr:uid="{00000000-0005-0000-0000-0000E8B20000}"/>
    <cellStyle name="Total 2 3 2 7 2 5" xfId="46139" xr:uid="{00000000-0005-0000-0000-0000E9B20000}"/>
    <cellStyle name="Total 2 3 2 7 2 6" xfId="46140" xr:uid="{00000000-0005-0000-0000-0000EAB20000}"/>
    <cellStyle name="Total 2 3 2 7 2 7" xfId="46141" xr:uid="{00000000-0005-0000-0000-0000EBB20000}"/>
    <cellStyle name="Total 2 3 2 7 2 8" xfId="46142" xr:uid="{00000000-0005-0000-0000-0000ECB20000}"/>
    <cellStyle name="Total 2 3 2 7 2 9" xfId="46143" xr:uid="{00000000-0005-0000-0000-0000EDB20000}"/>
    <cellStyle name="Total 2 3 2 7 3" xfId="22884" xr:uid="{00000000-0005-0000-0000-0000EEB20000}"/>
    <cellStyle name="Total 2 3 2 7 3 2" xfId="27184" xr:uid="{00000000-0005-0000-0000-0000EFB20000}"/>
    <cellStyle name="Total 2 3 2 7 3 3" xfId="46144" xr:uid="{00000000-0005-0000-0000-0000F0B20000}"/>
    <cellStyle name="Total 2 3 2 7 4" xfId="22885" xr:uid="{00000000-0005-0000-0000-0000F1B20000}"/>
    <cellStyle name="Total 2 3 2 7 4 2" xfId="27185" xr:uid="{00000000-0005-0000-0000-0000F2B20000}"/>
    <cellStyle name="Total 2 3 2 7 4 3" xfId="46145" xr:uid="{00000000-0005-0000-0000-0000F3B20000}"/>
    <cellStyle name="Total 2 3 2 7 5" xfId="22886" xr:uid="{00000000-0005-0000-0000-0000F4B20000}"/>
    <cellStyle name="Total 2 3 2 7 5 2" xfId="27186" xr:uid="{00000000-0005-0000-0000-0000F5B20000}"/>
    <cellStyle name="Total 2 3 2 7 5 3" xfId="46146" xr:uid="{00000000-0005-0000-0000-0000F6B20000}"/>
    <cellStyle name="Total 2 3 2 7 6" xfId="22887" xr:uid="{00000000-0005-0000-0000-0000F7B20000}"/>
    <cellStyle name="Total 2 3 2 7 6 2" xfId="27182" xr:uid="{00000000-0005-0000-0000-0000F8B20000}"/>
    <cellStyle name="Total 2 3 2 7 7" xfId="22888" xr:uid="{00000000-0005-0000-0000-0000F9B20000}"/>
    <cellStyle name="Total 2 3 2 7 7 2" xfId="22889" xr:uid="{00000000-0005-0000-0000-0000FAB20000}"/>
    <cellStyle name="Total 2 3 2 7 7 3" xfId="33942" xr:uid="{00000000-0005-0000-0000-0000FBB20000}"/>
    <cellStyle name="Total 2 3 2 7 8" xfId="22890" xr:uid="{00000000-0005-0000-0000-0000FCB20000}"/>
    <cellStyle name="Total 2 3 2 7 8 2" xfId="22891" xr:uid="{00000000-0005-0000-0000-0000FDB20000}"/>
    <cellStyle name="Total 2 3 2 7 8 3" xfId="43980" xr:uid="{00000000-0005-0000-0000-0000FEB20000}"/>
    <cellStyle name="Total 2 3 2 7 9" xfId="23228" xr:uid="{00000000-0005-0000-0000-0000FFB20000}"/>
    <cellStyle name="Total 2 3 2 8" xfId="22892" xr:uid="{00000000-0005-0000-0000-000000B30000}"/>
    <cellStyle name="Total 2 3 2 8 2" xfId="22893" xr:uid="{00000000-0005-0000-0000-000001B30000}"/>
    <cellStyle name="Total 2 3 2 8 2 10" xfId="46147" xr:uid="{00000000-0005-0000-0000-000002B30000}"/>
    <cellStyle name="Total 2 3 2 8 2 11" xfId="44326" xr:uid="{00000000-0005-0000-0000-000003B30000}"/>
    <cellStyle name="Total 2 3 2 8 2 2" xfId="27188" xr:uid="{00000000-0005-0000-0000-000004B30000}"/>
    <cellStyle name="Total 2 3 2 8 2 2 2" xfId="46148" xr:uid="{00000000-0005-0000-0000-000005B30000}"/>
    <cellStyle name="Total 2 3 2 8 2 3" xfId="46149" xr:uid="{00000000-0005-0000-0000-000006B30000}"/>
    <cellStyle name="Total 2 3 2 8 2 4" xfId="46150" xr:uid="{00000000-0005-0000-0000-000007B30000}"/>
    <cellStyle name="Total 2 3 2 8 2 5" xfId="46151" xr:uid="{00000000-0005-0000-0000-000008B30000}"/>
    <cellStyle name="Total 2 3 2 8 2 6" xfId="46152" xr:uid="{00000000-0005-0000-0000-000009B30000}"/>
    <cellStyle name="Total 2 3 2 8 2 7" xfId="46153" xr:uid="{00000000-0005-0000-0000-00000AB30000}"/>
    <cellStyle name="Total 2 3 2 8 2 8" xfId="46154" xr:uid="{00000000-0005-0000-0000-00000BB30000}"/>
    <cellStyle name="Total 2 3 2 8 2 9" xfId="46155" xr:uid="{00000000-0005-0000-0000-00000CB30000}"/>
    <cellStyle name="Total 2 3 2 8 3" xfId="22894" xr:uid="{00000000-0005-0000-0000-00000DB30000}"/>
    <cellStyle name="Total 2 3 2 8 3 2" xfId="27189" xr:uid="{00000000-0005-0000-0000-00000EB30000}"/>
    <cellStyle name="Total 2 3 2 8 3 3" xfId="46156" xr:uid="{00000000-0005-0000-0000-00000FB30000}"/>
    <cellStyle name="Total 2 3 2 8 4" xfId="22895" xr:uid="{00000000-0005-0000-0000-000010B30000}"/>
    <cellStyle name="Total 2 3 2 8 4 2" xfId="27190" xr:uid="{00000000-0005-0000-0000-000011B30000}"/>
    <cellStyle name="Total 2 3 2 8 4 3" xfId="46157" xr:uid="{00000000-0005-0000-0000-000012B30000}"/>
    <cellStyle name="Total 2 3 2 8 5" xfId="22896" xr:uid="{00000000-0005-0000-0000-000013B30000}"/>
    <cellStyle name="Total 2 3 2 8 5 2" xfId="27191" xr:uid="{00000000-0005-0000-0000-000014B30000}"/>
    <cellStyle name="Total 2 3 2 8 5 3" xfId="46158" xr:uid="{00000000-0005-0000-0000-000015B30000}"/>
    <cellStyle name="Total 2 3 2 8 6" xfId="22897" xr:uid="{00000000-0005-0000-0000-000016B30000}"/>
    <cellStyle name="Total 2 3 2 8 6 2" xfId="27187" xr:uid="{00000000-0005-0000-0000-000017B30000}"/>
    <cellStyle name="Total 2 3 2 8 7" xfId="22898" xr:uid="{00000000-0005-0000-0000-000018B30000}"/>
    <cellStyle name="Total 2 3 2 8 7 2" xfId="22899" xr:uid="{00000000-0005-0000-0000-000019B30000}"/>
    <cellStyle name="Total 2 3 2 8 7 3" xfId="33943" xr:uid="{00000000-0005-0000-0000-00001AB30000}"/>
    <cellStyle name="Total 2 3 2 8 8" xfId="22900" xr:uid="{00000000-0005-0000-0000-00001BB30000}"/>
    <cellStyle name="Total 2 3 2 8 8 2" xfId="22901" xr:uid="{00000000-0005-0000-0000-00001CB30000}"/>
    <cellStyle name="Total 2 3 2 8 8 3" xfId="43981" xr:uid="{00000000-0005-0000-0000-00001DB30000}"/>
    <cellStyle name="Total 2 3 2 8 9" xfId="23229" xr:uid="{00000000-0005-0000-0000-00001EB30000}"/>
    <cellStyle name="Total 2 3 2 9" xfId="22902" xr:uid="{00000000-0005-0000-0000-00001FB30000}"/>
    <cellStyle name="Total 2 3 2 9 2" xfId="22903" xr:uid="{00000000-0005-0000-0000-000020B30000}"/>
    <cellStyle name="Total 2 3 2 9 2 10" xfId="46159" xr:uid="{00000000-0005-0000-0000-000021B30000}"/>
    <cellStyle name="Total 2 3 2 9 2 11" xfId="44327" xr:uid="{00000000-0005-0000-0000-000022B30000}"/>
    <cellStyle name="Total 2 3 2 9 2 2" xfId="27192" xr:uid="{00000000-0005-0000-0000-000023B30000}"/>
    <cellStyle name="Total 2 3 2 9 2 2 2" xfId="46160" xr:uid="{00000000-0005-0000-0000-000024B30000}"/>
    <cellStyle name="Total 2 3 2 9 2 3" xfId="46161" xr:uid="{00000000-0005-0000-0000-000025B30000}"/>
    <cellStyle name="Total 2 3 2 9 2 4" xfId="46162" xr:uid="{00000000-0005-0000-0000-000026B30000}"/>
    <cellStyle name="Total 2 3 2 9 2 5" xfId="46163" xr:uid="{00000000-0005-0000-0000-000027B30000}"/>
    <cellStyle name="Total 2 3 2 9 2 6" xfId="46164" xr:uid="{00000000-0005-0000-0000-000028B30000}"/>
    <cellStyle name="Total 2 3 2 9 2 7" xfId="46165" xr:uid="{00000000-0005-0000-0000-000029B30000}"/>
    <cellStyle name="Total 2 3 2 9 2 8" xfId="46166" xr:uid="{00000000-0005-0000-0000-00002AB30000}"/>
    <cellStyle name="Total 2 3 2 9 2 9" xfId="46167" xr:uid="{00000000-0005-0000-0000-00002BB30000}"/>
    <cellStyle name="Total 2 3 2 9 3" xfId="22904" xr:uid="{00000000-0005-0000-0000-00002CB30000}"/>
    <cellStyle name="Total 2 3 2 9 3 2" xfId="22905" xr:uid="{00000000-0005-0000-0000-00002DB30000}"/>
    <cellStyle name="Total 2 3 2 9 3 3" xfId="33944" xr:uid="{00000000-0005-0000-0000-00002EB30000}"/>
    <cellStyle name="Total 2 3 2 9 3 4" xfId="46168" xr:uid="{00000000-0005-0000-0000-00002FB30000}"/>
    <cellStyle name="Total 2 3 2 9 4" xfId="22906" xr:uid="{00000000-0005-0000-0000-000030B30000}"/>
    <cellStyle name="Total 2 3 2 9 4 2" xfId="22907" xr:uid="{00000000-0005-0000-0000-000031B30000}"/>
    <cellStyle name="Total 2 3 2 9 4 3" xfId="43982" xr:uid="{00000000-0005-0000-0000-000032B30000}"/>
    <cellStyle name="Total 2 3 2 9 4 4" xfId="46169" xr:uid="{00000000-0005-0000-0000-000033B30000}"/>
    <cellStyle name="Total 2 3 2 9 5" xfId="23230" xr:uid="{00000000-0005-0000-0000-000034B30000}"/>
    <cellStyle name="Total 2 3 2 9 5 2" xfId="46170" xr:uid="{00000000-0005-0000-0000-000035B30000}"/>
    <cellStyle name="Total 2 3 3" xfId="22908" xr:uid="{00000000-0005-0000-0000-000036B30000}"/>
    <cellStyle name="Total 2 3 3 2" xfId="22909" xr:uid="{00000000-0005-0000-0000-000037B30000}"/>
    <cellStyle name="Total 2 3 3 2 10" xfId="46171" xr:uid="{00000000-0005-0000-0000-000038B30000}"/>
    <cellStyle name="Total 2 3 3 2 11" xfId="44328" xr:uid="{00000000-0005-0000-0000-000039B30000}"/>
    <cellStyle name="Total 2 3 3 2 2" xfId="27194" xr:uid="{00000000-0005-0000-0000-00003AB30000}"/>
    <cellStyle name="Total 2 3 3 2 2 2" xfId="46172" xr:uid="{00000000-0005-0000-0000-00003BB30000}"/>
    <cellStyle name="Total 2 3 3 2 3" xfId="46173" xr:uid="{00000000-0005-0000-0000-00003CB30000}"/>
    <cellStyle name="Total 2 3 3 2 4" xfId="46174" xr:uid="{00000000-0005-0000-0000-00003DB30000}"/>
    <cellStyle name="Total 2 3 3 2 5" xfId="46175" xr:uid="{00000000-0005-0000-0000-00003EB30000}"/>
    <cellStyle name="Total 2 3 3 2 6" xfId="46176" xr:uid="{00000000-0005-0000-0000-00003FB30000}"/>
    <cellStyle name="Total 2 3 3 2 7" xfId="46177" xr:uid="{00000000-0005-0000-0000-000040B30000}"/>
    <cellStyle name="Total 2 3 3 2 8" xfId="46178" xr:uid="{00000000-0005-0000-0000-000041B30000}"/>
    <cellStyle name="Total 2 3 3 2 9" xfId="46179" xr:uid="{00000000-0005-0000-0000-000042B30000}"/>
    <cellStyle name="Total 2 3 3 3" xfId="22910" xr:uid="{00000000-0005-0000-0000-000043B30000}"/>
    <cellStyle name="Total 2 3 3 3 2" xfId="27195" xr:uid="{00000000-0005-0000-0000-000044B30000}"/>
    <cellStyle name="Total 2 3 3 3 3" xfId="46180" xr:uid="{00000000-0005-0000-0000-000045B30000}"/>
    <cellStyle name="Total 2 3 3 4" xfId="22911" xr:uid="{00000000-0005-0000-0000-000046B30000}"/>
    <cellStyle name="Total 2 3 3 4 2" xfId="27196" xr:uid="{00000000-0005-0000-0000-000047B30000}"/>
    <cellStyle name="Total 2 3 3 4 3" xfId="46181" xr:uid="{00000000-0005-0000-0000-000048B30000}"/>
    <cellStyle name="Total 2 3 3 5" xfId="22912" xr:uid="{00000000-0005-0000-0000-000049B30000}"/>
    <cellStyle name="Total 2 3 3 5 2" xfId="27197" xr:uid="{00000000-0005-0000-0000-00004AB30000}"/>
    <cellStyle name="Total 2 3 3 5 3" xfId="46182" xr:uid="{00000000-0005-0000-0000-00004BB30000}"/>
    <cellStyle name="Total 2 3 3 6" xfId="22913" xr:uid="{00000000-0005-0000-0000-00004CB30000}"/>
    <cellStyle name="Total 2 3 3 6 2" xfId="27193" xr:uid="{00000000-0005-0000-0000-00004DB30000}"/>
    <cellStyle name="Total 2 3 3 7" xfId="22914" xr:uid="{00000000-0005-0000-0000-00004EB30000}"/>
    <cellStyle name="Total 2 3 3 7 2" xfId="22915" xr:uid="{00000000-0005-0000-0000-00004FB30000}"/>
    <cellStyle name="Total 2 3 3 7 3" xfId="33945" xr:uid="{00000000-0005-0000-0000-000050B30000}"/>
    <cellStyle name="Total 2 3 3 8" xfId="22916" xr:uid="{00000000-0005-0000-0000-000051B30000}"/>
    <cellStyle name="Total 2 3 3 8 2" xfId="22917" xr:uid="{00000000-0005-0000-0000-000052B30000}"/>
    <cellStyle name="Total 2 3 3 8 3" xfId="43983" xr:uid="{00000000-0005-0000-0000-000053B30000}"/>
    <cellStyle name="Total 2 3 3 9" xfId="23231" xr:uid="{00000000-0005-0000-0000-000054B30000}"/>
    <cellStyle name="Total 2 3 4" xfId="22918" xr:uid="{00000000-0005-0000-0000-000055B30000}"/>
    <cellStyle name="Total 2 3 4 2" xfId="22919" xr:uid="{00000000-0005-0000-0000-000056B30000}"/>
    <cellStyle name="Total 2 3 4 2 10" xfId="46183" xr:uid="{00000000-0005-0000-0000-000057B30000}"/>
    <cellStyle name="Total 2 3 4 2 11" xfId="44329" xr:uid="{00000000-0005-0000-0000-000058B30000}"/>
    <cellStyle name="Total 2 3 4 2 2" xfId="27199" xr:uid="{00000000-0005-0000-0000-000059B30000}"/>
    <cellStyle name="Total 2 3 4 2 2 2" xfId="46184" xr:uid="{00000000-0005-0000-0000-00005AB30000}"/>
    <cellStyle name="Total 2 3 4 2 3" xfId="46185" xr:uid="{00000000-0005-0000-0000-00005BB30000}"/>
    <cellStyle name="Total 2 3 4 2 4" xfId="46186" xr:uid="{00000000-0005-0000-0000-00005CB30000}"/>
    <cellStyle name="Total 2 3 4 2 5" xfId="46187" xr:uid="{00000000-0005-0000-0000-00005DB30000}"/>
    <cellStyle name="Total 2 3 4 2 6" xfId="46188" xr:uid="{00000000-0005-0000-0000-00005EB30000}"/>
    <cellStyle name="Total 2 3 4 2 7" xfId="46189" xr:uid="{00000000-0005-0000-0000-00005FB30000}"/>
    <cellStyle name="Total 2 3 4 2 8" xfId="46190" xr:uid="{00000000-0005-0000-0000-000060B30000}"/>
    <cellStyle name="Total 2 3 4 2 9" xfId="46191" xr:uid="{00000000-0005-0000-0000-000061B30000}"/>
    <cellStyle name="Total 2 3 4 3" xfId="22920" xr:uid="{00000000-0005-0000-0000-000062B30000}"/>
    <cellStyle name="Total 2 3 4 3 2" xfId="27200" xr:uid="{00000000-0005-0000-0000-000063B30000}"/>
    <cellStyle name="Total 2 3 4 3 3" xfId="46192" xr:uid="{00000000-0005-0000-0000-000064B30000}"/>
    <cellStyle name="Total 2 3 4 4" xfId="22921" xr:uid="{00000000-0005-0000-0000-000065B30000}"/>
    <cellStyle name="Total 2 3 4 4 2" xfId="27201" xr:uid="{00000000-0005-0000-0000-000066B30000}"/>
    <cellStyle name="Total 2 3 4 4 3" xfId="46193" xr:uid="{00000000-0005-0000-0000-000067B30000}"/>
    <cellStyle name="Total 2 3 4 5" xfId="22922" xr:uid="{00000000-0005-0000-0000-000068B30000}"/>
    <cellStyle name="Total 2 3 4 5 2" xfId="27202" xr:uid="{00000000-0005-0000-0000-000069B30000}"/>
    <cellStyle name="Total 2 3 4 5 3" xfId="46194" xr:uid="{00000000-0005-0000-0000-00006AB30000}"/>
    <cellStyle name="Total 2 3 4 6" xfId="22923" xr:uid="{00000000-0005-0000-0000-00006BB30000}"/>
    <cellStyle name="Total 2 3 4 6 2" xfId="27198" xr:uid="{00000000-0005-0000-0000-00006CB30000}"/>
    <cellStyle name="Total 2 3 4 7" xfId="22924" xr:uid="{00000000-0005-0000-0000-00006DB30000}"/>
    <cellStyle name="Total 2 3 4 7 2" xfId="22925" xr:uid="{00000000-0005-0000-0000-00006EB30000}"/>
    <cellStyle name="Total 2 3 4 7 3" xfId="33946" xr:uid="{00000000-0005-0000-0000-00006FB30000}"/>
    <cellStyle name="Total 2 3 4 8" xfId="22926" xr:uid="{00000000-0005-0000-0000-000070B30000}"/>
    <cellStyle name="Total 2 3 4 8 2" xfId="22927" xr:uid="{00000000-0005-0000-0000-000071B30000}"/>
    <cellStyle name="Total 2 3 4 8 3" xfId="43984" xr:uid="{00000000-0005-0000-0000-000072B30000}"/>
    <cellStyle name="Total 2 3 4 9" xfId="23232" xr:uid="{00000000-0005-0000-0000-000073B30000}"/>
    <cellStyle name="Total 2 3 5" xfId="22928" xr:uid="{00000000-0005-0000-0000-000074B30000}"/>
    <cellStyle name="Total 2 3 5 10" xfId="46195" xr:uid="{00000000-0005-0000-0000-000075B30000}"/>
    <cellStyle name="Total 2 3 5 11" xfId="44318" xr:uid="{00000000-0005-0000-0000-000076B30000}"/>
    <cellStyle name="Total 2 3 5 2" xfId="27135" xr:uid="{00000000-0005-0000-0000-000077B30000}"/>
    <cellStyle name="Total 2 3 5 2 2" xfId="46196" xr:uid="{00000000-0005-0000-0000-000078B30000}"/>
    <cellStyle name="Total 2 3 5 3" xfId="46197" xr:uid="{00000000-0005-0000-0000-000079B30000}"/>
    <cellStyle name="Total 2 3 5 4" xfId="46198" xr:uid="{00000000-0005-0000-0000-00007AB30000}"/>
    <cellStyle name="Total 2 3 5 5" xfId="46199" xr:uid="{00000000-0005-0000-0000-00007BB30000}"/>
    <cellStyle name="Total 2 3 5 6" xfId="46200" xr:uid="{00000000-0005-0000-0000-00007CB30000}"/>
    <cellStyle name="Total 2 3 5 7" xfId="46201" xr:uid="{00000000-0005-0000-0000-00007DB30000}"/>
    <cellStyle name="Total 2 3 5 8" xfId="46202" xr:uid="{00000000-0005-0000-0000-00007EB30000}"/>
    <cellStyle name="Total 2 3 5 9" xfId="46203" xr:uid="{00000000-0005-0000-0000-00007FB30000}"/>
    <cellStyle name="Total 2 3 6" xfId="22929" xr:uid="{00000000-0005-0000-0000-000080B30000}"/>
    <cellStyle name="Total 2 3 6 2" xfId="22930" xr:uid="{00000000-0005-0000-0000-000081B30000}"/>
    <cellStyle name="Total 2 3 6 3" xfId="33935" xr:uid="{00000000-0005-0000-0000-000082B30000}"/>
    <cellStyle name="Total 2 3 6 4" xfId="46204" xr:uid="{00000000-0005-0000-0000-000083B30000}"/>
    <cellStyle name="Total 2 3 7" xfId="22931" xr:uid="{00000000-0005-0000-0000-000084B30000}"/>
    <cellStyle name="Total 2 3 7 2" xfId="22932" xr:uid="{00000000-0005-0000-0000-000085B30000}"/>
    <cellStyle name="Total 2 3 7 3" xfId="43973" xr:uid="{00000000-0005-0000-0000-000086B30000}"/>
    <cellStyle name="Total 2 3 7 4" xfId="46205" xr:uid="{00000000-0005-0000-0000-000087B30000}"/>
    <cellStyle name="Total 2 3 8" xfId="23221" xr:uid="{00000000-0005-0000-0000-000088B30000}"/>
    <cellStyle name="Total 2 3 8 2" xfId="46206" xr:uid="{00000000-0005-0000-0000-000089B30000}"/>
    <cellStyle name="Total 2 4" xfId="22933" xr:uid="{00000000-0005-0000-0000-00008AB30000}"/>
    <cellStyle name="Total 2 4 10" xfId="22934" xr:uid="{00000000-0005-0000-0000-00008BB30000}"/>
    <cellStyle name="Total 2 4 10 10" xfId="46207" xr:uid="{00000000-0005-0000-0000-00008CB30000}"/>
    <cellStyle name="Total 2 4 10 11" xfId="44330" xr:uid="{00000000-0005-0000-0000-00008DB30000}"/>
    <cellStyle name="Total 2 4 10 2" xfId="27204" xr:uid="{00000000-0005-0000-0000-00008EB30000}"/>
    <cellStyle name="Total 2 4 10 2 2" xfId="46208" xr:uid="{00000000-0005-0000-0000-00008FB30000}"/>
    <cellStyle name="Total 2 4 10 3" xfId="46209" xr:uid="{00000000-0005-0000-0000-000090B30000}"/>
    <cellStyle name="Total 2 4 10 4" xfId="46210" xr:uid="{00000000-0005-0000-0000-000091B30000}"/>
    <cellStyle name="Total 2 4 10 5" xfId="46211" xr:uid="{00000000-0005-0000-0000-000092B30000}"/>
    <cellStyle name="Total 2 4 10 6" xfId="46212" xr:uid="{00000000-0005-0000-0000-000093B30000}"/>
    <cellStyle name="Total 2 4 10 7" xfId="46213" xr:uid="{00000000-0005-0000-0000-000094B30000}"/>
    <cellStyle name="Total 2 4 10 8" xfId="46214" xr:uid="{00000000-0005-0000-0000-000095B30000}"/>
    <cellStyle name="Total 2 4 10 9" xfId="46215" xr:uid="{00000000-0005-0000-0000-000096B30000}"/>
    <cellStyle name="Total 2 4 11" xfId="22935" xr:uid="{00000000-0005-0000-0000-000097B30000}"/>
    <cellStyle name="Total 2 4 11 2" xfId="27205" xr:uid="{00000000-0005-0000-0000-000098B30000}"/>
    <cellStyle name="Total 2 4 11 3" xfId="46216" xr:uid="{00000000-0005-0000-0000-000099B30000}"/>
    <cellStyle name="Total 2 4 12" xfId="22936" xr:uid="{00000000-0005-0000-0000-00009AB30000}"/>
    <cellStyle name="Total 2 4 12 2" xfId="27203" xr:uid="{00000000-0005-0000-0000-00009BB30000}"/>
    <cellStyle name="Total 2 4 12 3" xfId="46217" xr:uid="{00000000-0005-0000-0000-00009CB30000}"/>
    <cellStyle name="Total 2 4 13" xfId="22937" xr:uid="{00000000-0005-0000-0000-00009DB30000}"/>
    <cellStyle name="Total 2 4 13 2" xfId="22938" xr:uid="{00000000-0005-0000-0000-00009EB30000}"/>
    <cellStyle name="Total 2 4 13 3" xfId="33947" xr:uid="{00000000-0005-0000-0000-00009FB30000}"/>
    <cellStyle name="Total 2 4 13 4" xfId="46218" xr:uid="{00000000-0005-0000-0000-0000A0B30000}"/>
    <cellStyle name="Total 2 4 14" xfId="22939" xr:uid="{00000000-0005-0000-0000-0000A1B30000}"/>
    <cellStyle name="Total 2 4 14 2" xfId="22940" xr:uid="{00000000-0005-0000-0000-0000A2B30000}"/>
    <cellStyle name="Total 2 4 14 3" xfId="43985" xr:uid="{00000000-0005-0000-0000-0000A3B30000}"/>
    <cellStyle name="Total 2 4 15" xfId="23233" xr:uid="{00000000-0005-0000-0000-0000A4B30000}"/>
    <cellStyle name="Total 2 4 2" xfId="22941" xr:uid="{00000000-0005-0000-0000-0000A5B30000}"/>
    <cellStyle name="Total 2 4 2 10" xfId="22942" xr:uid="{00000000-0005-0000-0000-0000A6B30000}"/>
    <cellStyle name="Total 2 4 2 10 2" xfId="22943" xr:uid="{00000000-0005-0000-0000-0000A7B30000}"/>
    <cellStyle name="Total 2 4 2 10 3" xfId="43986" xr:uid="{00000000-0005-0000-0000-0000A8B30000}"/>
    <cellStyle name="Total 2 4 2 11" xfId="23234" xr:uid="{00000000-0005-0000-0000-0000A9B30000}"/>
    <cellStyle name="Total 2 4 2 2" xfId="22944" xr:uid="{00000000-0005-0000-0000-0000AAB30000}"/>
    <cellStyle name="Total 2 4 2 2 10" xfId="46219" xr:uid="{00000000-0005-0000-0000-0000ABB30000}"/>
    <cellStyle name="Total 2 4 2 2 11" xfId="44331" xr:uid="{00000000-0005-0000-0000-0000ACB30000}"/>
    <cellStyle name="Total 2 4 2 2 2" xfId="22945" xr:uid="{00000000-0005-0000-0000-0000ADB30000}"/>
    <cellStyle name="Total 2 4 2 2 2 2" xfId="27208" xr:uid="{00000000-0005-0000-0000-0000AEB30000}"/>
    <cellStyle name="Total 2 4 2 2 2 3" xfId="46220" xr:uid="{00000000-0005-0000-0000-0000AFB30000}"/>
    <cellStyle name="Total 2 4 2 2 3" xfId="22946" xr:uid="{00000000-0005-0000-0000-0000B0B30000}"/>
    <cellStyle name="Total 2 4 2 2 3 2" xfId="27209" xr:uid="{00000000-0005-0000-0000-0000B1B30000}"/>
    <cellStyle name="Total 2 4 2 2 3 3" xfId="46221" xr:uid="{00000000-0005-0000-0000-0000B2B30000}"/>
    <cellStyle name="Total 2 4 2 2 4" xfId="22947" xr:uid="{00000000-0005-0000-0000-0000B3B30000}"/>
    <cellStyle name="Total 2 4 2 2 4 2" xfId="27210" xr:uid="{00000000-0005-0000-0000-0000B4B30000}"/>
    <cellStyle name="Total 2 4 2 2 4 3" xfId="46222" xr:uid="{00000000-0005-0000-0000-0000B5B30000}"/>
    <cellStyle name="Total 2 4 2 2 5" xfId="22948" xr:uid="{00000000-0005-0000-0000-0000B6B30000}"/>
    <cellStyle name="Total 2 4 2 2 5 2" xfId="27211" xr:uid="{00000000-0005-0000-0000-0000B7B30000}"/>
    <cellStyle name="Total 2 4 2 2 5 3" xfId="46223" xr:uid="{00000000-0005-0000-0000-0000B8B30000}"/>
    <cellStyle name="Total 2 4 2 2 6" xfId="27207" xr:uid="{00000000-0005-0000-0000-0000B9B30000}"/>
    <cellStyle name="Total 2 4 2 2 6 2" xfId="46224" xr:uid="{00000000-0005-0000-0000-0000BAB30000}"/>
    <cellStyle name="Total 2 4 2 2 7" xfId="46225" xr:uid="{00000000-0005-0000-0000-0000BBB30000}"/>
    <cellStyle name="Total 2 4 2 2 8" xfId="46226" xr:uid="{00000000-0005-0000-0000-0000BCB30000}"/>
    <cellStyle name="Total 2 4 2 2 9" xfId="46227" xr:uid="{00000000-0005-0000-0000-0000BDB30000}"/>
    <cellStyle name="Total 2 4 2 3" xfId="22949" xr:uid="{00000000-0005-0000-0000-0000BEB30000}"/>
    <cellStyle name="Total 2 4 2 3 2" xfId="22950" xr:uid="{00000000-0005-0000-0000-0000BFB30000}"/>
    <cellStyle name="Total 2 4 2 3 2 2" xfId="27213" xr:uid="{00000000-0005-0000-0000-0000C0B30000}"/>
    <cellStyle name="Total 2 4 2 3 3" xfId="22951" xr:uid="{00000000-0005-0000-0000-0000C1B30000}"/>
    <cellStyle name="Total 2 4 2 3 3 2" xfId="27214" xr:uid="{00000000-0005-0000-0000-0000C2B30000}"/>
    <cellStyle name="Total 2 4 2 3 4" xfId="22952" xr:uid="{00000000-0005-0000-0000-0000C3B30000}"/>
    <cellStyle name="Total 2 4 2 3 4 2" xfId="27215" xr:uid="{00000000-0005-0000-0000-0000C4B30000}"/>
    <cellStyle name="Total 2 4 2 3 5" xfId="22953" xr:uid="{00000000-0005-0000-0000-0000C5B30000}"/>
    <cellStyle name="Total 2 4 2 3 5 2" xfId="27216" xr:uid="{00000000-0005-0000-0000-0000C6B30000}"/>
    <cellStyle name="Total 2 4 2 3 6" xfId="27212" xr:uid="{00000000-0005-0000-0000-0000C7B30000}"/>
    <cellStyle name="Total 2 4 2 3 7" xfId="46228" xr:uid="{00000000-0005-0000-0000-0000C8B30000}"/>
    <cellStyle name="Total 2 4 2 4" xfId="22954" xr:uid="{00000000-0005-0000-0000-0000C9B30000}"/>
    <cellStyle name="Total 2 4 2 4 2" xfId="22955" xr:uid="{00000000-0005-0000-0000-0000CAB30000}"/>
    <cellStyle name="Total 2 4 2 4 2 2" xfId="27218" xr:uid="{00000000-0005-0000-0000-0000CBB30000}"/>
    <cellStyle name="Total 2 4 2 4 3" xfId="22956" xr:uid="{00000000-0005-0000-0000-0000CCB30000}"/>
    <cellStyle name="Total 2 4 2 4 3 2" xfId="27219" xr:uid="{00000000-0005-0000-0000-0000CDB30000}"/>
    <cellStyle name="Total 2 4 2 4 4" xfId="22957" xr:uid="{00000000-0005-0000-0000-0000CEB30000}"/>
    <cellStyle name="Total 2 4 2 4 4 2" xfId="27220" xr:uid="{00000000-0005-0000-0000-0000CFB30000}"/>
    <cellStyle name="Total 2 4 2 4 5" xfId="22958" xr:uid="{00000000-0005-0000-0000-0000D0B30000}"/>
    <cellStyle name="Total 2 4 2 4 5 2" xfId="27221" xr:uid="{00000000-0005-0000-0000-0000D1B30000}"/>
    <cellStyle name="Total 2 4 2 4 6" xfId="27217" xr:uid="{00000000-0005-0000-0000-0000D2B30000}"/>
    <cellStyle name="Total 2 4 2 4 7" xfId="46229" xr:uid="{00000000-0005-0000-0000-0000D3B30000}"/>
    <cellStyle name="Total 2 4 2 5" xfId="22959" xr:uid="{00000000-0005-0000-0000-0000D4B30000}"/>
    <cellStyle name="Total 2 4 2 5 2" xfId="22960" xr:uid="{00000000-0005-0000-0000-0000D5B30000}"/>
    <cellStyle name="Total 2 4 2 5 2 2" xfId="27223" xr:uid="{00000000-0005-0000-0000-0000D6B30000}"/>
    <cellStyle name="Total 2 4 2 5 3" xfId="22961" xr:uid="{00000000-0005-0000-0000-0000D7B30000}"/>
    <cellStyle name="Total 2 4 2 5 3 2" xfId="27224" xr:uid="{00000000-0005-0000-0000-0000D8B30000}"/>
    <cellStyle name="Total 2 4 2 5 4" xfId="22962" xr:uid="{00000000-0005-0000-0000-0000D9B30000}"/>
    <cellStyle name="Total 2 4 2 5 4 2" xfId="27225" xr:uid="{00000000-0005-0000-0000-0000DAB30000}"/>
    <cellStyle name="Total 2 4 2 5 5" xfId="22963" xr:uid="{00000000-0005-0000-0000-0000DBB30000}"/>
    <cellStyle name="Total 2 4 2 5 5 2" xfId="27226" xr:uid="{00000000-0005-0000-0000-0000DCB30000}"/>
    <cellStyle name="Total 2 4 2 5 6" xfId="27222" xr:uid="{00000000-0005-0000-0000-0000DDB30000}"/>
    <cellStyle name="Total 2 4 2 5 7" xfId="46230" xr:uid="{00000000-0005-0000-0000-0000DEB30000}"/>
    <cellStyle name="Total 2 4 2 6" xfId="22964" xr:uid="{00000000-0005-0000-0000-0000DFB30000}"/>
    <cellStyle name="Total 2 4 2 6 2" xfId="27227" xr:uid="{00000000-0005-0000-0000-0000E0B30000}"/>
    <cellStyle name="Total 2 4 2 7" xfId="22965" xr:uid="{00000000-0005-0000-0000-0000E1B30000}"/>
    <cellStyle name="Total 2 4 2 7 2" xfId="27228" xr:uid="{00000000-0005-0000-0000-0000E2B30000}"/>
    <cellStyle name="Total 2 4 2 8" xfId="22966" xr:uid="{00000000-0005-0000-0000-0000E3B30000}"/>
    <cellStyle name="Total 2 4 2 8 2" xfId="27206" xr:uid="{00000000-0005-0000-0000-0000E4B30000}"/>
    <cellStyle name="Total 2 4 2 9" xfId="22967" xr:uid="{00000000-0005-0000-0000-0000E5B30000}"/>
    <cellStyle name="Total 2 4 2 9 2" xfId="22968" xr:uid="{00000000-0005-0000-0000-0000E6B30000}"/>
    <cellStyle name="Total 2 4 2 9 3" xfId="33948" xr:uid="{00000000-0005-0000-0000-0000E7B30000}"/>
    <cellStyle name="Total 2 4 3" xfId="22969" xr:uid="{00000000-0005-0000-0000-0000E8B30000}"/>
    <cellStyle name="Total 2 4 3 2" xfId="22970" xr:uid="{00000000-0005-0000-0000-0000E9B30000}"/>
    <cellStyle name="Total 2 4 3 2 10" xfId="46231" xr:uid="{00000000-0005-0000-0000-0000EAB30000}"/>
    <cellStyle name="Total 2 4 3 2 11" xfId="44332" xr:uid="{00000000-0005-0000-0000-0000EBB30000}"/>
    <cellStyle name="Total 2 4 3 2 2" xfId="27230" xr:uid="{00000000-0005-0000-0000-0000ECB30000}"/>
    <cellStyle name="Total 2 4 3 2 2 2" xfId="46232" xr:uid="{00000000-0005-0000-0000-0000EDB30000}"/>
    <cellStyle name="Total 2 4 3 2 3" xfId="46233" xr:uid="{00000000-0005-0000-0000-0000EEB30000}"/>
    <cellStyle name="Total 2 4 3 2 4" xfId="46234" xr:uid="{00000000-0005-0000-0000-0000EFB30000}"/>
    <cellStyle name="Total 2 4 3 2 5" xfId="46235" xr:uid="{00000000-0005-0000-0000-0000F0B30000}"/>
    <cellStyle name="Total 2 4 3 2 6" xfId="46236" xr:uid="{00000000-0005-0000-0000-0000F1B30000}"/>
    <cellStyle name="Total 2 4 3 2 7" xfId="46237" xr:uid="{00000000-0005-0000-0000-0000F2B30000}"/>
    <cellStyle name="Total 2 4 3 2 8" xfId="46238" xr:uid="{00000000-0005-0000-0000-0000F3B30000}"/>
    <cellStyle name="Total 2 4 3 2 9" xfId="46239" xr:uid="{00000000-0005-0000-0000-0000F4B30000}"/>
    <cellStyle name="Total 2 4 3 3" xfId="22971" xr:uid="{00000000-0005-0000-0000-0000F5B30000}"/>
    <cellStyle name="Total 2 4 3 3 2" xfId="27231" xr:uid="{00000000-0005-0000-0000-0000F6B30000}"/>
    <cellStyle name="Total 2 4 3 3 3" xfId="46240" xr:uid="{00000000-0005-0000-0000-0000F7B30000}"/>
    <cellStyle name="Total 2 4 3 4" xfId="22972" xr:uid="{00000000-0005-0000-0000-0000F8B30000}"/>
    <cellStyle name="Total 2 4 3 4 2" xfId="27232" xr:uid="{00000000-0005-0000-0000-0000F9B30000}"/>
    <cellStyle name="Total 2 4 3 4 3" xfId="46241" xr:uid="{00000000-0005-0000-0000-0000FAB30000}"/>
    <cellStyle name="Total 2 4 3 5" xfId="22973" xr:uid="{00000000-0005-0000-0000-0000FBB30000}"/>
    <cellStyle name="Total 2 4 3 5 2" xfId="27233" xr:uid="{00000000-0005-0000-0000-0000FCB30000}"/>
    <cellStyle name="Total 2 4 3 5 3" xfId="46242" xr:uid="{00000000-0005-0000-0000-0000FDB30000}"/>
    <cellStyle name="Total 2 4 3 6" xfId="22974" xr:uid="{00000000-0005-0000-0000-0000FEB30000}"/>
    <cellStyle name="Total 2 4 3 6 2" xfId="27229" xr:uid="{00000000-0005-0000-0000-0000FFB30000}"/>
    <cellStyle name="Total 2 4 3 7" xfId="22975" xr:uid="{00000000-0005-0000-0000-000000B40000}"/>
    <cellStyle name="Total 2 4 3 7 2" xfId="22976" xr:uid="{00000000-0005-0000-0000-000001B40000}"/>
    <cellStyle name="Total 2 4 3 7 3" xfId="33949" xr:uid="{00000000-0005-0000-0000-000002B40000}"/>
    <cellStyle name="Total 2 4 3 8" xfId="22977" xr:uid="{00000000-0005-0000-0000-000003B40000}"/>
    <cellStyle name="Total 2 4 3 8 2" xfId="22978" xr:uid="{00000000-0005-0000-0000-000004B40000}"/>
    <cellStyle name="Total 2 4 3 8 3" xfId="43987" xr:uid="{00000000-0005-0000-0000-000005B40000}"/>
    <cellStyle name="Total 2 4 3 9" xfId="23235" xr:uid="{00000000-0005-0000-0000-000006B40000}"/>
    <cellStyle name="Total 2 4 4" xfId="22979" xr:uid="{00000000-0005-0000-0000-000007B40000}"/>
    <cellStyle name="Total 2 4 4 2" xfId="22980" xr:uid="{00000000-0005-0000-0000-000008B40000}"/>
    <cellStyle name="Total 2 4 4 2 10" xfId="46243" xr:uid="{00000000-0005-0000-0000-000009B40000}"/>
    <cellStyle name="Total 2 4 4 2 11" xfId="44333" xr:uid="{00000000-0005-0000-0000-00000AB40000}"/>
    <cellStyle name="Total 2 4 4 2 2" xfId="27235" xr:uid="{00000000-0005-0000-0000-00000BB40000}"/>
    <cellStyle name="Total 2 4 4 2 2 2" xfId="46244" xr:uid="{00000000-0005-0000-0000-00000CB40000}"/>
    <cellStyle name="Total 2 4 4 2 3" xfId="46245" xr:uid="{00000000-0005-0000-0000-00000DB40000}"/>
    <cellStyle name="Total 2 4 4 2 4" xfId="46246" xr:uid="{00000000-0005-0000-0000-00000EB40000}"/>
    <cellStyle name="Total 2 4 4 2 5" xfId="46247" xr:uid="{00000000-0005-0000-0000-00000FB40000}"/>
    <cellStyle name="Total 2 4 4 2 6" xfId="46248" xr:uid="{00000000-0005-0000-0000-000010B40000}"/>
    <cellStyle name="Total 2 4 4 2 7" xfId="46249" xr:uid="{00000000-0005-0000-0000-000011B40000}"/>
    <cellStyle name="Total 2 4 4 2 8" xfId="46250" xr:uid="{00000000-0005-0000-0000-000012B40000}"/>
    <cellStyle name="Total 2 4 4 2 9" xfId="46251" xr:uid="{00000000-0005-0000-0000-000013B40000}"/>
    <cellStyle name="Total 2 4 4 3" xfId="22981" xr:uid="{00000000-0005-0000-0000-000014B40000}"/>
    <cellStyle name="Total 2 4 4 3 2" xfId="27236" xr:uid="{00000000-0005-0000-0000-000015B40000}"/>
    <cellStyle name="Total 2 4 4 3 3" xfId="46252" xr:uid="{00000000-0005-0000-0000-000016B40000}"/>
    <cellStyle name="Total 2 4 4 4" xfId="22982" xr:uid="{00000000-0005-0000-0000-000017B40000}"/>
    <cellStyle name="Total 2 4 4 4 2" xfId="27237" xr:uid="{00000000-0005-0000-0000-000018B40000}"/>
    <cellStyle name="Total 2 4 4 4 3" xfId="46253" xr:uid="{00000000-0005-0000-0000-000019B40000}"/>
    <cellStyle name="Total 2 4 4 5" xfId="22983" xr:uid="{00000000-0005-0000-0000-00001AB40000}"/>
    <cellStyle name="Total 2 4 4 5 2" xfId="27238" xr:uid="{00000000-0005-0000-0000-00001BB40000}"/>
    <cellStyle name="Total 2 4 4 5 3" xfId="46254" xr:uid="{00000000-0005-0000-0000-00001CB40000}"/>
    <cellStyle name="Total 2 4 4 6" xfId="22984" xr:uid="{00000000-0005-0000-0000-00001DB40000}"/>
    <cellStyle name="Total 2 4 4 6 2" xfId="27234" xr:uid="{00000000-0005-0000-0000-00001EB40000}"/>
    <cellStyle name="Total 2 4 4 7" xfId="22985" xr:uid="{00000000-0005-0000-0000-00001FB40000}"/>
    <cellStyle name="Total 2 4 4 7 2" xfId="22986" xr:uid="{00000000-0005-0000-0000-000020B40000}"/>
    <cellStyle name="Total 2 4 4 7 3" xfId="33950" xr:uid="{00000000-0005-0000-0000-000021B40000}"/>
    <cellStyle name="Total 2 4 4 8" xfId="22987" xr:uid="{00000000-0005-0000-0000-000022B40000}"/>
    <cellStyle name="Total 2 4 4 8 2" xfId="22988" xr:uid="{00000000-0005-0000-0000-000023B40000}"/>
    <cellStyle name="Total 2 4 4 8 3" xfId="43988" xr:uid="{00000000-0005-0000-0000-000024B40000}"/>
    <cellStyle name="Total 2 4 4 9" xfId="23236" xr:uid="{00000000-0005-0000-0000-000025B40000}"/>
    <cellStyle name="Total 2 4 5" xfId="22989" xr:uid="{00000000-0005-0000-0000-000026B40000}"/>
    <cellStyle name="Total 2 4 5 2" xfId="22990" xr:uid="{00000000-0005-0000-0000-000027B40000}"/>
    <cellStyle name="Total 2 4 5 2 10" xfId="46255" xr:uid="{00000000-0005-0000-0000-000028B40000}"/>
    <cellStyle name="Total 2 4 5 2 11" xfId="44334" xr:uid="{00000000-0005-0000-0000-000029B40000}"/>
    <cellStyle name="Total 2 4 5 2 2" xfId="27240" xr:uid="{00000000-0005-0000-0000-00002AB40000}"/>
    <cellStyle name="Total 2 4 5 2 2 2" xfId="46256" xr:uid="{00000000-0005-0000-0000-00002BB40000}"/>
    <cellStyle name="Total 2 4 5 2 3" xfId="46257" xr:uid="{00000000-0005-0000-0000-00002CB40000}"/>
    <cellStyle name="Total 2 4 5 2 4" xfId="46258" xr:uid="{00000000-0005-0000-0000-00002DB40000}"/>
    <cellStyle name="Total 2 4 5 2 5" xfId="46259" xr:uid="{00000000-0005-0000-0000-00002EB40000}"/>
    <cellStyle name="Total 2 4 5 2 6" xfId="46260" xr:uid="{00000000-0005-0000-0000-00002FB40000}"/>
    <cellStyle name="Total 2 4 5 2 7" xfId="46261" xr:uid="{00000000-0005-0000-0000-000030B40000}"/>
    <cellStyle name="Total 2 4 5 2 8" xfId="46262" xr:uid="{00000000-0005-0000-0000-000031B40000}"/>
    <cellStyle name="Total 2 4 5 2 9" xfId="46263" xr:uid="{00000000-0005-0000-0000-000032B40000}"/>
    <cellStyle name="Total 2 4 5 3" xfId="22991" xr:uid="{00000000-0005-0000-0000-000033B40000}"/>
    <cellStyle name="Total 2 4 5 3 2" xfId="27241" xr:uid="{00000000-0005-0000-0000-000034B40000}"/>
    <cellStyle name="Total 2 4 5 3 3" xfId="46264" xr:uid="{00000000-0005-0000-0000-000035B40000}"/>
    <cellStyle name="Total 2 4 5 4" xfId="22992" xr:uid="{00000000-0005-0000-0000-000036B40000}"/>
    <cellStyle name="Total 2 4 5 4 2" xfId="27242" xr:uid="{00000000-0005-0000-0000-000037B40000}"/>
    <cellStyle name="Total 2 4 5 4 3" xfId="46265" xr:uid="{00000000-0005-0000-0000-000038B40000}"/>
    <cellStyle name="Total 2 4 5 5" xfId="22993" xr:uid="{00000000-0005-0000-0000-000039B40000}"/>
    <cellStyle name="Total 2 4 5 5 2" xfId="27243" xr:uid="{00000000-0005-0000-0000-00003AB40000}"/>
    <cellStyle name="Total 2 4 5 5 3" xfId="46266" xr:uid="{00000000-0005-0000-0000-00003BB40000}"/>
    <cellStyle name="Total 2 4 5 6" xfId="22994" xr:uid="{00000000-0005-0000-0000-00003CB40000}"/>
    <cellStyle name="Total 2 4 5 6 2" xfId="27239" xr:uid="{00000000-0005-0000-0000-00003DB40000}"/>
    <cellStyle name="Total 2 4 5 7" xfId="22995" xr:uid="{00000000-0005-0000-0000-00003EB40000}"/>
    <cellStyle name="Total 2 4 5 7 2" xfId="22996" xr:uid="{00000000-0005-0000-0000-00003FB40000}"/>
    <cellStyle name="Total 2 4 5 7 3" xfId="33951" xr:uid="{00000000-0005-0000-0000-000040B40000}"/>
    <cellStyle name="Total 2 4 5 8" xfId="22997" xr:uid="{00000000-0005-0000-0000-000041B40000}"/>
    <cellStyle name="Total 2 4 5 8 2" xfId="22998" xr:uid="{00000000-0005-0000-0000-000042B40000}"/>
    <cellStyle name="Total 2 4 5 8 3" xfId="43989" xr:uid="{00000000-0005-0000-0000-000043B40000}"/>
    <cellStyle name="Total 2 4 5 9" xfId="23237" xr:uid="{00000000-0005-0000-0000-000044B40000}"/>
    <cellStyle name="Total 2 4 6" xfId="22999" xr:uid="{00000000-0005-0000-0000-000045B40000}"/>
    <cellStyle name="Total 2 4 6 2" xfId="23000" xr:uid="{00000000-0005-0000-0000-000046B40000}"/>
    <cellStyle name="Total 2 4 6 2 10" xfId="46267" xr:uid="{00000000-0005-0000-0000-000047B40000}"/>
    <cellStyle name="Total 2 4 6 2 11" xfId="44335" xr:uid="{00000000-0005-0000-0000-000048B40000}"/>
    <cellStyle name="Total 2 4 6 2 2" xfId="27245" xr:uid="{00000000-0005-0000-0000-000049B40000}"/>
    <cellStyle name="Total 2 4 6 2 2 2" xfId="46268" xr:uid="{00000000-0005-0000-0000-00004AB40000}"/>
    <cellStyle name="Total 2 4 6 2 3" xfId="46269" xr:uid="{00000000-0005-0000-0000-00004BB40000}"/>
    <cellStyle name="Total 2 4 6 2 4" xfId="46270" xr:uid="{00000000-0005-0000-0000-00004CB40000}"/>
    <cellStyle name="Total 2 4 6 2 5" xfId="46271" xr:uid="{00000000-0005-0000-0000-00004DB40000}"/>
    <cellStyle name="Total 2 4 6 2 6" xfId="46272" xr:uid="{00000000-0005-0000-0000-00004EB40000}"/>
    <cellStyle name="Total 2 4 6 2 7" xfId="46273" xr:uid="{00000000-0005-0000-0000-00004FB40000}"/>
    <cellStyle name="Total 2 4 6 2 8" xfId="46274" xr:uid="{00000000-0005-0000-0000-000050B40000}"/>
    <cellStyle name="Total 2 4 6 2 9" xfId="46275" xr:uid="{00000000-0005-0000-0000-000051B40000}"/>
    <cellStyle name="Total 2 4 6 3" xfId="23001" xr:uid="{00000000-0005-0000-0000-000052B40000}"/>
    <cellStyle name="Total 2 4 6 3 2" xfId="27246" xr:uid="{00000000-0005-0000-0000-000053B40000}"/>
    <cellStyle name="Total 2 4 6 3 3" xfId="46276" xr:uid="{00000000-0005-0000-0000-000054B40000}"/>
    <cellStyle name="Total 2 4 6 4" xfId="23002" xr:uid="{00000000-0005-0000-0000-000055B40000}"/>
    <cellStyle name="Total 2 4 6 4 2" xfId="27247" xr:uid="{00000000-0005-0000-0000-000056B40000}"/>
    <cellStyle name="Total 2 4 6 4 3" xfId="46277" xr:uid="{00000000-0005-0000-0000-000057B40000}"/>
    <cellStyle name="Total 2 4 6 5" xfId="23003" xr:uid="{00000000-0005-0000-0000-000058B40000}"/>
    <cellStyle name="Total 2 4 6 5 2" xfId="27248" xr:uid="{00000000-0005-0000-0000-000059B40000}"/>
    <cellStyle name="Total 2 4 6 5 3" xfId="46278" xr:uid="{00000000-0005-0000-0000-00005AB40000}"/>
    <cellStyle name="Total 2 4 6 6" xfId="23004" xr:uid="{00000000-0005-0000-0000-00005BB40000}"/>
    <cellStyle name="Total 2 4 6 6 2" xfId="27244" xr:uid="{00000000-0005-0000-0000-00005CB40000}"/>
    <cellStyle name="Total 2 4 6 7" xfId="23005" xr:uid="{00000000-0005-0000-0000-00005DB40000}"/>
    <cellStyle name="Total 2 4 6 7 2" xfId="23006" xr:uid="{00000000-0005-0000-0000-00005EB40000}"/>
    <cellStyle name="Total 2 4 6 7 3" xfId="33952" xr:uid="{00000000-0005-0000-0000-00005FB40000}"/>
    <cellStyle name="Total 2 4 6 8" xfId="23007" xr:uid="{00000000-0005-0000-0000-000060B40000}"/>
    <cellStyle name="Total 2 4 6 8 2" xfId="23008" xr:uid="{00000000-0005-0000-0000-000061B40000}"/>
    <cellStyle name="Total 2 4 6 8 3" xfId="43990" xr:uid="{00000000-0005-0000-0000-000062B40000}"/>
    <cellStyle name="Total 2 4 6 9" xfId="23238" xr:uid="{00000000-0005-0000-0000-000063B40000}"/>
    <cellStyle name="Total 2 4 7" xfId="23009" xr:uid="{00000000-0005-0000-0000-000064B40000}"/>
    <cellStyle name="Total 2 4 7 2" xfId="23010" xr:uid="{00000000-0005-0000-0000-000065B40000}"/>
    <cellStyle name="Total 2 4 7 2 10" xfId="46279" xr:uid="{00000000-0005-0000-0000-000066B40000}"/>
    <cellStyle name="Total 2 4 7 2 11" xfId="44336" xr:uid="{00000000-0005-0000-0000-000067B40000}"/>
    <cellStyle name="Total 2 4 7 2 2" xfId="27250" xr:uid="{00000000-0005-0000-0000-000068B40000}"/>
    <cellStyle name="Total 2 4 7 2 2 2" xfId="46280" xr:uid="{00000000-0005-0000-0000-000069B40000}"/>
    <cellStyle name="Total 2 4 7 2 3" xfId="46281" xr:uid="{00000000-0005-0000-0000-00006AB40000}"/>
    <cellStyle name="Total 2 4 7 2 4" xfId="46282" xr:uid="{00000000-0005-0000-0000-00006BB40000}"/>
    <cellStyle name="Total 2 4 7 2 5" xfId="46283" xr:uid="{00000000-0005-0000-0000-00006CB40000}"/>
    <cellStyle name="Total 2 4 7 2 6" xfId="46284" xr:uid="{00000000-0005-0000-0000-00006DB40000}"/>
    <cellStyle name="Total 2 4 7 2 7" xfId="46285" xr:uid="{00000000-0005-0000-0000-00006EB40000}"/>
    <cellStyle name="Total 2 4 7 2 8" xfId="46286" xr:uid="{00000000-0005-0000-0000-00006FB40000}"/>
    <cellStyle name="Total 2 4 7 2 9" xfId="46287" xr:uid="{00000000-0005-0000-0000-000070B40000}"/>
    <cellStyle name="Total 2 4 7 3" xfId="23011" xr:uid="{00000000-0005-0000-0000-000071B40000}"/>
    <cellStyle name="Total 2 4 7 3 2" xfId="27251" xr:uid="{00000000-0005-0000-0000-000072B40000}"/>
    <cellStyle name="Total 2 4 7 3 3" xfId="46288" xr:uid="{00000000-0005-0000-0000-000073B40000}"/>
    <cellStyle name="Total 2 4 7 4" xfId="23012" xr:uid="{00000000-0005-0000-0000-000074B40000}"/>
    <cellStyle name="Total 2 4 7 4 2" xfId="27252" xr:uid="{00000000-0005-0000-0000-000075B40000}"/>
    <cellStyle name="Total 2 4 7 4 3" xfId="46289" xr:uid="{00000000-0005-0000-0000-000076B40000}"/>
    <cellStyle name="Total 2 4 7 5" xfId="23013" xr:uid="{00000000-0005-0000-0000-000077B40000}"/>
    <cellStyle name="Total 2 4 7 5 2" xfId="27253" xr:uid="{00000000-0005-0000-0000-000078B40000}"/>
    <cellStyle name="Total 2 4 7 5 3" xfId="46290" xr:uid="{00000000-0005-0000-0000-000079B40000}"/>
    <cellStyle name="Total 2 4 7 6" xfId="23014" xr:uid="{00000000-0005-0000-0000-00007AB40000}"/>
    <cellStyle name="Total 2 4 7 6 2" xfId="27249" xr:uid="{00000000-0005-0000-0000-00007BB40000}"/>
    <cellStyle name="Total 2 4 7 7" xfId="23015" xr:uid="{00000000-0005-0000-0000-00007CB40000}"/>
    <cellStyle name="Total 2 4 7 7 2" xfId="23016" xr:uid="{00000000-0005-0000-0000-00007DB40000}"/>
    <cellStyle name="Total 2 4 7 7 3" xfId="33953" xr:uid="{00000000-0005-0000-0000-00007EB40000}"/>
    <cellStyle name="Total 2 4 7 8" xfId="23017" xr:uid="{00000000-0005-0000-0000-00007FB40000}"/>
    <cellStyle name="Total 2 4 7 8 2" xfId="23018" xr:uid="{00000000-0005-0000-0000-000080B40000}"/>
    <cellStyle name="Total 2 4 7 8 3" xfId="43991" xr:uid="{00000000-0005-0000-0000-000081B40000}"/>
    <cellStyle name="Total 2 4 7 9" xfId="23239" xr:uid="{00000000-0005-0000-0000-000082B40000}"/>
    <cellStyle name="Total 2 4 8" xfId="23019" xr:uid="{00000000-0005-0000-0000-000083B40000}"/>
    <cellStyle name="Total 2 4 8 2" xfId="23020" xr:uid="{00000000-0005-0000-0000-000084B40000}"/>
    <cellStyle name="Total 2 4 8 2 10" xfId="46291" xr:uid="{00000000-0005-0000-0000-000085B40000}"/>
    <cellStyle name="Total 2 4 8 2 11" xfId="44337" xr:uid="{00000000-0005-0000-0000-000086B40000}"/>
    <cellStyle name="Total 2 4 8 2 2" xfId="27255" xr:uid="{00000000-0005-0000-0000-000087B40000}"/>
    <cellStyle name="Total 2 4 8 2 2 2" xfId="46292" xr:uid="{00000000-0005-0000-0000-000088B40000}"/>
    <cellStyle name="Total 2 4 8 2 3" xfId="46293" xr:uid="{00000000-0005-0000-0000-000089B40000}"/>
    <cellStyle name="Total 2 4 8 2 4" xfId="46294" xr:uid="{00000000-0005-0000-0000-00008AB40000}"/>
    <cellStyle name="Total 2 4 8 2 5" xfId="46295" xr:uid="{00000000-0005-0000-0000-00008BB40000}"/>
    <cellStyle name="Total 2 4 8 2 6" xfId="46296" xr:uid="{00000000-0005-0000-0000-00008CB40000}"/>
    <cellStyle name="Total 2 4 8 2 7" xfId="46297" xr:uid="{00000000-0005-0000-0000-00008DB40000}"/>
    <cellStyle name="Total 2 4 8 2 8" xfId="46298" xr:uid="{00000000-0005-0000-0000-00008EB40000}"/>
    <cellStyle name="Total 2 4 8 2 9" xfId="46299" xr:uid="{00000000-0005-0000-0000-00008FB40000}"/>
    <cellStyle name="Total 2 4 8 3" xfId="23021" xr:uid="{00000000-0005-0000-0000-000090B40000}"/>
    <cellStyle name="Total 2 4 8 3 2" xfId="27256" xr:uid="{00000000-0005-0000-0000-000091B40000}"/>
    <cellStyle name="Total 2 4 8 3 3" xfId="46300" xr:uid="{00000000-0005-0000-0000-000092B40000}"/>
    <cellStyle name="Total 2 4 8 4" xfId="23022" xr:uid="{00000000-0005-0000-0000-000093B40000}"/>
    <cellStyle name="Total 2 4 8 4 2" xfId="27257" xr:uid="{00000000-0005-0000-0000-000094B40000}"/>
    <cellStyle name="Total 2 4 8 4 3" xfId="46301" xr:uid="{00000000-0005-0000-0000-000095B40000}"/>
    <cellStyle name="Total 2 4 8 5" xfId="23023" xr:uid="{00000000-0005-0000-0000-000096B40000}"/>
    <cellStyle name="Total 2 4 8 5 2" xfId="27258" xr:uid="{00000000-0005-0000-0000-000097B40000}"/>
    <cellStyle name="Total 2 4 8 5 3" xfId="46302" xr:uid="{00000000-0005-0000-0000-000098B40000}"/>
    <cellStyle name="Total 2 4 8 6" xfId="23024" xr:uid="{00000000-0005-0000-0000-000099B40000}"/>
    <cellStyle name="Total 2 4 8 6 2" xfId="27254" xr:uid="{00000000-0005-0000-0000-00009AB40000}"/>
    <cellStyle name="Total 2 4 8 7" xfId="23025" xr:uid="{00000000-0005-0000-0000-00009BB40000}"/>
    <cellStyle name="Total 2 4 8 7 2" xfId="23026" xr:uid="{00000000-0005-0000-0000-00009CB40000}"/>
    <cellStyle name="Total 2 4 8 7 3" xfId="33954" xr:uid="{00000000-0005-0000-0000-00009DB40000}"/>
    <cellStyle name="Total 2 4 8 8" xfId="23027" xr:uid="{00000000-0005-0000-0000-00009EB40000}"/>
    <cellStyle name="Total 2 4 8 8 2" xfId="23028" xr:uid="{00000000-0005-0000-0000-00009FB40000}"/>
    <cellStyle name="Total 2 4 8 8 3" xfId="43992" xr:uid="{00000000-0005-0000-0000-0000A0B40000}"/>
    <cellStyle name="Total 2 4 8 9" xfId="23240" xr:uid="{00000000-0005-0000-0000-0000A1B40000}"/>
    <cellStyle name="Total 2 4 9" xfId="23029" xr:uid="{00000000-0005-0000-0000-0000A2B40000}"/>
    <cellStyle name="Total 2 4 9 2" xfId="23030" xr:uid="{00000000-0005-0000-0000-0000A3B40000}"/>
    <cellStyle name="Total 2 4 9 2 10" xfId="46303" xr:uid="{00000000-0005-0000-0000-0000A4B40000}"/>
    <cellStyle name="Total 2 4 9 2 11" xfId="44338" xr:uid="{00000000-0005-0000-0000-0000A5B40000}"/>
    <cellStyle name="Total 2 4 9 2 2" xfId="27259" xr:uid="{00000000-0005-0000-0000-0000A6B40000}"/>
    <cellStyle name="Total 2 4 9 2 2 2" xfId="46304" xr:uid="{00000000-0005-0000-0000-0000A7B40000}"/>
    <cellStyle name="Total 2 4 9 2 3" xfId="46305" xr:uid="{00000000-0005-0000-0000-0000A8B40000}"/>
    <cellStyle name="Total 2 4 9 2 4" xfId="46306" xr:uid="{00000000-0005-0000-0000-0000A9B40000}"/>
    <cellStyle name="Total 2 4 9 2 5" xfId="46307" xr:uid="{00000000-0005-0000-0000-0000AAB40000}"/>
    <cellStyle name="Total 2 4 9 2 6" xfId="46308" xr:uid="{00000000-0005-0000-0000-0000ABB40000}"/>
    <cellStyle name="Total 2 4 9 2 7" xfId="46309" xr:uid="{00000000-0005-0000-0000-0000ACB40000}"/>
    <cellStyle name="Total 2 4 9 2 8" xfId="46310" xr:uid="{00000000-0005-0000-0000-0000ADB40000}"/>
    <cellStyle name="Total 2 4 9 2 9" xfId="46311" xr:uid="{00000000-0005-0000-0000-0000AEB40000}"/>
    <cellStyle name="Total 2 4 9 3" xfId="23031" xr:uid="{00000000-0005-0000-0000-0000AFB40000}"/>
    <cellStyle name="Total 2 4 9 3 2" xfId="23032" xr:uid="{00000000-0005-0000-0000-0000B0B40000}"/>
    <cellStyle name="Total 2 4 9 3 3" xfId="33955" xr:uid="{00000000-0005-0000-0000-0000B1B40000}"/>
    <cellStyle name="Total 2 4 9 3 4" xfId="46312" xr:uid="{00000000-0005-0000-0000-0000B2B40000}"/>
    <cellStyle name="Total 2 4 9 4" xfId="23033" xr:uid="{00000000-0005-0000-0000-0000B3B40000}"/>
    <cellStyle name="Total 2 4 9 4 2" xfId="23034" xr:uid="{00000000-0005-0000-0000-0000B4B40000}"/>
    <cellStyle name="Total 2 4 9 4 3" xfId="43993" xr:uid="{00000000-0005-0000-0000-0000B5B40000}"/>
    <cellStyle name="Total 2 4 9 4 4" xfId="46313" xr:uid="{00000000-0005-0000-0000-0000B6B40000}"/>
    <cellStyle name="Total 2 4 9 5" xfId="23241" xr:uid="{00000000-0005-0000-0000-0000B7B40000}"/>
    <cellStyle name="Total 2 4 9 5 2" xfId="46314" xr:uid="{00000000-0005-0000-0000-0000B8B40000}"/>
    <cellStyle name="Total 2 5" xfId="23035" xr:uid="{00000000-0005-0000-0000-0000B9B40000}"/>
    <cellStyle name="Total 2 5 2" xfId="23036" xr:uid="{00000000-0005-0000-0000-0000BAB40000}"/>
    <cellStyle name="Total 2 5 2 2" xfId="23037" xr:uid="{00000000-0005-0000-0000-0000BBB40000}"/>
    <cellStyle name="Total 2 5 2 2 2" xfId="27262" xr:uid="{00000000-0005-0000-0000-0000BCB40000}"/>
    <cellStyle name="Total 2 5 2 3" xfId="23038" xr:uid="{00000000-0005-0000-0000-0000BDB40000}"/>
    <cellStyle name="Total 2 5 2 3 2" xfId="27263" xr:uid="{00000000-0005-0000-0000-0000BEB40000}"/>
    <cellStyle name="Total 2 5 2 4" xfId="23039" xr:uid="{00000000-0005-0000-0000-0000BFB40000}"/>
    <cellStyle name="Total 2 5 2 4 2" xfId="27264" xr:uid="{00000000-0005-0000-0000-0000C0B40000}"/>
    <cellStyle name="Total 2 5 2 5" xfId="23040" xr:uid="{00000000-0005-0000-0000-0000C1B40000}"/>
    <cellStyle name="Total 2 5 2 5 2" xfId="27265" xr:uid="{00000000-0005-0000-0000-0000C2B40000}"/>
    <cellStyle name="Total 2 5 2 6" xfId="27261" xr:uid="{00000000-0005-0000-0000-0000C3B40000}"/>
    <cellStyle name="Total 2 5 3" xfId="23041" xr:uid="{00000000-0005-0000-0000-0000C4B40000}"/>
    <cellStyle name="Total 2 5 3 2" xfId="23042" xr:uid="{00000000-0005-0000-0000-0000C5B40000}"/>
    <cellStyle name="Total 2 5 3 2 2" xfId="27267" xr:uid="{00000000-0005-0000-0000-0000C6B40000}"/>
    <cellStyle name="Total 2 5 3 3" xfId="23043" xr:uid="{00000000-0005-0000-0000-0000C7B40000}"/>
    <cellStyle name="Total 2 5 3 3 2" xfId="27268" xr:uid="{00000000-0005-0000-0000-0000C8B40000}"/>
    <cellStyle name="Total 2 5 3 4" xfId="23044" xr:uid="{00000000-0005-0000-0000-0000C9B40000}"/>
    <cellStyle name="Total 2 5 3 4 2" xfId="27269" xr:uid="{00000000-0005-0000-0000-0000CAB40000}"/>
    <cellStyle name="Total 2 5 3 5" xfId="23045" xr:uid="{00000000-0005-0000-0000-0000CBB40000}"/>
    <cellStyle name="Total 2 5 3 5 2" xfId="27270" xr:uid="{00000000-0005-0000-0000-0000CCB40000}"/>
    <cellStyle name="Total 2 5 3 6" xfId="27266" xr:uid="{00000000-0005-0000-0000-0000CDB40000}"/>
    <cellStyle name="Total 2 5 4" xfId="23046" xr:uid="{00000000-0005-0000-0000-0000CEB40000}"/>
    <cellStyle name="Total 2 5 4 2" xfId="23047" xr:uid="{00000000-0005-0000-0000-0000CFB40000}"/>
    <cellStyle name="Total 2 5 4 2 2" xfId="27272" xr:uid="{00000000-0005-0000-0000-0000D0B40000}"/>
    <cellStyle name="Total 2 5 4 3" xfId="23048" xr:uid="{00000000-0005-0000-0000-0000D1B40000}"/>
    <cellStyle name="Total 2 5 4 3 2" xfId="27273" xr:uid="{00000000-0005-0000-0000-0000D2B40000}"/>
    <cellStyle name="Total 2 5 4 4" xfId="23049" xr:uid="{00000000-0005-0000-0000-0000D3B40000}"/>
    <cellStyle name="Total 2 5 4 4 2" xfId="27274" xr:uid="{00000000-0005-0000-0000-0000D4B40000}"/>
    <cellStyle name="Total 2 5 4 5" xfId="23050" xr:uid="{00000000-0005-0000-0000-0000D5B40000}"/>
    <cellStyle name="Total 2 5 4 5 2" xfId="27275" xr:uid="{00000000-0005-0000-0000-0000D6B40000}"/>
    <cellStyle name="Total 2 5 4 6" xfId="27271" xr:uid="{00000000-0005-0000-0000-0000D7B40000}"/>
    <cellStyle name="Total 2 5 5" xfId="23051" xr:uid="{00000000-0005-0000-0000-0000D8B40000}"/>
    <cellStyle name="Total 2 5 5 2" xfId="23052" xr:uid="{00000000-0005-0000-0000-0000D9B40000}"/>
    <cellStyle name="Total 2 5 5 2 2" xfId="27277" xr:uid="{00000000-0005-0000-0000-0000DAB40000}"/>
    <cellStyle name="Total 2 5 5 3" xfId="23053" xr:uid="{00000000-0005-0000-0000-0000DBB40000}"/>
    <cellStyle name="Total 2 5 5 3 2" xfId="27278" xr:uid="{00000000-0005-0000-0000-0000DCB40000}"/>
    <cellStyle name="Total 2 5 5 4" xfId="23054" xr:uid="{00000000-0005-0000-0000-0000DDB40000}"/>
    <cellStyle name="Total 2 5 5 4 2" xfId="27279" xr:uid="{00000000-0005-0000-0000-0000DEB40000}"/>
    <cellStyle name="Total 2 5 5 5" xfId="23055" xr:uid="{00000000-0005-0000-0000-0000DFB40000}"/>
    <cellStyle name="Total 2 5 5 5 2" xfId="27280" xr:uid="{00000000-0005-0000-0000-0000E0B40000}"/>
    <cellStyle name="Total 2 5 5 6" xfId="27276" xr:uid="{00000000-0005-0000-0000-0000E1B40000}"/>
    <cellStyle name="Total 2 5 6" xfId="23056" xr:uid="{00000000-0005-0000-0000-0000E2B40000}"/>
    <cellStyle name="Total 2 5 6 2" xfId="27281" xr:uid="{00000000-0005-0000-0000-0000E3B40000}"/>
    <cellStyle name="Total 2 5 7" xfId="23057" xr:uid="{00000000-0005-0000-0000-0000E4B40000}"/>
    <cellStyle name="Total 2 5 7 2" xfId="27282" xr:uid="{00000000-0005-0000-0000-0000E5B40000}"/>
    <cellStyle name="Total 2 5 8" xfId="23058" xr:uid="{00000000-0005-0000-0000-0000E6B40000}"/>
    <cellStyle name="Total 2 5 8 2" xfId="27260" xr:uid="{00000000-0005-0000-0000-0000E7B40000}"/>
    <cellStyle name="Total 2 5 9" xfId="23377" xr:uid="{00000000-0005-0000-0000-0000E8B40000}"/>
    <cellStyle name="Total 2 6" xfId="23059" xr:uid="{00000000-0005-0000-0000-0000E9B40000}"/>
    <cellStyle name="Total 2 6 10" xfId="46315" xr:uid="{00000000-0005-0000-0000-0000EAB40000}"/>
    <cellStyle name="Total 2 6 11" xfId="44305" xr:uid="{00000000-0005-0000-0000-0000EBB40000}"/>
    <cellStyle name="Total 2 6 2" xfId="23060" xr:uid="{00000000-0005-0000-0000-0000ECB40000}"/>
    <cellStyle name="Total 2 6 2 2" xfId="27284" xr:uid="{00000000-0005-0000-0000-0000EDB40000}"/>
    <cellStyle name="Total 2 6 2 3" xfId="46316" xr:uid="{00000000-0005-0000-0000-0000EEB40000}"/>
    <cellStyle name="Total 2 6 3" xfId="23061" xr:uid="{00000000-0005-0000-0000-0000EFB40000}"/>
    <cellStyle name="Total 2 6 3 2" xfId="27285" xr:uid="{00000000-0005-0000-0000-0000F0B40000}"/>
    <cellStyle name="Total 2 6 3 3" xfId="46317" xr:uid="{00000000-0005-0000-0000-0000F1B40000}"/>
    <cellStyle name="Total 2 6 4" xfId="23062" xr:uid="{00000000-0005-0000-0000-0000F2B40000}"/>
    <cellStyle name="Total 2 6 4 2" xfId="27286" xr:uid="{00000000-0005-0000-0000-0000F3B40000}"/>
    <cellStyle name="Total 2 6 4 3" xfId="46318" xr:uid="{00000000-0005-0000-0000-0000F4B40000}"/>
    <cellStyle name="Total 2 6 5" xfId="23063" xr:uid="{00000000-0005-0000-0000-0000F5B40000}"/>
    <cellStyle name="Total 2 6 5 2" xfId="27287" xr:uid="{00000000-0005-0000-0000-0000F6B40000}"/>
    <cellStyle name="Total 2 6 5 3" xfId="46319" xr:uid="{00000000-0005-0000-0000-0000F7B40000}"/>
    <cellStyle name="Total 2 6 6" xfId="23064" xr:uid="{00000000-0005-0000-0000-0000F8B40000}"/>
    <cellStyle name="Total 2 6 6 2" xfId="27283" xr:uid="{00000000-0005-0000-0000-0000F9B40000}"/>
    <cellStyle name="Total 2 6 6 3" xfId="46320" xr:uid="{00000000-0005-0000-0000-0000FAB40000}"/>
    <cellStyle name="Total 2 6 7" xfId="23065" xr:uid="{00000000-0005-0000-0000-0000FBB40000}"/>
    <cellStyle name="Total 2 6 7 2" xfId="46321" xr:uid="{00000000-0005-0000-0000-0000FCB40000}"/>
    <cellStyle name="Total 2 6 8" xfId="23456" xr:uid="{00000000-0005-0000-0000-0000FDB40000}"/>
    <cellStyle name="Total 2 6 8 2" xfId="46322" xr:uid="{00000000-0005-0000-0000-0000FEB40000}"/>
    <cellStyle name="Total 2 6 9" xfId="46323" xr:uid="{00000000-0005-0000-0000-0000FFB40000}"/>
    <cellStyle name="Total 2 7" xfId="23066" xr:uid="{00000000-0005-0000-0000-000000B50000}"/>
    <cellStyle name="Total 2 7 2" xfId="27066" xr:uid="{00000000-0005-0000-0000-000001B50000}"/>
    <cellStyle name="Total 2 7 3" xfId="46324" xr:uid="{00000000-0005-0000-0000-000002B50000}"/>
    <cellStyle name="Total 2 8" xfId="23067" xr:uid="{00000000-0005-0000-0000-000003B50000}"/>
    <cellStyle name="Total 2 8 2" xfId="23068" xr:uid="{00000000-0005-0000-0000-000004B50000}"/>
    <cellStyle name="Total 2 8 3" xfId="43960" xr:uid="{00000000-0005-0000-0000-000005B50000}"/>
    <cellStyle name="Total 2 8 4" xfId="46325" xr:uid="{00000000-0005-0000-0000-000006B50000}"/>
    <cellStyle name="Total 2 9" xfId="23208" xr:uid="{00000000-0005-0000-0000-000007B50000}"/>
    <cellStyle name="Total 2 9 2" xfId="46326" xr:uid="{00000000-0005-0000-0000-000008B50000}"/>
    <cellStyle name="Total 3" xfId="23069" xr:uid="{00000000-0005-0000-0000-000009B50000}"/>
    <cellStyle name="Total 3 10" xfId="23242" xr:uid="{00000000-0005-0000-0000-00000AB50000}"/>
    <cellStyle name="Total 3 2" xfId="23070" xr:uid="{00000000-0005-0000-0000-00000BB50000}"/>
    <cellStyle name="Total 3 2 10" xfId="46328" xr:uid="{00000000-0005-0000-0000-00000CB50000}"/>
    <cellStyle name="Total 3 2 11" xfId="46327" xr:uid="{00000000-0005-0000-0000-00000DB50000}"/>
    <cellStyle name="Total 3 2 2" xfId="27289" xr:uid="{00000000-0005-0000-0000-00000EB50000}"/>
    <cellStyle name="Total 3 2 2 2" xfId="46329" xr:uid="{00000000-0005-0000-0000-00000FB50000}"/>
    <cellStyle name="Total 3 2 3" xfId="46330" xr:uid="{00000000-0005-0000-0000-000010B50000}"/>
    <cellStyle name="Total 3 2 4" xfId="46331" xr:uid="{00000000-0005-0000-0000-000011B50000}"/>
    <cellStyle name="Total 3 2 5" xfId="46332" xr:uid="{00000000-0005-0000-0000-000012B50000}"/>
    <cellStyle name="Total 3 2 6" xfId="46333" xr:uid="{00000000-0005-0000-0000-000013B50000}"/>
    <cellStyle name="Total 3 2 7" xfId="46334" xr:uid="{00000000-0005-0000-0000-000014B50000}"/>
    <cellStyle name="Total 3 2 8" xfId="46335" xr:uid="{00000000-0005-0000-0000-000015B50000}"/>
    <cellStyle name="Total 3 2 9" xfId="46336" xr:uid="{00000000-0005-0000-0000-000016B50000}"/>
    <cellStyle name="Total 3 3" xfId="23071" xr:uid="{00000000-0005-0000-0000-000017B50000}"/>
    <cellStyle name="Total 3 3 2" xfId="27290" xr:uid="{00000000-0005-0000-0000-000018B50000}"/>
    <cellStyle name="Total 3 3 3" xfId="46337" xr:uid="{00000000-0005-0000-0000-000019B50000}"/>
    <cellStyle name="Total 3 4" xfId="23072" xr:uid="{00000000-0005-0000-0000-00001AB50000}"/>
    <cellStyle name="Total 3 4 2" xfId="27291" xr:uid="{00000000-0005-0000-0000-00001BB50000}"/>
    <cellStyle name="Total 3 4 3" xfId="46338" xr:uid="{00000000-0005-0000-0000-00001CB50000}"/>
    <cellStyle name="Total 3 5" xfId="23073" xr:uid="{00000000-0005-0000-0000-00001DB50000}"/>
    <cellStyle name="Total 3 5 2" xfId="27292" xr:uid="{00000000-0005-0000-0000-00001EB50000}"/>
    <cellStyle name="Total 3 5 3" xfId="46339" xr:uid="{00000000-0005-0000-0000-00001FB50000}"/>
    <cellStyle name="Total 3 6" xfId="23074" xr:uid="{00000000-0005-0000-0000-000020B50000}"/>
    <cellStyle name="Total 3 6 2" xfId="27293" xr:uid="{00000000-0005-0000-0000-000021B50000}"/>
    <cellStyle name="Total 3 7" xfId="23075" xr:uid="{00000000-0005-0000-0000-000022B50000}"/>
    <cellStyle name="Total 3 7 2" xfId="27288" xr:uid="{00000000-0005-0000-0000-000023B50000}"/>
    <cellStyle name="Total 3 8" xfId="23076" xr:uid="{00000000-0005-0000-0000-000024B50000}"/>
    <cellStyle name="Total 3 8 2" xfId="23077" xr:uid="{00000000-0005-0000-0000-000025B50000}"/>
    <cellStyle name="Total 3 8 3" xfId="33956" xr:uid="{00000000-0005-0000-0000-000026B50000}"/>
    <cellStyle name="Total 3 9" xfId="23078" xr:uid="{00000000-0005-0000-0000-000027B50000}"/>
    <cellStyle name="Total 3 9 2" xfId="23079" xr:uid="{00000000-0005-0000-0000-000028B50000}"/>
    <cellStyle name="Total 3 9 3" xfId="43994" xr:uid="{00000000-0005-0000-0000-000029B50000}"/>
    <cellStyle name="Total 4" xfId="23080" xr:uid="{00000000-0005-0000-0000-00002AB50000}"/>
    <cellStyle name="Total 4 2" xfId="23081" xr:uid="{00000000-0005-0000-0000-00002BB50000}"/>
    <cellStyle name="Total 4 2 10" xfId="46341" xr:uid="{00000000-0005-0000-0000-00002CB50000}"/>
    <cellStyle name="Total 4 2 11" xfId="46340" xr:uid="{00000000-0005-0000-0000-00002DB50000}"/>
    <cellStyle name="Total 4 2 2" xfId="27294" xr:uid="{00000000-0005-0000-0000-00002EB50000}"/>
    <cellStyle name="Total 4 2 2 2" xfId="46342" xr:uid="{00000000-0005-0000-0000-00002FB50000}"/>
    <cellStyle name="Total 4 2 3" xfId="46343" xr:uid="{00000000-0005-0000-0000-000030B50000}"/>
    <cellStyle name="Total 4 2 4" xfId="46344" xr:uid="{00000000-0005-0000-0000-000031B50000}"/>
    <cellStyle name="Total 4 2 5" xfId="46345" xr:uid="{00000000-0005-0000-0000-000032B50000}"/>
    <cellStyle name="Total 4 2 6" xfId="46346" xr:uid="{00000000-0005-0000-0000-000033B50000}"/>
    <cellStyle name="Total 4 2 7" xfId="46347" xr:uid="{00000000-0005-0000-0000-000034B50000}"/>
    <cellStyle name="Total 4 2 8" xfId="46348" xr:uid="{00000000-0005-0000-0000-000035B50000}"/>
    <cellStyle name="Total 4 2 9" xfId="46349" xr:uid="{00000000-0005-0000-0000-000036B50000}"/>
    <cellStyle name="Total 4 3" xfId="23082" xr:uid="{00000000-0005-0000-0000-000037B50000}"/>
    <cellStyle name="Total 4 3 2" xfId="23083" xr:uid="{00000000-0005-0000-0000-000038B50000}"/>
    <cellStyle name="Total 4 3 3" xfId="33957" xr:uid="{00000000-0005-0000-0000-000039B50000}"/>
    <cellStyle name="Total 4 3 4" xfId="46350" xr:uid="{00000000-0005-0000-0000-00003AB50000}"/>
    <cellStyle name="Total 4 4" xfId="23285" xr:uid="{00000000-0005-0000-0000-00003BB50000}"/>
    <cellStyle name="Total 4 4 2" xfId="46351" xr:uid="{00000000-0005-0000-0000-00003CB50000}"/>
    <cellStyle name="Total 4 5" xfId="46352" xr:uid="{00000000-0005-0000-0000-00003DB50000}"/>
    <cellStyle name="Warning Text 2" xfId="23084" xr:uid="{00000000-0005-0000-0000-00003EB50000}"/>
    <cellStyle name="Warning Text 2 2" xfId="23085" xr:uid="{00000000-0005-0000-0000-00003FB50000}"/>
    <cellStyle name="Warning Text 2 2 2" xfId="23378" xr:uid="{00000000-0005-0000-0000-000040B50000}"/>
    <cellStyle name="Warning Text 2 3" xfId="23086" xr:uid="{00000000-0005-0000-0000-000041B50000}"/>
    <cellStyle name="Warning Text 2 3 2" xfId="27295" xr:uid="{00000000-0005-0000-0000-000042B50000}"/>
    <cellStyle name="Warning Text 2 4" xfId="23243" xr:uid="{00000000-0005-0000-0000-000043B50000}"/>
    <cellStyle name="Warning Text 3" xfId="23087" xr:uid="{00000000-0005-0000-0000-000044B50000}"/>
    <cellStyle name="Warning Text 3 2" xfId="23088" xr:uid="{00000000-0005-0000-0000-000045B50000}"/>
    <cellStyle name="Warning Text 3 2 2" xfId="27296" xr:uid="{00000000-0005-0000-0000-000046B50000}"/>
    <cellStyle name="Warning Text 3 3" xfId="23244" xr:uid="{00000000-0005-0000-0000-000047B50000}"/>
    <cellStyle name="Warning Text 4" xfId="23089" xr:uid="{00000000-0005-0000-0000-000048B50000}"/>
    <cellStyle name="Warning Text 4 2" xfId="23090" xr:uid="{00000000-0005-0000-0000-000049B50000}"/>
    <cellStyle name="Warning Text 4 2 2" xfId="27297" xr:uid="{00000000-0005-0000-0000-00004AB50000}"/>
    <cellStyle name="Warning Text 4 3" xfId="23286" xr:uid="{00000000-0005-0000-0000-00004BB50000}"/>
    <cellStyle name="عادي_aaa حمل التكيف واختيار الوحدات" xfId="44021" xr:uid="{00000000-0005-0000-0000-00004CB50000}"/>
    <cellStyle name="강조색1" xfId="23091" xr:uid="{00000000-0005-0000-0000-00004DB50000}"/>
    <cellStyle name="강조색1 2" xfId="23442" xr:uid="{00000000-0005-0000-0000-00004EB50000}"/>
    <cellStyle name="강조색2" xfId="23092" xr:uid="{00000000-0005-0000-0000-00004FB50000}"/>
    <cellStyle name="강조색2 2" xfId="23441" xr:uid="{00000000-0005-0000-0000-000050B50000}"/>
    <cellStyle name="강조색3" xfId="23093" xr:uid="{00000000-0005-0000-0000-000051B50000}"/>
    <cellStyle name="강조색3 2" xfId="23472" xr:uid="{00000000-0005-0000-0000-000052B50000}"/>
    <cellStyle name="강조색4" xfId="23094" xr:uid="{00000000-0005-0000-0000-000053B50000}"/>
    <cellStyle name="강조색4 2" xfId="23471" xr:uid="{00000000-0005-0000-0000-000054B50000}"/>
    <cellStyle name="강조색5" xfId="23095" xr:uid="{00000000-0005-0000-0000-000055B50000}"/>
    <cellStyle name="강조색5 2" xfId="23470" xr:uid="{00000000-0005-0000-0000-000056B50000}"/>
    <cellStyle name="강조색6" xfId="23096" xr:uid="{00000000-0005-0000-0000-000057B50000}"/>
    <cellStyle name="강조색6 2" xfId="23440" xr:uid="{00000000-0005-0000-0000-000058B50000}"/>
    <cellStyle name="경고문" xfId="23097" xr:uid="{00000000-0005-0000-0000-000059B50000}"/>
    <cellStyle name="경고문 2" xfId="23439" xr:uid="{00000000-0005-0000-0000-00005AB50000}"/>
    <cellStyle name="계산" xfId="23098" xr:uid="{00000000-0005-0000-0000-00005BB50000}"/>
    <cellStyle name="계산 2" xfId="23099" xr:uid="{00000000-0005-0000-0000-00005CB50000}"/>
    <cellStyle name="계산 3" xfId="23469" xr:uid="{00000000-0005-0000-0000-00005DB50000}"/>
    <cellStyle name="나쁨" xfId="23100" xr:uid="{00000000-0005-0000-0000-00005EB50000}"/>
    <cellStyle name="나쁨 2" xfId="23468" xr:uid="{00000000-0005-0000-0000-00005FB50000}"/>
    <cellStyle name="메모" xfId="23101" xr:uid="{00000000-0005-0000-0000-000060B50000}"/>
    <cellStyle name="메모 2" xfId="23102" xr:uid="{00000000-0005-0000-0000-000061B50000}"/>
    <cellStyle name="메모 3" xfId="23467" xr:uid="{00000000-0005-0000-0000-000062B50000}"/>
    <cellStyle name="보통" xfId="23103" xr:uid="{00000000-0005-0000-0000-000063B50000}"/>
    <cellStyle name="보통 2" xfId="23466" xr:uid="{00000000-0005-0000-0000-000064B50000}"/>
    <cellStyle name="설명 텍스트" xfId="23104" xr:uid="{00000000-0005-0000-0000-000065B50000}"/>
    <cellStyle name="설명 텍스트 2" xfId="23465" xr:uid="{00000000-0005-0000-0000-000066B50000}"/>
    <cellStyle name="셀 확인" xfId="23105" xr:uid="{00000000-0005-0000-0000-000067B50000}"/>
    <cellStyle name="셀 확인 2" xfId="23464" xr:uid="{00000000-0005-0000-0000-000068B50000}"/>
    <cellStyle name="연결된 셀" xfId="23106" xr:uid="{00000000-0005-0000-0000-000069B50000}"/>
    <cellStyle name="연결된 셀 2" xfId="23438" xr:uid="{00000000-0005-0000-0000-00006AB50000}"/>
    <cellStyle name="요약" xfId="23107" xr:uid="{00000000-0005-0000-0000-00006BB50000}"/>
    <cellStyle name="요약 2" xfId="23108" xr:uid="{00000000-0005-0000-0000-00006CB50000}"/>
    <cellStyle name="요약 3" xfId="23463" xr:uid="{00000000-0005-0000-0000-00006DB50000}"/>
    <cellStyle name="입력" xfId="23109" xr:uid="{00000000-0005-0000-0000-00006EB50000}"/>
    <cellStyle name="입력 2" xfId="23110" xr:uid="{00000000-0005-0000-0000-00006FB50000}"/>
    <cellStyle name="입력 3" xfId="23462" xr:uid="{00000000-0005-0000-0000-000070B50000}"/>
    <cellStyle name="제목" xfId="23111" xr:uid="{00000000-0005-0000-0000-000071B50000}"/>
    <cellStyle name="제목 1" xfId="23112" xr:uid="{00000000-0005-0000-0000-000072B50000}"/>
    <cellStyle name="제목 1 2" xfId="23461" xr:uid="{00000000-0005-0000-0000-000073B50000}"/>
    <cellStyle name="제목 2" xfId="23113" xr:uid="{00000000-0005-0000-0000-000074B50000}"/>
    <cellStyle name="제목 2 2" xfId="23436" xr:uid="{00000000-0005-0000-0000-000075B50000}"/>
    <cellStyle name="제목 3" xfId="23114" xr:uid="{00000000-0005-0000-0000-000076B50000}"/>
    <cellStyle name="제목 3 2" xfId="23458" xr:uid="{00000000-0005-0000-0000-000077B50000}"/>
    <cellStyle name="제목 4" xfId="23115" xr:uid="{00000000-0005-0000-0000-000078B50000}"/>
    <cellStyle name="제목 4 2" xfId="23460" xr:uid="{00000000-0005-0000-0000-000079B50000}"/>
    <cellStyle name="제목 5" xfId="23437" xr:uid="{00000000-0005-0000-0000-00007AB50000}"/>
    <cellStyle name="좋음" xfId="23116" xr:uid="{00000000-0005-0000-0000-00007BB50000}"/>
    <cellStyle name="좋음 2" xfId="23459" xr:uid="{00000000-0005-0000-0000-00007CB50000}"/>
    <cellStyle name="출력" xfId="23117" xr:uid="{00000000-0005-0000-0000-00007DB50000}"/>
    <cellStyle name="출력 2" xfId="23118" xr:uid="{00000000-0005-0000-0000-00007EB50000}"/>
    <cellStyle name="출력 2 2" xfId="23119" xr:uid="{00000000-0005-0000-0000-00007FB50000}"/>
    <cellStyle name="출력 2 2 2" xfId="23120" xr:uid="{00000000-0005-0000-0000-000080B50000}"/>
    <cellStyle name="출력 2 2 3" xfId="37365" xr:uid="{00000000-0005-0000-0000-000081B50000}"/>
    <cellStyle name="출력 2 3" xfId="27343" xr:uid="{00000000-0005-0000-0000-000082B50000}"/>
    <cellStyle name="출력 3" xfId="23121" xr:uid="{00000000-0005-0000-0000-000083B50000}"/>
    <cellStyle name="출력 4" xfId="23435" xr:uid="{00000000-0005-0000-0000-000084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29</xdr:col>
      <xdr:colOff>504824</xdr:colOff>
      <xdr:row>0</xdr:row>
      <xdr:rowOff>0</xdr:rowOff>
    </xdr:from>
    <xdr:to>
      <xdr:col>39</xdr:col>
      <xdr:colOff>572263</xdr:colOff>
      <xdr:row>39</xdr:row>
      <xdr:rowOff>9525</xdr:rowOff>
    </xdr:to>
    <xdr:pic>
      <xdr:nvPicPr>
        <xdr:cNvPr id="2" name="Picture 1">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1"/>
        <a:stretch>
          <a:fillRect/>
        </a:stretch>
      </xdr:blipFill>
      <xdr:spPr>
        <a:xfrm>
          <a:off x="22774274" y="0"/>
          <a:ext cx="6163439" cy="93154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BAF-Maintenance24</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BAF-Maintenance24</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BAF-Maintenance24</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BAF-Maintenance24</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BAF-Maintenance24</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BAF-Maintenance24</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BAF-Maintenance24</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BAF-Maintenance24</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BAF-Maintenance24</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BAF-Maintenance24</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BAF-Maintenance24</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BAF-Maintenance24</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BAF-Maintenance24</v>
          </cell>
          <cell r="C18751" t="str">
            <v xml:space="preserve">Noman </v>
          </cell>
          <cell r="D18751" t="str">
            <v>Paid to Noman BAF (by order nadeem bhai)</v>
          </cell>
          <cell r="E18751">
            <v>50000</v>
          </cell>
        </row>
        <row r="18752">
          <cell r="B18752" t="str">
            <v>BAF-Maintenance24</v>
          </cell>
          <cell r="C18752" t="str">
            <v>misc</v>
          </cell>
          <cell r="D18752" t="str">
            <v>lunch tea dinner and other refreshement</v>
          </cell>
          <cell r="E18752">
            <v>10000</v>
          </cell>
        </row>
        <row r="18753">
          <cell r="B18753" t="str">
            <v>BAF-Maintenance24</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BAF-Maintenance24</v>
          </cell>
          <cell r="C18758" t="str">
            <v>material</v>
          </cell>
          <cell r="D18758" t="str">
            <v>misc by shahid painter</v>
          </cell>
          <cell r="E18758">
            <v>7700</v>
          </cell>
        </row>
        <row r="18759">
          <cell r="B18759" t="str">
            <v>BAF-Maintenance24</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BAF-Maintenance24</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BAF-Maintenance24</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BAF-Maintenance24</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BAF-Maintenance24</v>
          </cell>
          <cell r="C18897" t="str">
            <v>material</v>
          </cell>
          <cell r="D18897" t="str">
            <v>misc by shahid painter</v>
          </cell>
          <cell r="E18897">
            <v>193890</v>
          </cell>
        </row>
        <row r="18898">
          <cell r="B18898" t="str">
            <v>BAF-Maintenance24</v>
          </cell>
          <cell r="C18898" t="str">
            <v>material</v>
          </cell>
          <cell r="D18898" t="str">
            <v>misc by shahid painter</v>
          </cell>
          <cell r="E18898">
            <v>116460</v>
          </cell>
        </row>
        <row r="18899">
          <cell r="B18899" t="str">
            <v>BAF-Maintenance24</v>
          </cell>
          <cell r="C18899" t="str">
            <v>material</v>
          </cell>
          <cell r="D18899" t="str">
            <v>misc by shahid painter</v>
          </cell>
          <cell r="E18899">
            <v>11790</v>
          </cell>
        </row>
        <row r="18900">
          <cell r="B18900" t="str">
            <v>BAF-Maintenance24</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BAF-Maintenance24</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BAF-Maintenance24</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BAF-Maintenance24</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BAF-Maintenance24</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BAF-Maintenance24</v>
          </cell>
          <cell r="C18977" t="str">
            <v>Moghal Brother</v>
          </cell>
          <cell r="D18977" t="str">
            <v>Online to Haris mirza by adeel (advance in PVC Fills for cooling tower)</v>
          </cell>
          <cell r="E18977">
            <v>1000000</v>
          </cell>
        </row>
        <row r="18978">
          <cell r="B18978" t="str">
            <v>BAF-Maintenance24</v>
          </cell>
          <cell r="C18978" t="str">
            <v>shabbir brothers</v>
          </cell>
          <cell r="D18978" t="str">
            <v xml:space="preserve">Online by BH </v>
          </cell>
          <cell r="E18978">
            <v>225000</v>
          </cell>
        </row>
        <row r="18979">
          <cell r="B18979" t="str">
            <v>BAF-Maintenance24</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BAF-Maintenance24</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BAF-Maintenance24</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BAF-Maintenance24</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BAF-Maintenance24</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BAF-Maintenance24</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BAF-Maintenance24</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BAF-Maintenance24</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BAF-Maintenance24</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BAF-Maintenance24</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BAF-Maintenance24</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BAF-Maintenance24</v>
          </cell>
          <cell r="C19168" t="str">
            <v>material</v>
          </cell>
          <cell r="D19168" t="str">
            <v>sheet purchaseed in BAF from al madina</v>
          </cell>
          <cell r="E19168">
            <v>13600</v>
          </cell>
        </row>
        <row r="19169">
          <cell r="B19169" t="str">
            <v>BAF-Maintenance24</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BAF-Maintenance24</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BAF-Maintenance24</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BAF-Maintenance24</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BAF-Maintenance24</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BAF-Maintenance24</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BAF-Maintenance24</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BAF-Maintenance24</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BAF-Maintenance24</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BAF-Maintenance24</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BAF-Maintenance24</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BAF-Maintenance24</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BAF-Maintenance24</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BAF-Maintenance24</v>
          </cell>
          <cell r="C19457" t="str">
            <v>Engr Noman BAF</v>
          </cell>
          <cell r="D19457" t="str">
            <v>To Noman in BAF (given by nadeem bhai)</v>
          </cell>
          <cell r="E19457">
            <v>200000</v>
          </cell>
        </row>
        <row r="19458">
          <cell r="B19458" t="str">
            <v>BAF-Maintenance24</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BAF-Maintenance24</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BAF-Maintenance24</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BAF-Maintenance24</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BAF-Maintenance24</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BAF-Maintenance24</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BAF-Maintenance24</v>
          </cell>
          <cell r="C19538" t="str">
            <v>united insulation</v>
          </cell>
          <cell r="D19538" t="str">
            <v>Online to united insulation (online by Adeel)</v>
          </cell>
          <cell r="E19538">
            <v>23000</v>
          </cell>
        </row>
        <row r="19539">
          <cell r="B19539" t="str">
            <v>BAF-Maintenance24</v>
          </cell>
          <cell r="C19539" t="str">
            <v>material</v>
          </cell>
          <cell r="D19539" t="str">
            <v>misc material by shahid</v>
          </cell>
          <cell r="E19539">
            <v>54700</v>
          </cell>
        </row>
        <row r="19540">
          <cell r="B19540" t="str">
            <v>BAF-Maintenance24</v>
          </cell>
          <cell r="C19540" t="str">
            <v>material</v>
          </cell>
          <cell r="D19540" t="str">
            <v>misc material by shahid</v>
          </cell>
          <cell r="E19540">
            <v>149717</v>
          </cell>
        </row>
        <row r="19541">
          <cell r="B19541" t="str">
            <v>BAF-Maintenance24</v>
          </cell>
          <cell r="C19541" t="str">
            <v>material</v>
          </cell>
          <cell r="D19541" t="str">
            <v>misc material by shahid</v>
          </cell>
          <cell r="E19541">
            <v>49879</v>
          </cell>
        </row>
        <row r="19542">
          <cell r="B19542" t="str">
            <v>BAF-Maintenance24</v>
          </cell>
          <cell r="C19542" t="str">
            <v>material</v>
          </cell>
          <cell r="D19542" t="str">
            <v>Paid to colur cotnrctor by shahid</v>
          </cell>
          <cell r="E19542">
            <v>71000</v>
          </cell>
        </row>
        <row r="19543">
          <cell r="B19543" t="str">
            <v>BAF-Maintenance24</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BAF-Maintenance24</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BAF-Maintenance24</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Engro 3rd &amp; 8th Floor</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BAF-Maintenance24</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BAF-Maintenance24</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BAF-Maintenance24</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BAF-Maintenance24</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BAF-Maintenance24</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BAF-Maintenance24</v>
          </cell>
          <cell r="C19883" t="str">
            <v>material</v>
          </cell>
          <cell r="D19883" t="str">
            <v>misc invoices by shahid</v>
          </cell>
          <cell r="E19883">
            <v>39570</v>
          </cell>
        </row>
        <row r="19884">
          <cell r="B19884" t="str">
            <v>BAF-Maintenance24</v>
          </cell>
          <cell r="C19884" t="str">
            <v>material</v>
          </cell>
          <cell r="D19884" t="str">
            <v>misc invoices by shahid</v>
          </cell>
          <cell r="E19884">
            <v>41265</v>
          </cell>
        </row>
        <row r="19885">
          <cell r="B19885" t="str">
            <v>BAF-Maintenance24</v>
          </cell>
          <cell r="C19885" t="str">
            <v>material</v>
          </cell>
          <cell r="D19885" t="str">
            <v>misc invoices by shahid</v>
          </cell>
          <cell r="E19885">
            <v>78619</v>
          </cell>
        </row>
        <row r="19886">
          <cell r="B19886" t="str">
            <v>BAF-Maintenance24</v>
          </cell>
          <cell r="C19886" t="str">
            <v>material</v>
          </cell>
          <cell r="D19886" t="str">
            <v>misc invoices by shahid</v>
          </cell>
          <cell r="E19886">
            <v>46130</v>
          </cell>
        </row>
        <row r="19887">
          <cell r="B19887" t="str">
            <v>BAF-Maintenance24</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BAF-Maintenance24</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 = Total = 1910384</v>
          </cell>
          <cell r="E19910">
            <v>385878</v>
          </cell>
        </row>
        <row r="19911">
          <cell r="B19911" t="str">
            <v>J out let DML</v>
          </cell>
          <cell r="C19911" t="str">
            <v>IIL Pipe</v>
          </cell>
          <cell r="D19911" t="str">
            <v>MCB chq 1973738915 (purchased ERW Pipes) = Total = 1910384</v>
          </cell>
          <cell r="E19911">
            <v>1510384</v>
          </cell>
        </row>
        <row r="19912">
          <cell r="B19912" t="str">
            <v>Sana safinaz DML</v>
          </cell>
          <cell r="C19912" t="str">
            <v>IIL Pipe</v>
          </cell>
          <cell r="D19912" t="str">
            <v>MCB chq 1973738915 (purchased ERW Pipes) = Total = 1910384</v>
          </cell>
          <cell r="E19912">
            <v>200000</v>
          </cell>
        </row>
        <row r="19913">
          <cell r="B19913" t="str">
            <v>Manto DML</v>
          </cell>
          <cell r="C19913" t="str">
            <v>IIL Pipe</v>
          </cell>
          <cell r="D19913" t="str">
            <v>MCB chq 1973738915 (purchased ERW Pipes) = Total = 1910384</v>
          </cell>
          <cell r="E19913">
            <v>100000</v>
          </cell>
        </row>
        <row r="19914">
          <cell r="B19914" t="str">
            <v>Orient DML</v>
          </cell>
          <cell r="C19914" t="str">
            <v>IIL Pipe</v>
          </cell>
          <cell r="D19914" t="str">
            <v>MCB chq 1973738915 (purchased ERW Pipes) = Total = 1910384</v>
          </cell>
          <cell r="E19914">
            <v>100000</v>
          </cell>
        </row>
        <row r="19915">
          <cell r="B19915" t="str">
            <v>o/m NASTP</v>
          </cell>
          <cell r="C19915" t="str">
            <v>Received</v>
          </cell>
          <cell r="D19915" t="str">
            <v>Received from NASTP (Mar 24 + April Bill)</v>
          </cell>
          <cell r="F19915">
            <v>3456382</v>
          </cell>
        </row>
        <row r="19916">
          <cell r="B19916" t="str">
            <v>Meezan bank Head office</v>
          </cell>
          <cell r="C19916" t="str">
            <v>Received</v>
          </cell>
          <cell r="D19916" t="str">
            <v>Received from Total BAHL branch chq (Given to IMS in engro deal)</v>
          </cell>
          <cell r="F19916">
            <v>700000</v>
          </cell>
        </row>
        <row r="19917">
          <cell r="B19917" t="str">
            <v>Meezan bank Head office</v>
          </cell>
          <cell r="C19917" t="str">
            <v>Received</v>
          </cell>
          <cell r="D19917" t="str">
            <v>Received from Total BAHL branch chq (Given to IMS in engro deal)</v>
          </cell>
          <cell r="F19917">
            <v>770000</v>
          </cell>
        </row>
        <row r="19918">
          <cell r="B19918" t="str">
            <v>Meezan bank Head office</v>
          </cell>
          <cell r="C19918" t="str">
            <v>Received</v>
          </cell>
          <cell r="D19918" t="str">
            <v>Received from Total BAHL branch chq (Given to IMS in engro deal)</v>
          </cell>
          <cell r="F19918">
            <v>525000</v>
          </cell>
        </row>
        <row r="19919">
          <cell r="B19919" t="str">
            <v>BAH 12th Floor</v>
          </cell>
          <cell r="C19919" t="str">
            <v>Received</v>
          </cell>
          <cell r="D19919" t="str">
            <v>Received from aisha Interiors 20% Mob advance against HVAC work 
(Given to Mehran Engineering in Engro Advance)</v>
          </cell>
          <cell r="F19919">
            <v>1056979</v>
          </cell>
        </row>
        <row r="19920">
          <cell r="B19920" t="str">
            <v>BAH 12th Floor</v>
          </cell>
          <cell r="C19920" t="str">
            <v>Received</v>
          </cell>
          <cell r="D19920" t="str">
            <v>Received from aisha Interiors 20% Mob advance against HVAC work 
(Given to JES in CITI Bank adv)</v>
          </cell>
          <cell r="F19920">
            <v>1056979</v>
          </cell>
        </row>
        <row r="19921">
          <cell r="B19921" t="str">
            <v>BAH 12th Floor</v>
          </cell>
          <cell r="C19921" t="str">
            <v>Received</v>
          </cell>
          <cell r="D19921" t="str">
            <v>Received from aisha Interiors 20% Mob advance against HVAC work 
(Given to IMS Engineering in Engro Advance)</v>
          </cell>
          <cell r="F19921">
            <v>1056979</v>
          </cell>
        </row>
        <row r="19922">
          <cell r="B19922" t="str">
            <v>BAH 12th Floor</v>
          </cell>
          <cell r="C19922" t="str">
            <v>Received</v>
          </cell>
          <cell r="D19922" t="str">
            <v>Received from aisha Interiors 20% Mob advance against HVAC work 
(Given to IMS Engineering in Engro Advance)</v>
          </cell>
          <cell r="F19922">
            <v>1056979</v>
          </cell>
        </row>
        <row r="19923">
          <cell r="B19923" t="str">
            <v>Engro office</v>
          </cell>
          <cell r="C19923" t="str">
            <v>Received</v>
          </cell>
          <cell r="D19923" t="str">
            <v>Received from NEC in acc of Engro (Given to captive air against GSK FCU and WCPU deal)</v>
          </cell>
          <cell r="F19923">
            <v>1458946</v>
          </cell>
        </row>
        <row r="19924">
          <cell r="B19924" t="str">
            <v>BAF-Maintenance24</v>
          </cell>
          <cell r="C19924" t="str">
            <v>Received</v>
          </cell>
          <cell r="D19924" t="str">
            <v>Received from BAFL inter bank fund transfer in MCB</v>
          </cell>
          <cell r="F19924">
            <v>10666429</v>
          </cell>
        </row>
        <row r="19925">
          <cell r="B19925" t="str">
            <v>Engro office</v>
          </cell>
          <cell r="C19925" t="str">
            <v>Received</v>
          </cell>
          <cell r="D19925" t="str">
            <v>Received cash from NEC - Total rec = 1000,000</v>
          </cell>
          <cell r="F19925">
            <v>986074</v>
          </cell>
        </row>
        <row r="19926">
          <cell r="B19926" t="str">
            <v>Tri fit Gym</v>
          </cell>
          <cell r="C19926" t="str">
            <v>Received</v>
          </cell>
          <cell r="D19926" t="str">
            <v>Received cash from NEC - Total rec = 1000,000</v>
          </cell>
          <cell r="F19926">
            <v>13926</v>
          </cell>
        </row>
        <row r="19927">
          <cell r="B19927" t="str">
            <v>O/M The Place</v>
          </cell>
          <cell r="C19927" t="str">
            <v>Received</v>
          </cell>
          <cell r="D19927" t="str">
            <v>received May 2024 bill</v>
          </cell>
          <cell r="F19927">
            <v>359992</v>
          </cell>
        </row>
        <row r="19928">
          <cell r="B19928" t="str">
            <v>naveed malik</v>
          </cell>
          <cell r="C19928" t="str">
            <v>Received</v>
          </cell>
          <cell r="D19928" t="str">
            <v>Cash received (used on office)</v>
          </cell>
          <cell r="F19928">
            <v>250000</v>
          </cell>
        </row>
        <row r="19929">
          <cell r="B19929" t="str">
            <v>Tri fit Gym</v>
          </cell>
          <cell r="C19929" t="str">
            <v>Received</v>
          </cell>
          <cell r="D19929" t="str">
            <v>Rec from NEC (Online by NEC to IMS Engineering in CITI Bank Project)</v>
          </cell>
          <cell r="F19929">
            <v>2000000</v>
          </cell>
        </row>
        <row r="19930">
          <cell r="B19930" t="str">
            <v>GSK DMC</v>
          </cell>
          <cell r="C19930" t="str">
            <v>Received</v>
          </cell>
          <cell r="D19930" t="str">
            <v>Rec 30% Mob adv from MY in acc of GSK (Given to Universal traders against GST invoice care off Adeel)</v>
          </cell>
          <cell r="F19930">
            <v>6619389</v>
          </cell>
        </row>
        <row r="19931">
          <cell r="B19931" t="str">
            <v>GSK DMC</v>
          </cell>
          <cell r="C19931" t="str">
            <v>Received</v>
          </cell>
          <cell r="D19931" t="str">
            <v>1% invoice charges</v>
          </cell>
          <cell r="E19931">
            <v>66000</v>
          </cell>
        </row>
        <row r="19932">
          <cell r="B19932" t="str">
            <v>ueP 17th Floor</v>
          </cell>
          <cell r="C19932" t="str">
            <v>Received</v>
          </cell>
          <cell r="D19932" t="str">
            <v>Rec 50% retention money</v>
          </cell>
          <cell r="F19932">
            <v>1402277</v>
          </cell>
        </row>
        <row r="19933">
          <cell r="B19933" t="str">
            <v>o/m NASTP</v>
          </cell>
          <cell r="C19933" t="str">
            <v>Received</v>
          </cell>
          <cell r="D19933" t="str">
            <v xml:space="preserve">1% invoice charges for MCB chq # 1973738913 given to Al madina for SST inpt adjustment in NASTP Monthly payment </v>
          </cell>
          <cell r="E19933">
            <v>24978</v>
          </cell>
        </row>
        <row r="19934">
          <cell r="B19934" t="str">
            <v>O/M NASTP</v>
          </cell>
          <cell r="C19934" t="str">
            <v>Received</v>
          </cell>
          <cell r="D19934" t="str">
            <v>may 24 O/M received</v>
          </cell>
          <cell r="F19934">
            <v>1904728.8212000001</v>
          </cell>
        </row>
        <row r="19935">
          <cell r="B19935" t="str">
            <v>Generation DML</v>
          </cell>
          <cell r="C19935" t="str">
            <v>Received</v>
          </cell>
          <cell r="D19935" t="str">
            <v>Received Advance 25%</v>
          </cell>
          <cell r="F19935">
            <v>1421846</v>
          </cell>
        </row>
        <row r="19936">
          <cell r="B19936" t="str">
            <v>Generation DML</v>
          </cell>
          <cell r="C19936" t="str">
            <v>Received</v>
          </cell>
          <cell r="D19936" t="str">
            <v>1% invoice charges</v>
          </cell>
          <cell r="E19936">
            <v>14000</v>
          </cell>
        </row>
        <row r="19937">
          <cell r="B19937" t="str">
            <v>FTC Floors</v>
          </cell>
          <cell r="C19937" t="str">
            <v>Received</v>
          </cell>
          <cell r="D19937" t="str">
            <v>O/M May 24 Bill</v>
          </cell>
          <cell r="F19937">
            <v>246087</v>
          </cell>
        </row>
        <row r="19938">
          <cell r="B19938" t="str">
            <v>Ernst &amp; Young</v>
          </cell>
          <cell r="C19938" t="str">
            <v>Received</v>
          </cell>
          <cell r="D19938" t="str">
            <v>Received from Ik (Given to IK associates)</v>
          </cell>
          <cell r="F19938">
            <v>10400000</v>
          </cell>
        </row>
        <row r="19939">
          <cell r="B19939" t="str">
            <v>Ernst &amp; Young</v>
          </cell>
          <cell r="C19939" t="str">
            <v>Received</v>
          </cell>
          <cell r="D19939" t="str">
            <v>1% invoice charges</v>
          </cell>
          <cell r="E19939">
            <v>104000</v>
          </cell>
        </row>
        <row r="19940">
          <cell r="B19940" t="str">
            <v>office</v>
          </cell>
          <cell r="C19940" t="str">
            <v>salary</v>
          </cell>
          <cell r="D19940" t="str">
            <v>TO mossi</v>
          </cell>
          <cell r="E19940">
            <v>6000</v>
          </cell>
        </row>
        <row r="19941">
          <cell r="B19941" t="str">
            <v>BAF-Maintenance24</v>
          </cell>
          <cell r="C19941" t="str">
            <v>salary</v>
          </cell>
          <cell r="D19941" t="str">
            <v>Nadeem bha salary</v>
          </cell>
          <cell r="E19941">
            <v>50000</v>
          </cell>
        </row>
        <row r="19942">
          <cell r="B19942" t="str">
            <v>kumail bhai</v>
          </cell>
          <cell r="C19942" t="str">
            <v>salary</v>
          </cell>
          <cell r="D19942" t="str">
            <v>Waris salary</v>
          </cell>
          <cell r="E19942">
            <v>5000</v>
          </cell>
        </row>
        <row r="19943">
          <cell r="B19943" t="str">
            <v>GSK DMC</v>
          </cell>
          <cell r="C19943" t="str">
            <v>salary</v>
          </cell>
          <cell r="D19943" t="str">
            <v xml:space="preserve">bilal bhai </v>
          </cell>
          <cell r="E19943">
            <v>50000</v>
          </cell>
        </row>
        <row r="19944">
          <cell r="B19944" t="str">
            <v>office</v>
          </cell>
          <cell r="C19944" t="str">
            <v>salary</v>
          </cell>
          <cell r="D19944" t="str">
            <v>Mhr home mossi salaries</v>
          </cell>
          <cell r="E19944">
            <v>105000</v>
          </cell>
        </row>
        <row r="19945">
          <cell r="B19945" t="str">
            <v>Engro 3rd &amp; 8th Floor</v>
          </cell>
          <cell r="C19945" t="str">
            <v>salary</v>
          </cell>
          <cell r="D19945" t="str">
            <v>Jahangeer salary</v>
          </cell>
          <cell r="E19945">
            <v>88625</v>
          </cell>
        </row>
        <row r="19946">
          <cell r="B19946" t="str">
            <v>office</v>
          </cell>
          <cell r="C19946" t="str">
            <v>salary</v>
          </cell>
          <cell r="D19946" t="str">
            <v>umer salary (after advance deduct)</v>
          </cell>
          <cell r="E19946">
            <v>20000</v>
          </cell>
        </row>
        <row r="19947">
          <cell r="B19947" t="str">
            <v>office</v>
          </cell>
          <cell r="C19947" t="str">
            <v>salary</v>
          </cell>
          <cell r="D19947" t="str">
            <v xml:space="preserve">Rehan + Ashraf bhai </v>
          </cell>
          <cell r="E19947">
            <v>153500</v>
          </cell>
        </row>
        <row r="19948">
          <cell r="B19948" t="str">
            <v>FTC Floors</v>
          </cell>
          <cell r="C19948" t="str">
            <v>salary</v>
          </cell>
          <cell r="D19948" t="str">
            <v>ftc staff salaries</v>
          </cell>
          <cell r="E19948">
            <v>181737.5</v>
          </cell>
        </row>
        <row r="19949">
          <cell r="B19949" t="str">
            <v>Engro 3rd &amp; 8th Floor</v>
          </cell>
          <cell r="C19949" t="str">
            <v>salary</v>
          </cell>
          <cell r="D19949" t="str">
            <v>Engr Ahsan , RAZA , Lateef &amp; chacha lateef</v>
          </cell>
          <cell r="E19949">
            <v>204043</v>
          </cell>
        </row>
        <row r="19950">
          <cell r="B19950" t="str">
            <v>o/m NASTP</v>
          </cell>
          <cell r="C19950" t="str">
            <v>salary</v>
          </cell>
          <cell r="D19950" t="str">
            <v>NASTP staff salary</v>
          </cell>
          <cell r="E19950">
            <v>877970.83333333314</v>
          </cell>
        </row>
        <row r="19951">
          <cell r="B19951" t="str">
            <v>Rehmat shipping</v>
          </cell>
          <cell r="C19951" t="str">
            <v>salary</v>
          </cell>
          <cell r="D19951" t="str">
            <v>Noman &amp; Talha salary released</v>
          </cell>
          <cell r="E19951">
            <v>126000</v>
          </cell>
        </row>
        <row r="19952">
          <cell r="B19952" t="str">
            <v>BAF-Maintenance24</v>
          </cell>
          <cell r="C19952" t="str">
            <v>salary</v>
          </cell>
          <cell r="D19952" t="str">
            <v>Abid salary</v>
          </cell>
          <cell r="E19952">
            <v>53333</v>
          </cell>
        </row>
        <row r="19953">
          <cell r="B19953" t="str">
            <v>Meezan bank Head office</v>
          </cell>
          <cell r="C19953" t="str">
            <v>salary</v>
          </cell>
          <cell r="D19953" t="str">
            <v>Amir engr salary</v>
          </cell>
          <cell r="E19953">
            <v>61500</v>
          </cell>
        </row>
        <row r="19954">
          <cell r="B19954" t="str">
            <v>BAF-Maintenance24</v>
          </cell>
          <cell r="C19954" t="str">
            <v>salary</v>
          </cell>
          <cell r="D19954" t="str">
            <v>Shahid, nadeem paintet</v>
          </cell>
          <cell r="E19954">
            <v>84790</v>
          </cell>
        </row>
        <row r="19955">
          <cell r="B19955" t="str">
            <v>O/M The Place</v>
          </cell>
          <cell r="C19955" t="str">
            <v>salary</v>
          </cell>
          <cell r="D19955" t="str">
            <v>The place staff salaries</v>
          </cell>
          <cell r="E19955">
            <v>148664.58333333334</v>
          </cell>
        </row>
        <row r="19956">
          <cell r="B19956" t="str">
            <v>office</v>
          </cell>
          <cell r="C19956" t="str">
            <v>salary</v>
          </cell>
          <cell r="D19956" t="str">
            <v>Irfan, Kamran ahsan</v>
          </cell>
          <cell r="E19956">
            <v>143066.66666666666</v>
          </cell>
        </row>
        <row r="19957">
          <cell r="B19957" t="str">
            <v xml:space="preserve">O/M Nue Multiplex </v>
          </cell>
          <cell r="C19957" t="str">
            <v>salary</v>
          </cell>
          <cell r="D19957" t="str">
            <v>RMR staff salaries</v>
          </cell>
          <cell r="E19957">
            <v>165810</v>
          </cell>
        </row>
        <row r="19958">
          <cell r="B19958" t="str">
            <v>BAF-Maintenance24</v>
          </cell>
          <cell r="C19958" t="str">
            <v>salary</v>
          </cell>
          <cell r="D19958" t="str">
            <v>Imran + khushnood, Fahad &amp; amjad</v>
          </cell>
          <cell r="E19958">
            <v>219375</v>
          </cell>
        </row>
        <row r="19959">
          <cell r="B19959" t="str">
            <v>Meezan bank Head office</v>
          </cell>
          <cell r="C19959" t="str">
            <v>salary</v>
          </cell>
          <cell r="D19959" t="str">
            <v xml:space="preserve">Gul sher </v>
          </cell>
          <cell r="E19959">
            <v>20225</v>
          </cell>
        </row>
        <row r="19960">
          <cell r="B19960" t="str">
            <v>Meezan bank Head office</v>
          </cell>
          <cell r="C19960" t="str">
            <v>salary</v>
          </cell>
          <cell r="D19960" t="str">
            <v>Ahmed nawaz salary</v>
          </cell>
          <cell r="E19960">
            <v>17200</v>
          </cell>
        </row>
        <row r="19961">
          <cell r="B19961" t="str">
            <v>O/M The Place</v>
          </cell>
          <cell r="C19961" t="str">
            <v>salary</v>
          </cell>
          <cell r="D19961" t="str">
            <v>Zeeshan salary</v>
          </cell>
          <cell r="E19961">
            <v>28000</v>
          </cell>
        </row>
        <row r="19962">
          <cell r="B19962" t="str">
            <v>Engro office</v>
          </cell>
          <cell r="C19962" t="str">
            <v>salary</v>
          </cell>
          <cell r="D19962" t="str">
            <v>Shahzaib salary</v>
          </cell>
          <cell r="E19962">
            <v>52300</v>
          </cell>
        </row>
        <row r="19963">
          <cell r="B19963" t="str">
            <v>burhani mehal</v>
          </cell>
          <cell r="C19963" t="str">
            <v>salary</v>
          </cell>
          <cell r="D19963" t="str">
            <v>Abbas Ishaq salary</v>
          </cell>
          <cell r="E19963">
            <v>55000</v>
          </cell>
        </row>
        <row r="19964">
          <cell r="B19964" t="str">
            <v>o/m NASTP</v>
          </cell>
          <cell r="C19964" t="str">
            <v>salary</v>
          </cell>
          <cell r="D19964" t="str">
            <v xml:space="preserve">Reamining Imran salary </v>
          </cell>
          <cell r="E19964">
            <v>15000</v>
          </cell>
        </row>
        <row r="19965">
          <cell r="B19965" t="str">
            <v>office</v>
          </cell>
          <cell r="C19965" t="str">
            <v>office</v>
          </cell>
          <cell r="D19965" t="str">
            <v>umer for office use</v>
          </cell>
          <cell r="E19965">
            <v>5000</v>
          </cell>
        </row>
        <row r="19966">
          <cell r="B19966" t="str">
            <v>kumail bhai</v>
          </cell>
          <cell r="C19966" t="str">
            <v>material</v>
          </cell>
          <cell r="D19966" t="str">
            <v>purcahsed 2 silicon tubes from moiz duct</v>
          </cell>
          <cell r="E19966">
            <v>7600</v>
          </cell>
        </row>
        <row r="19967">
          <cell r="B19967" t="str">
            <v>Rehmat shipping</v>
          </cell>
          <cell r="C19967" t="str">
            <v>material</v>
          </cell>
          <cell r="D19967" t="str">
            <v>Fisher boxc and transportation</v>
          </cell>
          <cell r="E19967">
            <v>1900</v>
          </cell>
        </row>
        <row r="19968">
          <cell r="B19968" t="str">
            <v>CITI Bank</v>
          </cell>
          <cell r="C19968" t="str">
            <v>de Creator</v>
          </cell>
          <cell r="D19968" t="str">
            <v>Online to Khalid najmi in GST deal</v>
          </cell>
          <cell r="E19968">
            <v>443500</v>
          </cell>
        </row>
        <row r="19969">
          <cell r="B19969" t="str">
            <v>BAF Phase VIII</v>
          </cell>
          <cell r="C19969" t="str">
            <v>Cool max</v>
          </cell>
          <cell r="D19969" t="str">
            <v>Cash collect by Victor from al madina (adv paid)</v>
          </cell>
          <cell r="E19969">
            <v>400000</v>
          </cell>
        </row>
        <row r="19970">
          <cell r="B19970" t="str">
            <v>BAH 12th Floor</v>
          </cell>
          <cell r="C19970" t="str">
            <v>shan control</v>
          </cell>
          <cell r="D19970" t="str">
            <v>Cash collect by Imran shan control (from al madina steel)</v>
          </cell>
          <cell r="E19970">
            <v>450000</v>
          </cell>
        </row>
        <row r="19971">
          <cell r="B19971" t="str">
            <v>J out let DML</v>
          </cell>
          <cell r="C19971" t="str">
            <v>material</v>
          </cell>
          <cell r="D19971" t="str">
            <v>Online to Noman Engro for J outlet purhcasing</v>
          </cell>
          <cell r="E19971">
            <v>100000</v>
          </cell>
        </row>
        <row r="19972">
          <cell r="B19972" t="str">
            <v>Engro 3rd &amp; 8th Floor</v>
          </cell>
          <cell r="C19972" t="str">
            <v>material</v>
          </cell>
          <cell r="D19972" t="str">
            <v>purchased dammer tapes</v>
          </cell>
          <cell r="E19972">
            <v>960</v>
          </cell>
        </row>
        <row r="19973">
          <cell r="B19973" t="str">
            <v>GSK DMC</v>
          </cell>
          <cell r="C19973" t="str">
            <v>material</v>
          </cell>
          <cell r="D19973" t="str">
            <v>purcahsed masking tapes</v>
          </cell>
          <cell r="E19973">
            <v>800</v>
          </cell>
        </row>
        <row r="19974">
          <cell r="B19974" t="str">
            <v>tahiri Masjid</v>
          </cell>
          <cell r="C19974" t="str">
            <v>material</v>
          </cell>
          <cell r="D19974" t="str">
            <v>Given to faheem for material</v>
          </cell>
          <cell r="E19974">
            <v>50000</v>
          </cell>
        </row>
        <row r="19975">
          <cell r="B19975" t="str">
            <v>o/m NASTP</v>
          </cell>
          <cell r="C19975" t="str">
            <v>fare</v>
          </cell>
          <cell r="D19975" t="str">
            <v>sent bill for june 24</v>
          </cell>
          <cell r="E19975">
            <v>300</v>
          </cell>
        </row>
        <row r="19976">
          <cell r="B19976" t="str">
            <v>FTC Floors</v>
          </cell>
          <cell r="C19976" t="str">
            <v>misc</v>
          </cell>
          <cell r="D19976" t="str">
            <v>register purchased</v>
          </cell>
          <cell r="E19976">
            <v>700</v>
          </cell>
        </row>
        <row r="19977">
          <cell r="B19977" t="str">
            <v>FTC Floors</v>
          </cell>
          <cell r="C19977" t="str">
            <v>misc</v>
          </cell>
          <cell r="D19977" t="str">
            <v>tea and refreshment</v>
          </cell>
          <cell r="E19977">
            <v>3000</v>
          </cell>
        </row>
        <row r="19978">
          <cell r="B19978" t="str">
            <v>GSK DMC</v>
          </cell>
          <cell r="C19978" t="str">
            <v>material</v>
          </cell>
          <cell r="D19978" t="str">
            <v>purcahsed red oxide paint by engr ahsan</v>
          </cell>
          <cell r="E19978">
            <v>3500</v>
          </cell>
        </row>
        <row r="19979">
          <cell r="B19979" t="str">
            <v>PSYCHIATRY JPMC</v>
          </cell>
          <cell r="C19979" t="str">
            <v>fare</v>
          </cell>
          <cell r="D19979" t="str">
            <v>paid</v>
          </cell>
          <cell r="E19979">
            <v>1000</v>
          </cell>
        </row>
        <row r="19980">
          <cell r="B19980" t="str">
            <v>office</v>
          </cell>
          <cell r="C19980" t="str">
            <v>office</v>
          </cell>
          <cell r="D19980" t="str">
            <v>umer for office use</v>
          </cell>
          <cell r="E19980">
            <v>5000</v>
          </cell>
        </row>
        <row r="19981">
          <cell r="B19981" t="str">
            <v>office</v>
          </cell>
          <cell r="C19981" t="str">
            <v>umer</v>
          </cell>
          <cell r="D19981" t="str">
            <v>for car wash - nadeem bahi</v>
          </cell>
          <cell r="E19981">
            <v>1000</v>
          </cell>
        </row>
        <row r="19982">
          <cell r="B19982" t="str">
            <v>office</v>
          </cell>
          <cell r="C19982" t="str">
            <v>umer</v>
          </cell>
          <cell r="D19982" t="str">
            <v>for car wash - bilal bhai</v>
          </cell>
          <cell r="E19982">
            <v>1500</v>
          </cell>
        </row>
        <row r="19983">
          <cell r="B19983" t="str">
            <v xml:space="preserve">MHR Personal </v>
          </cell>
          <cell r="C19983" t="str">
            <v>utilities bills</v>
          </cell>
          <cell r="D19983" t="str">
            <v>SSGC bill paid</v>
          </cell>
          <cell r="E19983">
            <v>920</v>
          </cell>
        </row>
        <row r="19984">
          <cell r="B19984" t="str">
            <v>office</v>
          </cell>
          <cell r="C19984" t="str">
            <v>utilities bills</v>
          </cell>
          <cell r="D19984" t="str">
            <v>SSGC bill paid</v>
          </cell>
          <cell r="E19984">
            <v>1250</v>
          </cell>
        </row>
        <row r="19985">
          <cell r="B19985" t="str">
            <v>GSK DMC</v>
          </cell>
          <cell r="C19985" t="str">
            <v>fare</v>
          </cell>
          <cell r="D19985" t="str">
            <v>paid</v>
          </cell>
          <cell r="E19985">
            <v>5000</v>
          </cell>
        </row>
        <row r="19986">
          <cell r="B19986" t="str">
            <v>BAF-Maintenance24</v>
          </cell>
          <cell r="C19986" t="str">
            <v>shakeel duct</v>
          </cell>
          <cell r="D19986" t="str">
            <v>cash paid (by hand nadeem bahi)</v>
          </cell>
          <cell r="E19986">
            <v>10000</v>
          </cell>
        </row>
        <row r="19987">
          <cell r="B19987" t="str">
            <v>GSK DMC</v>
          </cell>
          <cell r="C19987" t="str">
            <v>de Creator</v>
          </cell>
          <cell r="D19987" t="str">
            <v>Online to Khalid najmi in GSK deal (online by al madina)</v>
          </cell>
          <cell r="E19987">
            <v>500000</v>
          </cell>
        </row>
        <row r="19988">
          <cell r="B19988" t="str">
            <v>Engro office</v>
          </cell>
          <cell r="C19988" t="str">
            <v>sadiq pipe</v>
          </cell>
          <cell r="D19988" t="str">
            <v>Online to sadiq in EY (online by al madina)</v>
          </cell>
          <cell r="E19988">
            <v>350000</v>
          </cell>
        </row>
        <row r="19989">
          <cell r="B19989" t="str">
            <v>tahiri Masjid</v>
          </cell>
          <cell r="C19989" t="str">
            <v>Afsar hussain</v>
          </cell>
          <cell r="D19989" t="str">
            <v>Online to afsar in tahiri masjid (Online by adeel)</v>
          </cell>
          <cell r="E19989">
            <v>25000</v>
          </cell>
        </row>
        <row r="19990">
          <cell r="B19990" t="str">
            <v>BAF-Maintenance24</v>
          </cell>
          <cell r="C19990" t="str">
            <v>Engr Noman BAF</v>
          </cell>
          <cell r="D19990" t="str">
            <v>Noman engr (by nadeem bhai)</v>
          </cell>
          <cell r="E19990">
            <v>300000</v>
          </cell>
        </row>
        <row r="19991">
          <cell r="B19991" t="str">
            <v>BAF-Maintenance24</v>
          </cell>
          <cell r="C19991" t="str">
            <v>material</v>
          </cell>
          <cell r="D19991" t="str">
            <v>purchased VFD paid final amount (by nadeem bhai)</v>
          </cell>
          <cell r="E19991">
            <v>150000</v>
          </cell>
        </row>
        <row r="19992">
          <cell r="B19992" t="str">
            <v>BAF-Maintenance24</v>
          </cell>
          <cell r="C19992" t="str">
            <v>material</v>
          </cell>
          <cell r="D19992" t="str">
            <v>sheet purchaseed in BAF from al madina by shahid</v>
          </cell>
          <cell r="E19992">
            <v>4500</v>
          </cell>
        </row>
        <row r="19993">
          <cell r="B19993" t="str">
            <v>tahiri Masjid</v>
          </cell>
          <cell r="C19993" t="str">
            <v>rafay</v>
          </cell>
          <cell r="D19993" t="str">
            <v>Online to rafay in tahiri masjid (Online by adeel)</v>
          </cell>
          <cell r="E19993">
            <v>150000</v>
          </cell>
        </row>
        <row r="19994">
          <cell r="B19994" t="str">
            <v>office</v>
          </cell>
          <cell r="C19994" t="str">
            <v>Laptop</v>
          </cell>
          <cell r="D19994" t="str">
            <v>Online to umair for Laptop purchased (Online by adeel)</v>
          </cell>
          <cell r="E19994">
            <v>98000</v>
          </cell>
        </row>
        <row r="19995">
          <cell r="B19995" t="str">
            <v>J out let DML</v>
          </cell>
          <cell r="C19995" t="str">
            <v>sheet</v>
          </cell>
          <cell r="D19995" t="str">
            <v>Online to murtaza hassan shah for folding in J outlet (by adeel)</v>
          </cell>
          <cell r="E19995">
            <v>105000</v>
          </cell>
        </row>
        <row r="19996">
          <cell r="B19996" t="str">
            <v>Meezan bank Head office</v>
          </cell>
          <cell r="C19996" t="str">
            <v>misc</v>
          </cell>
          <cell r="D19996" t="str">
            <v>to amir for super card for july 24</v>
          </cell>
          <cell r="E19996">
            <v>1500</v>
          </cell>
        </row>
        <row r="19997">
          <cell r="B19997" t="str">
            <v>office</v>
          </cell>
          <cell r="C19997" t="str">
            <v>office</v>
          </cell>
          <cell r="D19997" t="str">
            <v>umer for office use</v>
          </cell>
          <cell r="E19997">
            <v>5000</v>
          </cell>
        </row>
        <row r="19998">
          <cell r="B19998" t="str">
            <v>office</v>
          </cell>
          <cell r="C19998" t="str">
            <v>misc</v>
          </cell>
          <cell r="D19998" t="str">
            <v>USB purchsed</v>
          </cell>
          <cell r="E19998">
            <v>1900</v>
          </cell>
        </row>
        <row r="19999">
          <cell r="B19999" t="str">
            <v>O/M The Place</v>
          </cell>
          <cell r="C19999" t="str">
            <v>misc</v>
          </cell>
          <cell r="D19999" t="str">
            <v>to mumtaz for misc expenses</v>
          </cell>
          <cell r="E19999">
            <v>10000</v>
          </cell>
        </row>
        <row r="20000">
          <cell r="B20000" t="str">
            <v>J out let DML</v>
          </cell>
          <cell r="C20000" t="str">
            <v>sheet</v>
          </cell>
          <cell r="D20000" t="str">
            <v>Sheet purchased for J Outlet lahore (online by adeel)</v>
          </cell>
          <cell r="E20000">
            <v>500000</v>
          </cell>
        </row>
        <row r="20001">
          <cell r="B20001" t="str">
            <v>J out let DML</v>
          </cell>
          <cell r="C20001" t="str">
            <v>Safe &amp; soung engineering</v>
          </cell>
          <cell r="D20001" t="str">
            <v>Advance to safe and sound (online by adeel)</v>
          </cell>
          <cell r="E20001">
            <v>200000</v>
          </cell>
        </row>
        <row r="20002">
          <cell r="B20002" t="str">
            <v>Ernst &amp; Young</v>
          </cell>
          <cell r="C20002" t="str">
            <v>misc</v>
          </cell>
          <cell r="D20002" t="str">
            <v>TO Rehan Aslam by BH (Online transfer by Adeel) total = 500,000</v>
          </cell>
          <cell r="E20002">
            <v>100000</v>
          </cell>
        </row>
        <row r="20003">
          <cell r="B20003" t="str">
            <v>CITI Bank</v>
          </cell>
          <cell r="C20003" t="str">
            <v>misc</v>
          </cell>
          <cell r="D20003" t="str">
            <v>TO Rehan Aslam by BH (Online transfer by Adeel) total = 500,000</v>
          </cell>
          <cell r="E20003">
            <v>100000</v>
          </cell>
        </row>
        <row r="20004">
          <cell r="B20004" t="str">
            <v>Engro office</v>
          </cell>
          <cell r="C20004" t="str">
            <v>misc</v>
          </cell>
          <cell r="D20004" t="str">
            <v>TO Rehan Aslam by BH (Online transfer by Adeel) total = 500,000</v>
          </cell>
          <cell r="E20004">
            <v>100000</v>
          </cell>
        </row>
        <row r="20005">
          <cell r="B20005" t="str">
            <v>Engro 3rd &amp; 8th Floor</v>
          </cell>
          <cell r="C20005" t="str">
            <v>misc</v>
          </cell>
          <cell r="D20005" t="str">
            <v>TO Rehan Aslam by BH (Online transfer by Adeel) total = 500,000</v>
          </cell>
          <cell r="E20005">
            <v>100000</v>
          </cell>
        </row>
        <row r="20006">
          <cell r="B20006" t="str">
            <v>Meezan bank Head office</v>
          </cell>
          <cell r="C20006" t="str">
            <v>misc</v>
          </cell>
          <cell r="D20006" t="str">
            <v>TO Rehan Aslam by BH (Online transfer by Adeel) total = 500,000</v>
          </cell>
          <cell r="E20006">
            <v>100000</v>
          </cell>
        </row>
        <row r="20007">
          <cell r="B20007" t="str">
            <v>J out let DML</v>
          </cell>
          <cell r="C20007" t="str">
            <v>Safe &amp; soung engineering</v>
          </cell>
          <cell r="D20007" t="str">
            <v>Advance to safe and sound (online by BH)</v>
          </cell>
          <cell r="E20007">
            <v>500000</v>
          </cell>
        </row>
        <row r="20008">
          <cell r="B20008" t="str">
            <v>BAF-Maintenance24</v>
          </cell>
          <cell r="C20008" t="str">
            <v>Hot Dip Galvanized</v>
          </cell>
          <cell r="D20008" t="str">
            <v>Online to Umer khalid (by al madina)</v>
          </cell>
          <cell r="E20008">
            <v>75750</v>
          </cell>
        </row>
        <row r="20009">
          <cell r="B20009" t="str">
            <v>FTC Floors</v>
          </cell>
          <cell r="C20009" t="str">
            <v>misc</v>
          </cell>
          <cell r="D20009" t="str">
            <v>invoices office by nadeem bahi</v>
          </cell>
          <cell r="E20009">
            <v>3550</v>
          </cell>
        </row>
        <row r="20010">
          <cell r="B20010" t="str">
            <v>PSYCHIATRY JPMC</v>
          </cell>
          <cell r="C20010" t="str">
            <v>misc</v>
          </cell>
          <cell r="D20010" t="str">
            <v>invoices psychitry by nadeem bahi</v>
          </cell>
          <cell r="E20010">
            <v>3000</v>
          </cell>
        </row>
        <row r="20011">
          <cell r="B20011" t="str">
            <v>FTC Floors</v>
          </cell>
          <cell r="C20011" t="str">
            <v>misc</v>
          </cell>
          <cell r="D20011" t="str">
            <v>invoices ftc by nadeem bahi</v>
          </cell>
          <cell r="E20011">
            <v>6040</v>
          </cell>
        </row>
        <row r="20012">
          <cell r="B20012" t="str">
            <v>o/m NASTP</v>
          </cell>
          <cell r="C20012" t="str">
            <v>misc</v>
          </cell>
          <cell r="D20012" t="str">
            <v>invoices NASTP by nadeem bahi</v>
          </cell>
          <cell r="E20012">
            <v>4500</v>
          </cell>
        </row>
        <row r="20013">
          <cell r="B20013" t="str">
            <v>FTC Floors</v>
          </cell>
          <cell r="C20013" t="str">
            <v>misc</v>
          </cell>
          <cell r="D20013" t="str">
            <v>invoices FTC by nadeem bahi</v>
          </cell>
          <cell r="E20013">
            <v>6650</v>
          </cell>
        </row>
        <row r="20014">
          <cell r="B20014" t="str">
            <v>GSK DMC</v>
          </cell>
          <cell r="C20014" t="str">
            <v>fare</v>
          </cell>
          <cell r="D20014" t="str">
            <v>cash paid</v>
          </cell>
          <cell r="E20014">
            <v>500</v>
          </cell>
        </row>
        <row r="20015">
          <cell r="B20015" t="str">
            <v>office</v>
          </cell>
          <cell r="C20015" t="str">
            <v>office</v>
          </cell>
          <cell r="D20015" t="str">
            <v>umer for office use</v>
          </cell>
          <cell r="E20015">
            <v>5000</v>
          </cell>
        </row>
        <row r="20016">
          <cell r="B20016" t="str">
            <v>BAF-Maintenance24</v>
          </cell>
          <cell r="C20016" t="str">
            <v>nadeem bhai</v>
          </cell>
          <cell r="D20016" t="str">
            <v xml:space="preserve">Mobile balance </v>
          </cell>
          <cell r="E20016">
            <v>1000</v>
          </cell>
        </row>
        <row r="20017">
          <cell r="B20017" t="str">
            <v>Generation DML</v>
          </cell>
          <cell r="C20017" t="str">
            <v>charity</v>
          </cell>
          <cell r="D20017" t="str">
            <v>paid by rehan to needy family</v>
          </cell>
          <cell r="E20017">
            <v>5000</v>
          </cell>
        </row>
        <row r="20018">
          <cell r="B20018" t="str">
            <v>Meezan bank Head office</v>
          </cell>
          <cell r="C20018" t="str">
            <v>Zubair AC</v>
          </cell>
          <cell r="D20018" t="str">
            <v>cash paid for condensing unit relocate</v>
          </cell>
          <cell r="E20018">
            <v>6000</v>
          </cell>
        </row>
        <row r="20019">
          <cell r="B20019" t="str">
            <v>GSK DMC</v>
          </cell>
          <cell r="C20019" t="str">
            <v>fare</v>
          </cell>
          <cell r="D20019" t="str">
            <v>paid</v>
          </cell>
          <cell r="E20019">
            <v>3500</v>
          </cell>
        </row>
        <row r="20020">
          <cell r="B20020" t="str">
            <v>office</v>
          </cell>
          <cell r="C20020" t="str">
            <v>mineral water</v>
          </cell>
          <cell r="D20020" t="str">
            <v>paid</v>
          </cell>
          <cell r="E20020">
            <v>3080</v>
          </cell>
        </row>
        <row r="20021">
          <cell r="B20021" t="str">
            <v>PSYCHIATRY JPMC</v>
          </cell>
          <cell r="C20021" t="str">
            <v>Saaed mama</v>
          </cell>
          <cell r="D20021" t="str">
            <v>Paid to saeed mama for under ground tank (by  hand nadeem bahi)</v>
          </cell>
          <cell r="E20021">
            <v>40000</v>
          </cell>
        </row>
        <row r="20022">
          <cell r="B20022" t="str">
            <v>Gul Ahmed</v>
          </cell>
          <cell r="C20022" t="str">
            <v>fare</v>
          </cell>
          <cell r="D20022" t="str">
            <v>paid</v>
          </cell>
          <cell r="E20022">
            <v>500</v>
          </cell>
        </row>
        <row r="20023">
          <cell r="B20023" t="str">
            <v>ueP 17th Floor</v>
          </cell>
          <cell r="C20023" t="str">
            <v>fare</v>
          </cell>
          <cell r="D20023" t="str">
            <v>paid</v>
          </cell>
          <cell r="E20023">
            <v>500</v>
          </cell>
        </row>
        <row r="20024">
          <cell r="B20024" t="str">
            <v>GSK DMC</v>
          </cell>
          <cell r="C20024" t="str">
            <v>fare</v>
          </cell>
          <cell r="D20024" t="str">
            <v>paid</v>
          </cell>
          <cell r="E20024">
            <v>1000</v>
          </cell>
        </row>
        <row r="20025">
          <cell r="B20025" t="str">
            <v>GSK DMC</v>
          </cell>
          <cell r="C20025" t="str">
            <v>fuel</v>
          </cell>
          <cell r="D20025" t="str">
            <v>ahsan claimed fuel</v>
          </cell>
          <cell r="E20025">
            <v>1000</v>
          </cell>
        </row>
        <row r="20026">
          <cell r="B20026" t="str">
            <v>J out let DML</v>
          </cell>
          <cell r="C20026" t="str">
            <v>sheet</v>
          </cell>
          <cell r="D20026" t="str">
            <v>Sheet purchased for J Outlet lahore (online by adeel)</v>
          </cell>
          <cell r="E20026">
            <v>300000</v>
          </cell>
        </row>
        <row r="20027">
          <cell r="B20027" t="str">
            <v>J out let DML</v>
          </cell>
          <cell r="C20027" t="str">
            <v>sheet</v>
          </cell>
          <cell r="D20027" t="str">
            <v>Sheet purchased for J Outlet lahore (online by adeel)</v>
          </cell>
          <cell r="E20027">
            <v>100000</v>
          </cell>
        </row>
        <row r="20028">
          <cell r="B20028" t="str">
            <v>GSK DMC</v>
          </cell>
          <cell r="C20028" t="str">
            <v>material</v>
          </cell>
          <cell r="D20028" t="str">
            <v>purchased fittings from abbas online to hasnain fakhruddin (by adeel)</v>
          </cell>
          <cell r="E20028">
            <v>115000</v>
          </cell>
        </row>
        <row r="20029">
          <cell r="B20029" t="str">
            <v>PSYCHIATRY JPMC</v>
          </cell>
          <cell r="C20029" t="str">
            <v>Noman Engineering</v>
          </cell>
          <cell r="D20029" t="str">
            <v>Sheet to Noman engr (by al madina steel) total amt = 1,175,000</v>
          </cell>
          <cell r="E20029">
            <v>255098</v>
          </cell>
        </row>
        <row r="20030">
          <cell r="B20030" t="str">
            <v>Meezan bank Head office</v>
          </cell>
          <cell r="C20030" t="str">
            <v>Noman Engineering</v>
          </cell>
          <cell r="D20030" t="str">
            <v>Sheet to Noman engr (by al madina steel) total amt = 1,175,000</v>
          </cell>
          <cell r="E20030">
            <v>24451</v>
          </cell>
        </row>
        <row r="20031">
          <cell r="B20031" t="str">
            <v>O/M NASTP</v>
          </cell>
          <cell r="C20031" t="str">
            <v>Noman Engineering</v>
          </cell>
          <cell r="D20031" t="str">
            <v>Sheet to Noman engr (by al madina steel) total amt = 1,175,000</v>
          </cell>
          <cell r="E20031">
            <v>37853</v>
          </cell>
        </row>
        <row r="20032">
          <cell r="B20032" t="str">
            <v>3rd Floor NASTP</v>
          </cell>
          <cell r="C20032" t="str">
            <v>Noman Engineering</v>
          </cell>
          <cell r="D20032" t="str">
            <v>Sheet to Noman engr (by al madina steel) total amt = 1,175,000</v>
          </cell>
          <cell r="E20032">
            <v>261620</v>
          </cell>
        </row>
        <row r="20033">
          <cell r="B20033" t="str">
            <v>GSK DMC</v>
          </cell>
          <cell r="C20033" t="str">
            <v>Noman Engineering</v>
          </cell>
          <cell r="D20033" t="str">
            <v>Sheet to Noman engr (by al madina steel) total amt = 1,175,000</v>
          </cell>
          <cell r="E20033">
            <v>69112</v>
          </cell>
        </row>
        <row r="20034">
          <cell r="B20034" t="str">
            <v>Gul Ahmed</v>
          </cell>
          <cell r="C20034" t="str">
            <v>Noman Engineering</v>
          </cell>
          <cell r="D20034" t="str">
            <v>Sheet to Noman engr (by al madina steel) total amt = 1,175,000</v>
          </cell>
          <cell r="E20034">
            <v>195823</v>
          </cell>
        </row>
        <row r="20035">
          <cell r="B20035" t="str">
            <v>GSK DMC</v>
          </cell>
          <cell r="C20035" t="str">
            <v>Noman Engineering</v>
          </cell>
          <cell r="D20035" t="str">
            <v>Sheet to Noman engr (by al madina steel) total amt = 1,175,000</v>
          </cell>
          <cell r="E20035">
            <v>331043</v>
          </cell>
        </row>
        <row r="20036">
          <cell r="B20036" t="str">
            <v>CITI Bank</v>
          </cell>
          <cell r="C20036" t="str">
            <v>fakhri brothers</v>
          </cell>
          <cell r="D20036" t="str">
            <v>advance given for XLPE insulation deal (chq from adeel chq amt = 1500,000)</v>
          </cell>
          <cell r="E20036">
            <v>1000000</v>
          </cell>
        </row>
        <row r="20037">
          <cell r="B20037" t="str">
            <v>CITI Bank</v>
          </cell>
          <cell r="C20037" t="str">
            <v>fakhri brothers</v>
          </cell>
          <cell r="D20037" t="str">
            <v>advance given for Fire Equipment deal (chq from adeel chq amt = 1500,000)</v>
          </cell>
          <cell r="E20037">
            <v>500000</v>
          </cell>
        </row>
        <row r="20038">
          <cell r="B20038" t="str">
            <v>CITI Bank</v>
          </cell>
          <cell r="C20038" t="str">
            <v>fare</v>
          </cell>
          <cell r="D20038" t="str">
            <v>cash paid</v>
          </cell>
          <cell r="E20038">
            <v>7000</v>
          </cell>
        </row>
        <row r="20039">
          <cell r="B20039" t="str">
            <v xml:space="preserve">MHR Personal </v>
          </cell>
          <cell r="C20039" t="str">
            <v>rehana aunty</v>
          </cell>
          <cell r="D20039" t="str">
            <v>mobile balance and ufone card</v>
          </cell>
          <cell r="E20039">
            <v>2500</v>
          </cell>
        </row>
        <row r="20040">
          <cell r="B20040" t="str">
            <v>GSK DMC</v>
          </cell>
          <cell r="C20040" t="str">
            <v>photocopies</v>
          </cell>
          <cell r="D20040" t="str">
            <v>cash paid for photocopy</v>
          </cell>
          <cell r="E20040">
            <v>8700</v>
          </cell>
        </row>
        <row r="20041">
          <cell r="B20041" t="str">
            <v>GSK DMC</v>
          </cell>
          <cell r="C20041" t="str">
            <v>material</v>
          </cell>
          <cell r="D20041" t="str">
            <v>purchased link adaptor 300 nos</v>
          </cell>
          <cell r="E20041">
            <v>51000</v>
          </cell>
        </row>
        <row r="20042">
          <cell r="B20042" t="str">
            <v>Ernst &amp; Young</v>
          </cell>
          <cell r="C20042" t="str">
            <v>sticker</v>
          </cell>
          <cell r="D20042" t="str">
            <v>stencling for pipes (given to ahsan)</v>
          </cell>
          <cell r="E20042">
            <v>3000</v>
          </cell>
        </row>
        <row r="20043">
          <cell r="B20043" t="str">
            <v>office</v>
          </cell>
          <cell r="C20043" t="str">
            <v>office</v>
          </cell>
          <cell r="D20043" t="str">
            <v>umer for office use</v>
          </cell>
          <cell r="E20043">
            <v>5000</v>
          </cell>
        </row>
        <row r="20044">
          <cell r="B20044" t="str">
            <v>GSK DMC</v>
          </cell>
          <cell r="C20044" t="str">
            <v>misc</v>
          </cell>
          <cell r="D20044" t="str">
            <v>purchased cable tie</v>
          </cell>
          <cell r="E20044">
            <v>1000</v>
          </cell>
        </row>
        <row r="20045">
          <cell r="B20045" t="str">
            <v xml:space="preserve">O/M Nue Multiplex </v>
          </cell>
          <cell r="C20045" t="str">
            <v>misc</v>
          </cell>
          <cell r="D20045" t="str">
            <v>purchased dammer tapes by hassan</v>
          </cell>
          <cell r="E20045">
            <v>500</v>
          </cell>
        </row>
        <row r="20046">
          <cell r="B20046" t="str">
            <v>DHL office</v>
          </cell>
          <cell r="C20046" t="str">
            <v>Amir contractor</v>
          </cell>
          <cell r="D20046" t="str">
            <v>Advance paid</v>
          </cell>
          <cell r="E20046">
            <v>50000</v>
          </cell>
        </row>
        <row r="20047">
          <cell r="B20047" t="str">
            <v>Meezan bank Head office</v>
          </cell>
          <cell r="C20047" t="str">
            <v>material</v>
          </cell>
          <cell r="D20047" t="str">
            <v>misc invoices by amir</v>
          </cell>
          <cell r="E20047">
            <v>15330</v>
          </cell>
        </row>
        <row r="20048">
          <cell r="B20048" t="str">
            <v>CITI Bank</v>
          </cell>
          <cell r="C20048" t="str">
            <v>material</v>
          </cell>
          <cell r="D20048" t="str">
            <v>purchased red paint, red oxide brush</v>
          </cell>
          <cell r="E20048">
            <v>10000</v>
          </cell>
        </row>
        <row r="20049">
          <cell r="B20049" t="str">
            <v>Ernst &amp; Young</v>
          </cell>
          <cell r="C20049" t="str">
            <v>fare</v>
          </cell>
          <cell r="D20049" t="str">
            <v>paid</v>
          </cell>
          <cell r="E20049">
            <v>1000</v>
          </cell>
        </row>
        <row r="20050">
          <cell r="B20050" t="str">
            <v>3rd Floor NASTP</v>
          </cell>
          <cell r="C20050" t="str">
            <v>Noman Engineering</v>
          </cell>
          <cell r="D20050" t="str">
            <v>Sheet to Noman ducting (by adeel) total = 949,640</v>
          </cell>
          <cell r="E20050">
            <v>235968</v>
          </cell>
        </row>
        <row r="20051">
          <cell r="B20051" t="str">
            <v>GSK DMC</v>
          </cell>
          <cell r="C20051" t="str">
            <v>Noman Engineering</v>
          </cell>
          <cell r="D20051" t="str">
            <v>Sheet to Noman ducting (by adeel) total = 949,640</v>
          </cell>
          <cell r="E20051">
            <v>319738</v>
          </cell>
        </row>
        <row r="20052">
          <cell r="B20052" t="str">
            <v>J out let DML</v>
          </cell>
          <cell r="C20052" t="str">
            <v>Noman Engineering</v>
          </cell>
          <cell r="D20052" t="str">
            <v>Sheet to Noman ducting (by adeel) total = 949,640</v>
          </cell>
          <cell r="E20052">
            <v>120070</v>
          </cell>
        </row>
        <row r="20053">
          <cell r="B20053" t="str">
            <v>Karachi parsi club</v>
          </cell>
          <cell r="C20053" t="str">
            <v>Noman Engineering</v>
          </cell>
          <cell r="D20053" t="str">
            <v>Sheet to Noman ducting (by adeel) total = 949,640</v>
          </cell>
          <cell r="E20053">
            <v>260520</v>
          </cell>
        </row>
        <row r="20054">
          <cell r="B20054" t="str">
            <v>3rd Floor NASTP</v>
          </cell>
          <cell r="C20054" t="str">
            <v>Noman Engineering</v>
          </cell>
          <cell r="D20054" t="str">
            <v>Sheet to Noman ducting (by adeel) total = 949,640</v>
          </cell>
          <cell r="E20054">
            <v>13344</v>
          </cell>
        </row>
        <row r="20055">
          <cell r="B20055" t="str">
            <v>BAF-Maintenance24</v>
          </cell>
          <cell r="C20055" t="str">
            <v>shakeel duct</v>
          </cell>
          <cell r="D20055" t="str">
            <v>cash paid advance</v>
          </cell>
          <cell r="E20055">
            <v>50000</v>
          </cell>
        </row>
        <row r="20056">
          <cell r="B20056" t="str">
            <v>Ernst &amp; Young</v>
          </cell>
          <cell r="C20056" t="str">
            <v>material</v>
          </cell>
          <cell r="D20056" t="str">
            <v>misc purchases by Engr ahsan (cash given to jahangeer)</v>
          </cell>
          <cell r="E20056">
            <v>2000</v>
          </cell>
        </row>
        <row r="20057">
          <cell r="B20057" t="str">
            <v>o/m NASTP</v>
          </cell>
          <cell r="C20057" t="str">
            <v>fare</v>
          </cell>
          <cell r="D20057" t="str">
            <v>paid</v>
          </cell>
          <cell r="E20057">
            <v>900</v>
          </cell>
        </row>
        <row r="20058">
          <cell r="B20058" t="str">
            <v>Gul Ahmed</v>
          </cell>
          <cell r="C20058" t="str">
            <v>material</v>
          </cell>
          <cell r="D20058" t="str">
            <v>purchased red paint, red oxide brush</v>
          </cell>
          <cell r="E20058">
            <v>7690</v>
          </cell>
        </row>
        <row r="20059">
          <cell r="B20059" t="str">
            <v>office</v>
          </cell>
          <cell r="C20059" t="str">
            <v>office</v>
          </cell>
          <cell r="D20059" t="str">
            <v>umer for office use</v>
          </cell>
          <cell r="E20059">
            <v>5000</v>
          </cell>
        </row>
        <row r="20060">
          <cell r="B20060" t="str">
            <v>BAF-Maintenance24</v>
          </cell>
          <cell r="C20060" t="str">
            <v>material</v>
          </cell>
          <cell r="D20060" t="str">
            <v>Purchased fans with housing from waheed (cash from al madina)</v>
          </cell>
          <cell r="E20060">
            <v>105000</v>
          </cell>
        </row>
        <row r="20061">
          <cell r="B20061" t="str">
            <v>Ernst &amp; Young</v>
          </cell>
          <cell r="C20061" t="str">
            <v>misc</v>
          </cell>
          <cell r="D20061" t="str">
            <v>Online to m mustaf for EY lunch (online by adeel)</v>
          </cell>
          <cell r="E20061">
            <v>14500</v>
          </cell>
        </row>
        <row r="20062">
          <cell r="B20062" t="str">
            <v>Rehmat shipping</v>
          </cell>
          <cell r="C20062" t="str">
            <v>misc</v>
          </cell>
          <cell r="D20062" t="str">
            <v>misc purchases by talha</v>
          </cell>
          <cell r="E20062">
            <v>2500</v>
          </cell>
        </row>
        <row r="20063">
          <cell r="B20063" t="str">
            <v>GSK DMC</v>
          </cell>
          <cell r="C20063" t="str">
            <v>fare</v>
          </cell>
          <cell r="D20063" t="str">
            <v>paid</v>
          </cell>
          <cell r="E20063">
            <v>1200</v>
          </cell>
        </row>
        <row r="20064">
          <cell r="B20064" t="str">
            <v>burhani mehal</v>
          </cell>
          <cell r="C20064" t="str">
            <v>fare</v>
          </cell>
          <cell r="D20064" t="str">
            <v>paid</v>
          </cell>
          <cell r="E20064">
            <v>2000</v>
          </cell>
        </row>
        <row r="20065">
          <cell r="B20065" t="str">
            <v>Sana safinaz DML</v>
          </cell>
          <cell r="C20065" t="str">
            <v>charity</v>
          </cell>
          <cell r="D20065" t="str">
            <v>paid</v>
          </cell>
          <cell r="E20065">
            <v>5000</v>
          </cell>
        </row>
        <row r="20066">
          <cell r="B20066" t="str">
            <v>office</v>
          </cell>
          <cell r="C20066" t="str">
            <v>tender</v>
          </cell>
          <cell r="D20066" t="str">
            <v>purchased tender Bin Hashim Supermarket from SEM</v>
          </cell>
          <cell r="E20066">
            <v>10000</v>
          </cell>
        </row>
        <row r="20067">
          <cell r="B20067" t="str">
            <v>CITI Bank</v>
          </cell>
          <cell r="C20067" t="str">
            <v>fare</v>
          </cell>
          <cell r="D20067" t="str">
            <v>paid</v>
          </cell>
          <cell r="E20067">
            <v>1800</v>
          </cell>
        </row>
        <row r="20068">
          <cell r="B20068" t="str">
            <v>GSK DMC</v>
          </cell>
          <cell r="C20068" t="str">
            <v>fuel</v>
          </cell>
          <cell r="D20068" t="str">
            <v>claimed by kamran</v>
          </cell>
          <cell r="E20068">
            <v>350</v>
          </cell>
        </row>
        <row r="20069">
          <cell r="B20069" t="str">
            <v>office</v>
          </cell>
          <cell r="C20069" t="str">
            <v>office</v>
          </cell>
          <cell r="D20069" t="str">
            <v>umer for office use</v>
          </cell>
          <cell r="E20069">
            <v>5000</v>
          </cell>
        </row>
        <row r="20070">
          <cell r="B20070" t="str">
            <v>burhani mehal</v>
          </cell>
          <cell r="C20070" t="str">
            <v>ehsan traders</v>
          </cell>
          <cell r="D20070" t="str">
            <v>Online to ehsan traders in burhani mehal (by al madina)</v>
          </cell>
          <cell r="E20070">
            <v>98400</v>
          </cell>
        </row>
        <row r="20071">
          <cell r="B20071" t="str">
            <v>VISA Fit-out Office</v>
          </cell>
          <cell r="C20071" t="str">
            <v>sabro technologies</v>
          </cell>
          <cell r="D20071" t="str">
            <v>Online to Faraz sabro in VISA (by adeel)</v>
          </cell>
          <cell r="E20071">
            <v>25000</v>
          </cell>
        </row>
        <row r="20072">
          <cell r="B20072" t="str">
            <v>GSK DMC</v>
          </cell>
          <cell r="C20072" t="str">
            <v>material</v>
          </cell>
          <cell r="D20072" t="str">
            <v xml:space="preserve">purchased misc purhases cuttings dis </v>
          </cell>
          <cell r="E20072">
            <v>600</v>
          </cell>
        </row>
        <row r="20073">
          <cell r="B20073" t="str">
            <v>GSK DMC</v>
          </cell>
          <cell r="C20073" t="str">
            <v>drawings</v>
          </cell>
          <cell r="D20073" t="str">
            <v>cash paid to azam corporatrion</v>
          </cell>
          <cell r="E20073">
            <v>20000</v>
          </cell>
        </row>
        <row r="20074">
          <cell r="B20074" t="str">
            <v>office</v>
          </cell>
          <cell r="C20074" t="str">
            <v>office</v>
          </cell>
          <cell r="D20074" t="str">
            <v>umer for office use</v>
          </cell>
          <cell r="E20074">
            <v>5000</v>
          </cell>
        </row>
        <row r="20075">
          <cell r="B20075" t="str">
            <v>DHL office</v>
          </cell>
          <cell r="C20075" t="str">
            <v>fare</v>
          </cell>
          <cell r="D20075" t="str">
            <v>paid</v>
          </cell>
          <cell r="E20075">
            <v>1100</v>
          </cell>
        </row>
        <row r="20076">
          <cell r="B20076" t="str">
            <v>GSK DMC</v>
          </cell>
          <cell r="C20076" t="str">
            <v>material</v>
          </cell>
          <cell r="D20076" t="str">
            <v>purchased fittings</v>
          </cell>
          <cell r="E20076">
            <v>700</v>
          </cell>
        </row>
        <row r="20077">
          <cell r="B20077" t="str">
            <v>GSK DMC</v>
          </cell>
          <cell r="C20077" t="str">
            <v>material</v>
          </cell>
          <cell r="D20077" t="str">
            <v>Online to gul zameen for threaded rods (by almadina)</v>
          </cell>
          <cell r="E20077">
            <v>34140</v>
          </cell>
        </row>
        <row r="20078">
          <cell r="B20078" t="str">
            <v>CITI Bank</v>
          </cell>
          <cell r="C20078" t="str">
            <v>material</v>
          </cell>
          <cell r="D20078" t="str">
            <v>Rolls purchased for Citi bank from M nawaz (online by adeel)</v>
          </cell>
          <cell r="E20078">
            <v>145000</v>
          </cell>
        </row>
        <row r="20079">
          <cell r="B20079" t="str">
            <v>tahiri Masjid</v>
          </cell>
          <cell r="C20079" t="str">
            <v>faheem elec</v>
          </cell>
          <cell r="D20079" t="str">
            <v>cash paid in tahiri masjid</v>
          </cell>
          <cell r="E20079">
            <v>150000</v>
          </cell>
        </row>
        <row r="20080">
          <cell r="B20080" t="str">
            <v>tahiri Masjid</v>
          </cell>
          <cell r="C20080" t="str">
            <v>faheem elec</v>
          </cell>
          <cell r="D20080" t="str">
            <v>cash paid in tahiri masjid by Bilal habib</v>
          </cell>
          <cell r="E20080">
            <v>115000</v>
          </cell>
        </row>
        <row r="20081">
          <cell r="B20081" t="str">
            <v>CITI Bank</v>
          </cell>
          <cell r="C20081" t="str">
            <v>SCON VALVES</v>
          </cell>
          <cell r="D20081" t="str">
            <v>Online to scon valves for Citi bank (online by adeel)</v>
          </cell>
          <cell r="E20081">
            <v>214000</v>
          </cell>
        </row>
        <row r="20082">
          <cell r="B20082" t="str">
            <v>CITI Bank</v>
          </cell>
          <cell r="C20082" t="str">
            <v>fuel</v>
          </cell>
          <cell r="D20082" t="str">
            <v>claimed by ahsan</v>
          </cell>
          <cell r="E20082">
            <v>1000</v>
          </cell>
        </row>
        <row r="20083">
          <cell r="B20083" t="str">
            <v>office</v>
          </cell>
          <cell r="C20083" t="str">
            <v>office</v>
          </cell>
          <cell r="D20083" t="str">
            <v>umer for office use</v>
          </cell>
          <cell r="E20083">
            <v>6000</v>
          </cell>
        </row>
        <row r="20084">
          <cell r="B20084" t="str">
            <v>office</v>
          </cell>
          <cell r="C20084" t="str">
            <v>office</v>
          </cell>
          <cell r="D20084" t="str">
            <v>for office AC repairing</v>
          </cell>
          <cell r="E20084">
            <v>3000</v>
          </cell>
        </row>
        <row r="20085">
          <cell r="B20085" t="str">
            <v>Gul Ahmed</v>
          </cell>
          <cell r="C20085" t="str">
            <v>material</v>
          </cell>
          <cell r="D20085" t="str">
            <v>purchased conduit AC circuit (by faheem)</v>
          </cell>
          <cell r="E20085">
            <v>16000</v>
          </cell>
        </row>
        <row r="20086">
          <cell r="B20086" t="str">
            <v>Gul Ahmed</v>
          </cell>
          <cell r="C20086" t="str">
            <v>material</v>
          </cell>
          <cell r="D20086" t="str">
            <v>purchased 2.5mm 3 core wire 18 mter (by faheem)</v>
          </cell>
          <cell r="E20086">
            <v>9000</v>
          </cell>
        </row>
        <row r="20087">
          <cell r="B20087" t="str">
            <v>FTC Floors</v>
          </cell>
          <cell r="C20087" t="str">
            <v xml:space="preserve">Medical </v>
          </cell>
          <cell r="D20087" t="str">
            <v>TO sami (by recommend Nadeem bhai)</v>
          </cell>
          <cell r="E20087">
            <v>4000</v>
          </cell>
        </row>
        <row r="20088">
          <cell r="B20088" t="str">
            <v>FTC Floors</v>
          </cell>
          <cell r="C20088" t="str">
            <v>material</v>
          </cell>
          <cell r="D20088" t="str">
            <v>To sami for tools and purhcases</v>
          </cell>
          <cell r="E20088">
            <v>5000</v>
          </cell>
        </row>
        <row r="20089">
          <cell r="B20089" t="str">
            <v>BAF-Maintenance24</v>
          </cell>
          <cell r="C20089" t="str">
            <v>material</v>
          </cell>
          <cell r="D20089" t="str">
            <v>Purchased fans with housing cash collect by waheed frm al madina</v>
          </cell>
          <cell r="E20089">
            <v>105000</v>
          </cell>
        </row>
        <row r="20090">
          <cell r="B20090" t="str">
            <v>BAF-Maintenance24</v>
          </cell>
          <cell r="C20090" t="str">
            <v>Hot Dip Galvanized</v>
          </cell>
          <cell r="D20090" t="str">
            <v xml:space="preserve">Online to Umer khalid for Hop dip galvanized at Bank Al Falah </v>
          </cell>
          <cell r="E20090">
            <v>100000</v>
          </cell>
        </row>
        <row r="20091">
          <cell r="B20091" t="str">
            <v>Engro office</v>
          </cell>
          <cell r="C20091" t="str">
            <v>thumb international</v>
          </cell>
          <cell r="D20091" t="str">
            <v>Purhcased XLPE insulation in Engro cash collect by farooq shah from al madina</v>
          </cell>
          <cell r="E20091">
            <v>1000000</v>
          </cell>
        </row>
        <row r="20092">
          <cell r="B20092" t="str">
            <v>J out let DML</v>
          </cell>
          <cell r="C20092" t="str">
            <v>material</v>
          </cell>
          <cell r="D20092" t="str">
            <v>Online to murtaza hassan shah for folding in J outlet (by adeel)</v>
          </cell>
          <cell r="E20092">
            <v>100000</v>
          </cell>
        </row>
        <row r="20093">
          <cell r="B20093" t="str">
            <v>CITI Bank</v>
          </cell>
          <cell r="C20093" t="str">
            <v>fare</v>
          </cell>
          <cell r="D20093" t="str">
            <v>paid</v>
          </cell>
          <cell r="E20093">
            <v>1500</v>
          </cell>
        </row>
        <row r="20094">
          <cell r="B20094" t="str">
            <v>Engro office</v>
          </cell>
          <cell r="C20094" t="str">
            <v>secure vision</v>
          </cell>
          <cell r="D20094" t="str">
            <v>Cash paid by BH (advance in Engro Deal) = 1000,000</v>
          </cell>
          <cell r="E20094">
            <v>274997</v>
          </cell>
        </row>
        <row r="20095">
          <cell r="B20095" t="str">
            <v>Gul Ahmed</v>
          </cell>
          <cell r="C20095" t="str">
            <v>secure vision</v>
          </cell>
          <cell r="D20095" t="str">
            <v>Cash paid by BH (advance in Engro Deal) = 1000,000</v>
          </cell>
          <cell r="E20095">
            <v>522000</v>
          </cell>
        </row>
        <row r="20096">
          <cell r="B20096" t="str">
            <v>Engro 3rd &amp; 8th Floor</v>
          </cell>
          <cell r="C20096" t="str">
            <v>secure vision</v>
          </cell>
          <cell r="D20096" t="str">
            <v>Cash paid by BH (advance in Engro Deal) = 1000,000</v>
          </cell>
          <cell r="E20096">
            <v>203003</v>
          </cell>
        </row>
        <row r="20097">
          <cell r="B20097" t="str">
            <v>Tri fit Gym</v>
          </cell>
          <cell r="C20097" t="str">
            <v>fare</v>
          </cell>
          <cell r="D20097" t="str">
            <v>paid</v>
          </cell>
          <cell r="E20097">
            <v>1500</v>
          </cell>
        </row>
        <row r="20098">
          <cell r="B20098" t="str">
            <v>office</v>
          </cell>
          <cell r="C20098" t="str">
            <v>office</v>
          </cell>
          <cell r="D20098" t="str">
            <v>umer for office use</v>
          </cell>
          <cell r="E20098">
            <v>6000</v>
          </cell>
        </row>
        <row r="20099">
          <cell r="B20099" t="str">
            <v>CITI Bank</v>
          </cell>
          <cell r="C20099" t="str">
            <v>fuel</v>
          </cell>
          <cell r="D20099" t="str">
            <v>claimed by jahangeer</v>
          </cell>
          <cell r="E20099">
            <v>500</v>
          </cell>
        </row>
        <row r="20100">
          <cell r="B20100" t="str">
            <v>GSK DMC</v>
          </cell>
          <cell r="C20100" t="str">
            <v>material</v>
          </cell>
          <cell r="D20100" t="str">
            <v>ibraheem fittings (online by al madina) total = 252800</v>
          </cell>
          <cell r="E20100">
            <v>85500</v>
          </cell>
        </row>
        <row r="20101">
          <cell r="B20101" t="str">
            <v>CITI Bank</v>
          </cell>
          <cell r="C20101" t="str">
            <v>material</v>
          </cell>
          <cell r="D20101" t="str">
            <v>ibraheem fittings (online by al madina) total = 252800</v>
          </cell>
          <cell r="E20101">
            <v>83500</v>
          </cell>
        </row>
        <row r="20102">
          <cell r="B20102" t="str">
            <v>Engro 3rd &amp; 8th Floor</v>
          </cell>
          <cell r="C20102" t="str">
            <v>material</v>
          </cell>
          <cell r="D20102" t="str">
            <v>ibraheem fittings (online by al madina) total = 252800</v>
          </cell>
          <cell r="E20102">
            <v>83500</v>
          </cell>
        </row>
        <row r="20103">
          <cell r="B20103" t="str">
            <v>BAF-Maintenance24</v>
          </cell>
          <cell r="C20103" t="str">
            <v>shakeel duct</v>
          </cell>
          <cell r="D20103" t="str">
            <v>Cash by shakeel in BAF limited</v>
          </cell>
          <cell r="E20103">
            <v>50000</v>
          </cell>
        </row>
        <row r="20104">
          <cell r="B20104" t="str">
            <v>CITI Bank</v>
          </cell>
          <cell r="C20104" t="str">
            <v>material</v>
          </cell>
          <cell r="D20104" t="str">
            <v>muzammil for linkadtor (online by adeel)</v>
          </cell>
          <cell r="E20104">
            <v>85000</v>
          </cell>
        </row>
        <row r="20105">
          <cell r="B20105" t="str">
            <v>CITI Bank</v>
          </cell>
          <cell r="C20105" t="str">
            <v>misc</v>
          </cell>
          <cell r="D20105" t="str">
            <v>bilal bhai car repaired (online to new shahzad motor by adeel)</v>
          </cell>
          <cell r="E20105">
            <v>75000</v>
          </cell>
        </row>
        <row r="20106">
          <cell r="B20106" t="str">
            <v>burhani mehal</v>
          </cell>
          <cell r="C20106" t="str">
            <v>material</v>
          </cell>
          <cell r="D20106" t="str">
            <v>Misc by  imran angr total = 61674</v>
          </cell>
          <cell r="E20106">
            <v>21674</v>
          </cell>
        </row>
        <row r="20107">
          <cell r="B20107" t="str">
            <v>kumail bhai</v>
          </cell>
          <cell r="C20107" t="str">
            <v>material</v>
          </cell>
          <cell r="D20107" t="str">
            <v>Misc by  imran angr total = 61674</v>
          </cell>
          <cell r="E20107">
            <v>20000</v>
          </cell>
        </row>
        <row r="20108">
          <cell r="B20108" t="str">
            <v>BAF-Maintenance24</v>
          </cell>
          <cell r="C20108" t="str">
            <v>material</v>
          </cell>
          <cell r="D20108" t="str">
            <v>Misc by  imran angr total = 61674</v>
          </cell>
          <cell r="E20108">
            <v>20000</v>
          </cell>
        </row>
        <row r="20109">
          <cell r="B20109" t="str">
            <v>Ernst &amp; Young</v>
          </cell>
          <cell r="C20109" t="str">
            <v>Touqeer and Ali Balancing</v>
          </cell>
          <cell r="D20109" t="str">
            <v>Online to Touqir &amp; Ali Engineering for EY balancing (Online by adeel)</v>
          </cell>
          <cell r="E20109">
            <v>90000</v>
          </cell>
        </row>
        <row r="20110">
          <cell r="B20110" t="str">
            <v>office</v>
          </cell>
          <cell r="C20110" t="str">
            <v>office</v>
          </cell>
          <cell r="D20110" t="str">
            <v>Online to saif khan charged in office expense as instructed by Bh (Online by adeel)</v>
          </cell>
          <cell r="E20110">
            <v>80000</v>
          </cell>
        </row>
        <row r="20111">
          <cell r="B20111" t="str">
            <v>Meezan bank Head office</v>
          </cell>
          <cell r="C20111" t="str">
            <v>zubair duct</v>
          </cell>
          <cell r="D20111" t="str">
            <v>Online to Zubair duct in meezan (Online by adeel)</v>
          </cell>
          <cell r="E20111">
            <v>235000</v>
          </cell>
        </row>
        <row r="20112">
          <cell r="B20112" t="str">
            <v>J out let DML</v>
          </cell>
          <cell r="C20112" t="str">
            <v>material</v>
          </cell>
          <cell r="D20112" t="str">
            <v>Online to Noman for J outlet purchasing (Online by adeel)</v>
          </cell>
          <cell r="E20112">
            <v>50000</v>
          </cell>
        </row>
        <row r="20113">
          <cell r="B20113" t="str">
            <v>BAF-Maintenance24</v>
          </cell>
          <cell r="C20113" t="str">
            <v>Hot Dip Galvanized</v>
          </cell>
          <cell r="D20113" t="str">
            <v>Online to umer khalid for BAFL hot dipped galanized (Online by adeel)</v>
          </cell>
          <cell r="E20113">
            <v>54750</v>
          </cell>
        </row>
        <row r="20114">
          <cell r="B20114" t="str">
            <v>DHL office</v>
          </cell>
          <cell r="C20114" t="str">
            <v>misc</v>
          </cell>
          <cell r="D20114" t="str">
            <v>To Adnan hyder ASPL in DHL Site as instructed by Nadeem bhai (Online by adeel)</v>
          </cell>
          <cell r="E20114">
            <v>20000</v>
          </cell>
        </row>
        <row r="20115">
          <cell r="B20115" t="str">
            <v>Engro 3rd &amp; 8th Floor</v>
          </cell>
          <cell r="C20115" t="str">
            <v>Aneeq Wire</v>
          </cell>
          <cell r="D20115" t="str">
            <v>for wire work at engro 3rd floor (Online by adeel)</v>
          </cell>
          <cell r="E20115">
            <v>25000</v>
          </cell>
        </row>
        <row r="20116">
          <cell r="B20116" t="str">
            <v>CITI Bank</v>
          </cell>
          <cell r="C20116" t="str">
            <v>sadiq pipe</v>
          </cell>
          <cell r="D20116" t="str">
            <v>Give advance for piping work (online by adeel)</v>
          </cell>
          <cell r="E20116">
            <v>100000</v>
          </cell>
        </row>
        <row r="20117">
          <cell r="B20117" t="str">
            <v>office</v>
          </cell>
          <cell r="C20117" t="str">
            <v>office</v>
          </cell>
          <cell r="D20117" t="str">
            <v>umer for office use</v>
          </cell>
          <cell r="E20117">
            <v>3000</v>
          </cell>
        </row>
        <row r="20118">
          <cell r="B20118" t="str">
            <v>GSK DMC</v>
          </cell>
          <cell r="C20118" t="str">
            <v>material</v>
          </cell>
          <cell r="D20118" t="str">
            <v>purhcased chilled water insulation from SMB</v>
          </cell>
          <cell r="E20118">
            <v>38180</v>
          </cell>
        </row>
        <row r="20119">
          <cell r="B20119" t="str">
            <v>GSK DMC</v>
          </cell>
          <cell r="C20119" t="str">
            <v>fare</v>
          </cell>
          <cell r="D20119" t="str">
            <v>paid</v>
          </cell>
          <cell r="E20119">
            <v>3300</v>
          </cell>
        </row>
        <row r="20120">
          <cell r="B20120" t="str">
            <v>GSK DMC</v>
          </cell>
          <cell r="C20120" t="str">
            <v>material</v>
          </cell>
          <cell r="D20120" t="str">
            <v>dammer tapes</v>
          </cell>
          <cell r="E20120">
            <v>600</v>
          </cell>
        </row>
        <row r="20121">
          <cell r="B20121" t="str">
            <v>office</v>
          </cell>
          <cell r="C20121" t="str">
            <v>office</v>
          </cell>
          <cell r="D20121" t="str">
            <v>umer for office use</v>
          </cell>
          <cell r="E20121">
            <v>7000</v>
          </cell>
        </row>
        <row r="20122">
          <cell r="B20122" t="str">
            <v>Rehmat shipping</v>
          </cell>
          <cell r="C20122" t="str">
            <v>material</v>
          </cell>
          <cell r="D20122" t="str">
            <v>purhcased nuts by rafay</v>
          </cell>
          <cell r="E20122">
            <v>1750</v>
          </cell>
        </row>
        <row r="20123">
          <cell r="B20123" t="str">
            <v>Gul Ahmed</v>
          </cell>
          <cell r="C20123" t="str">
            <v>fare</v>
          </cell>
          <cell r="D20123" t="str">
            <v>paid</v>
          </cell>
          <cell r="E20123">
            <v>1100</v>
          </cell>
        </row>
        <row r="20124">
          <cell r="B20124" t="str">
            <v>GSK DMC</v>
          </cell>
          <cell r="C20124" t="str">
            <v>fare</v>
          </cell>
          <cell r="D20124" t="str">
            <v>paid</v>
          </cell>
          <cell r="E20124">
            <v>1000</v>
          </cell>
        </row>
        <row r="20125">
          <cell r="B20125" t="str">
            <v>CITI Bank</v>
          </cell>
          <cell r="C20125" t="str">
            <v>buity</v>
          </cell>
          <cell r="D20125" t="str">
            <v xml:space="preserve">Valves from Scon buity </v>
          </cell>
          <cell r="E20125">
            <v>2600</v>
          </cell>
        </row>
        <row r="20126">
          <cell r="B20126" t="str">
            <v xml:space="preserve">MHR Personal </v>
          </cell>
          <cell r="C20126" t="str">
            <v>utilities bills</v>
          </cell>
          <cell r="D20126" t="str">
            <v>ptcl bills paid</v>
          </cell>
          <cell r="E20126">
            <v>3120</v>
          </cell>
        </row>
        <row r="20127">
          <cell r="B20127" t="str">
            <v>office</v>
          </cell>
          <cell r="C20127" t="str">
            <v>utilities bills</v>
          </cell>
          <cell r="D20127" t="str">
            <v>ptcl bills paid</v>
          </cell>
          <cell r="E20127">
            <v>8595</v>
          </cell>
        </row>
        <row r="20128">
          <cell r="B20128" t="str">
            <v>Ernst &amp; Young</v>
          </cell>
          <cell r="C20128" t="str">
            <v>misc</v>
          </cell>
          <cell r="D20128" t="str">
            <v>misc by jahangeer</v>
          </cell>
          <cell r="E20128">
            <v>2630</v>
          </cell>
        </row>
        <row r="20129">
          <cell r="B20129" t="str">
            <v>tahiri Masjid</v>
          </cell>
          <cell r="C20129" t="str">
            <v>material</v>
          </cell>
          <cell r="D20129" t="str">
            <v>Given to faheem for material (given by Bilal bhai)</v>
          </cell>
          <cell r="E20129">
            <v>136000</v>
          </cell>
        </row>
        <row r="20130">
          <cell r="B20130" t="str">
            <v>O/M The Place</v>
          </cell>
          <cell r="C20130" t="str">
            <v>material</v>
          </cell>
          <cell r="D20130" t="str">
            <v>Unit purchased for Tariq sahab Online to nauman shahid farooqui (online by Bilal bhai)</v>
          </cell>
          <cell r="E20130">
            <v>80000</v>
          </cell>
        </row>
        <row r="20131">
          <cell r="B20131" t="str">
            <v>J out let DML</v>
          </cell>
          <cell r="C20131" t="str">
            <v>M.S Pipe</v>
          </cell>
          <cell r="D20131" t="str">
            <v>purchased M.s pipe Online to nauman shahid farooqi (online by Bilal bhai)</v>
          </cell>
          <cell r="E20131">
            <v>1000000</v>
          </cell>
        </row>
        <row r="20132">
          <cell r="B20132" t="str">
            <v>CITI Bank</v>
          </cell>
          <cell r="C20132" t="str">
            <v>DFCUs</v>
          </cell>
          <cell r="D20132" t="str">
            <v>purchased Citi bank DFCUs 03 Nos - Online to Bismillah enterprises (online by Adeel)</v>
          </cell>
          <cell r="E20132">
            <v>760000</v>
          </cell>
        </row>
        <row r="20133">
          <cell r="B20133" t="str">
            <v>CITI Bank</v>
          </cell>
          <cell r="C20133" t="str">
            <v>fare</v>
          </cell>
          <cell r="D20133" t="str">
            <v>paid</v>
          </cell>
          <cell r="E20133">
            <v>500</v>
          </cell>
        </row>
        <row r="20134">
          <cell r="B20134" t="str">
            <v>office</v>
          </cell>
          <cell r="C20134" t="str">
            <v>office</v>
          </cell>
          <cell r="D20134" t="str">
            <v>umer</v>
          </cell>
          <cell r="E20134">
            <v>3500</v>
          </cell>
        </row>
        <row r="20135">
          <cell r="B20135" t="str">
            <v>o/m NASTP</v>
          </cell>
          <cell r="C20135" t="str">
            <v>MSE Acc</v>
          </cell>
          <cell r="D20135" t="str">
            <v>Rs 4 Lac on June 24 bill in acc of MSE acc as BH recommended</v>
          </cell>
          <cell r="E20135">
            <v>400000</v>
          </cell>
        </row>
        <row r="20136">
          <cell r="B20136" t="str">
            <v>Bahria project</v>
          </cell>
          <cell r="C20136" t="str">
            <v>material</v>
          </cell>
          <cell r="D20136" t="str">
            <v>purchased electric heater from inco (by amjad)</v>
          </cell>
          <cell r="E20136">
            <v>9500</v>
          </cell>
        </row>
        <row r="20137">
          <cell r="B20137" t="str">
            <v>Gul Ahmed</v>
          </cell>
          <cell r="C20137" t="str">
            <v>fare</v>
          </cell>
          <cell r="D20137" t="str">
            <v>Paid to danish suzuki</v>
          </cell>
          <cell r="E20137">
            <v>3000</v>
          </cell>
        </row>
        <row r="20138">
          <cell r="B20138" t="str">
            <v>CITI Bank</v>
          </cell>
          <cell r="C20138" t="str">
            <v>fuel</v>
          </cell>
          <cell r="D20138" t="str">
            <v>claimed by ahsan</v>
          </cell>
          <cell r="E20138">
            <v>1500</v>
          </cell>
        </row>
        <row r="20139">
          <cell r="B20139" t="str">
            <v>GSK DMC</v>
          </cell>
          <cell r="C20139" t="str">
            <v>fare</v>
          </cell>
          <cell r="D20139" t="str">
            <v>bykia</v>
          </cell>
          <cell r="E20139">
            <v>600</v>
          </cell>
        </row>
        <row r="20140">
          <cell r="B20140" t="str">
            <v>GSK DMC</v>
          </cell>
          <cell r="C20140" t="str">
            <v>fare</v>
          </cell>
          <cell r="D20140" t="str">
            <v>paid</v>
          </cell>
          <cell r="E20140">
            <v>500</v>
          </cell>
        </row>
        <row r="20141">
          <cell r="B20141" t="str">
            <v>GSK DMC</v>
          </cell>
          <cell r="C20141" t="str">
            <v>fare</v>
          </cell>
          <cell r="D20141" t="str">
            <v>paid</v>
          </cell>
          <cell r="E20141">
            <v>5500</v>
          </cell>
        </row>
        <row r="20142">
          <cell r="B20142" t="str">
            <v>DHL office</v>
          </cell>
          <cell r="C20142" t="str">
            <v>fare</v>
          </cell>
          <cell r="D20142" t="str">
            <v>paid</v>
          </cell>
          <cell r="E20142">
            <v>1800</v>
          </cell>
        </row>
        <row r="20143">
          <cell r="B20143" t="str">
            <v>J out let DML</v>
          </cell>
          <cell r="C20143" t="str">
            <v>material</v>
          </cell>
          <cell r="D20143" t="str">
            <v>Given to noman engr for site expenses (Online by adeel)</v>
          </cell>
          <cell r="E20143">
            <v>25000</v>
          </cell>
        </row>
        <row r="20144">
          <cell r="B20144" t="str">
            <v>Engro Office</v>
          </cell>
          <cell r="C20144" t="str">
            <v>material</v>
          </cell>
          <cell r="D20144" t="str">
            <v>purchased cable tie by lateef duct</v>
          </cell>
          <cell r="E20144">
            <v>500</v>
          </cell>
        </row>
        <row r="20145">
          <cell r="B20145" t="str">
            <v>VISA Fit-out Office</v>
          </cell>
          <cell r="C20145" t="str">
            <v>material</v>
          </cell>
          <cell r="D20145" t="str">
            <v>cable tie</v>
          </cell>
          <cell r="E20145">
            <v>700</v>
          </cell>
        </row>
        <row r="20146">
          <cell r="B20146" t="str">
            <v>GSK DMC</v>
          </cell>
          <cell r="C20146" t="str">
            <v>material</v>
          </cell>
          <cell r="D20146" t="str">
            <v>purchased 10 tapes</v>
          </cell>
          <cell r="E20146">
            <v>1450</v>
          </cell>
        </row>
        <row r="20147">
          <cell r="B20147" t="str">
            <v>office</v>
          </cell>
          <cell r="C20147" t="str">
            <v>office</v>
          </cell>
          <cell r="D20147" t="str">
            <v>umer</v>
          </cell>
          <cell r="E20147">
            <v>4000</v>
          </cell>
        </row>
        <row r="20148">
          <cell r="B20148" t="str">
            <v>office</v>
          </cell>
          <cell r="C20148" t="str">
            <v>water tanker</v>
          </cell>
          <cell r="D20148" t="str">
            <v>Paid for water tanker filled on 22 june 24</v>
          </cell>
          <cell r="E20148">
            <v>5330</v>
          </cell>
        </row>
        <row r="20149">
          <cell r="B20149" t="str">
            <v>Gul Ahmed</v>
          </cell>
          <cell r="C20149" t="str">
            <v>John</v>
          </cell>
          <cell r="D20149" t="str">
            <v>Cash paid in adance (rec from new jubilee)</v>
          </cell>
          <cell r="E20149">
            <v>50000</v>
          </cell>
        </row>
        <row r="20150">
          <cell r="B20150" t="str">
            <v>CITI Bank</v>
          </cell>
          <cell r="C20150" t="str">
            <v>fuel</v>
          </cell>
          <cell r="D20150" t="str">
            <v>claimed by kamran</v>
          </cell>
          <cell r="E20150">
            <v>350</v>
          </cell>
        </row>
        <row r="20151">
          <cell r="B20151" t="str">
            <v>office</v>
          </cell>
          <cell r="C20151" t="str">
            <v>misc</v>
          </cell>
          <cell r="D20151" t="str">
            <v>for office PABX system troubleshooting</v>
          </cell>
          <cell r="E20151">
            <v>1500</v>
          </cell>
        </row>
        <row r="20152">
          <cell r="B20152" t="str">
            <v>Gul Ahmed</v>
          </cell>
          <cell r="C20152" t="str">
            <v>fare</v>
          </cell>
          <cell r="D20152" t="str">
            <v>paid</v>
          </cell>
          <cell r="E20152">
            <v>1000</v>
          </cell>
        </row>
        <row r="20153">
          <cell r="B20153" t="str">
            <v>BAF-Maintenance24</v>
          </cell>
          <cell r="C20153" t="str">
            <v>engr noman</v>
          </cell>
          <cell r="D20153" t="str">
            <v>Cash paid by nadeem bahi at site</v>
          </cell>
          <cell r="E20153">
            <v>100000</v>
          </cell>
        </row>
        <row r="20154">
          <cell r="B20154" t="str">
            <v>Engro 3rd &amp; 8th Floor</v>
          </cell>
          <cell r="C20154" t="str">
            <v>fare</v>
          </cell>
          <cell r="D20154" t="str">
            <v>paid</v>
          </cell>
          <cell r="E20154">
            <v>1000</v>
          </cell>
        </row>
        <row r="20155">
          <cell r="B20155" t="str">
            <v>Engro 3rd &amp; 8th Floor</v>
          </cell>
          <cell r="C20155" t="str">
            <v>material</v>
          </cell>
          <cell r="D20155" t="str">
            <v>purchased color material</v>
          </cell>
          <cell r="E20155">
            <v>15000</v>
          </cell>
        </row>
        <row r="20156">
          <cell r="B20156" t="str">
            <v>PSYCHIATRY JPMC</v>
          </cell>
          <cell r="C20156" t="str">
            <v>Kamran insulator</v>
          </cell>
          <cell r="D20156" t="str">
            <v>cash paid</v>
          </cell>
          <cell r="E20156">
            <v>40000</v>
          </cell>
        </row>
        <row r="20157">
          <cell r="B20157" t="str">
            <v>GSK DMC</v>
          </cell>
          <cell r="C20157" t="str">
            <v>fare</v>
          </cell>
          <cell r="D20157" t="str">
            <v>paid</v>
          </cell>
          <cell r="E20157">
            <v>2000</v>
          </cell>
        </row>
        <row r="20158">
          <cell r="B20158" t="str">
            <v>Sana safinaz DML</v>
          </cell>
          <cell r="C20158" t="str">
            <v>mungo</v>
          </cell>
          <cell r="D20158" t="str">
            <v>Online to mungo (online by adeel) total = 400,000</v>
          </cell>
          <cell r="E20158">
            <v>7360</v>
          </cell>
        </row>
        <row r="20159">
          <cell r="B20159" t="str">
            <v>VISA Fit-out Office</v>
          </cell>
          <cell r="C20159" t="str">
            <v>mungo</v>
          </cell>
          <cell r="D20159" t="str">
            <v>Online to mungo (online by adeel) total = 400,000</v>
          </cell>
          <cell r="E20159">
            <v>13000</v>
          </cell>
        </row>
        <row r="20160">
          <cell r="B20160" t="str">
            <v>Tri fit Gym</v>
          </cell>
          <cell r="C20160" t="str">
            <v>mungo</v>
          </cell>
          <cell r="D20160" t="str">
            <v>Online to mungo (online by adeel) total = 400,000</v>
          </cell>
          <cell r="E20160">
            <v>5000</v>
          </cell>
        </row>
        <row r="20161">
          <cell r="B20161" t="str">
            <v>Engro 3rd &amp; 8th Floor</v>
          </cell>
          <cell r="C20161" t="str">
            <v>mungo</v>
          </cell>
          <cell r="D20161" t="str">
            <v>Online to mungo (online by adeel) total = 400,000</v>
          </cell>
          <cell r="E20161">
            <v>23956</v>
          </cell>
        </row>
        <row r="20162">
          <cell r="B20162" t="str">
            <v>Meezan Bank Head Office</v>
          </cell>
          <cell r="C20162" t="str">
            <v>mungo</v>
          </cell>
          <cell r="D20162" t="str">
            <v>Online to mungo (online by adeel) total = 400,000</v>
          </cell>
          <cell r="E20162">
            <v>3412</v>
          </cell>
        </row>
        <row r="20163">
          <cell r="B20163" t="str">
            <v>GSK DMC</v>
          </cell>
          <cell r="C20163" t="str">
            <v>mungo</v>
          </cell>
          <cell r="D20163" t="str">
            <v>Online to mungo (online by adeel) total = 400,000</v>
          </cell>
          <cell r="E20163">
            <v>1604</v>
          </cell>
        </row>
        <row r="20164">
          <cell r="B20164" t="str">
            <v>BAH 12th Floor</v>
          </cell>
          <cell r="C20164" t="str">
            <v>mungo</v>
          </cell>
          <cell r="D20164" t="str">
            <v>Online to mungo (online by adeel) total = 400,000</v>
          </cell>
          <cell r="E20164">
            <v>24817</v>
          </cell>
        </row>
        <row r="20165">
          <cell r="B20165" t="str">
            <v>DHL office</v>
          </cell>
          <cell r="C20165" t="str">
            <v>mungo</v>
          </cell>
          <cell r="D20165" t="str">
            <v>Online to mungo (online by adeel) total = 400,000</v>
          </cell>
          <cell r="E20165">
            <v>58770</v>
          </cell>
        </row>
        <row r="20166">
          <cell r="B20166" t="str">
            <v>CITI Bank</v>
          </cell>
          <cell r="C20166" t="str">
            <v>mungo</v>
          </cell>
          <cell r="D20166" t="str">
            <v>Online to mungo (online by adeel) total = 400,000</v>
          </cell>
          <cell r="E20166">
            <v>45496</v>
          </cell>
        </row>
        <row r="20167">
          <cell r="B20167" t="str">
            <v>J out let DML</v>
          </cell>
          <cell r="C20167" t="str">
            <v>mungo</v>
          </cell>
          <cell r="D20167" t="str">
            <v>Online to mungo (online by adeel) total = 400,000</v>
          </cell>
          <cell r="E20167">
            <v>216585</v>
          </cell>
        </row>
        <row r="20168">
          <cell r="B20168" t="str">
            <v>office</v>
          </cell>
          <cell r="C20168" t="str">
            <v>PABX system</v>
          </cell>
          <cell r="D20168" t="str">
            <v>Online to PABX system (online by adeel)</v>
          </cell>
          <cell r="E20168">
            <v>10000</v>
          </cell>
        </row>
        <row r="20169">
          <cell r="B20169" t="str">
            <v>Gul Ahmed</v>
          </cell>
          <cell r="C20169" t="str">
            <v>misc</v>
          </cell>
          <cell r="D20169" t="str">
            <v>Online to eleken engr shamshad (online by adeel)</v>
          </cell>
          <cell r="E20169">
            <v>50000</v>
          </cell>
        </row>
        <row r="20170">
          <cell r="B20170" t="str">
            <v>Tomo Jpmc</v>
          </cell>
          <cell r="C20170" t="str">
            <v>misc</v>
          </cell>
          <cell r="D20170" t="str">
            <v>invoices TOMO JPMC (misc invoices by nadeem bhai)</v>
          </cell>
          <cell r="E20170">
            <v>5000</v>
          </cell>
        </row>
        <row r="20171">
          <cell r="B20171" t="str">
            <v>Gul Ahmed</v>
          </cell>
          <cell r="C20171" t="str">
            <v>misc</v>
          </cell>
          <cell r="D20171" t="str">
            <v>invoices Gul ahmed  (misc invoices by nadeem bhai)</v>
          </cell>
          <cell r="E20171">
            <v>5000</v>
          </cell>
        </row>
        <row r="20172">
          <cell r="B20172" t="str">
            <v>FTC Floors</v>
          </cell>
          <cell r="C20172" t="str">
            <v>misc</v>
          </cell>
          <cell r="D20172" t="str">
            <v>invoices ftc (misc invoices by nadeem bhai)</v>
          </cell>
          <cell r="E20172">
            <v>5000</v>
          </cell>
        </row>
        <row r="20173">
          <cell r="B20173" t="str">
            <v>burhani mehal</v>
          </cell>
          <cell r="C20173" t="str">
            <v>misc</v>
          </cell>
          <cell r="D20173" t="str">
            <v>invoices burhani (misc invoices by nadeem bhai)</v>
          </cell>
          <cell r="E20173">
            <v>4120</v>
          </cell>
        </row>
        <row r="20174">
          <cell r="B20174" t="str">
            <v>o/m NASTP</v>
          </cell>
          <cell r="C20174" t="str">
            <v>misc</v>
          </cell>
          <cell r="D20174" t="str">
            <v>invoices NASTP (misc invoices by nadeem bhai)</v>
          </cell>
          <cell r="E20174">
            <v>4000</v>
          </cell>
        </row>
        <row r="20175">
          <cell r="B20175" t="str">
            <v>Meezan bank Head office</v>
          </cell>
          <cell r="C20175" t="str">
            <v>misc</v>
          </cell>
          <cell r="D20175" t="str">
            <v>Invoices meezan (misc invoices by nadeem bhai)</v>
          </cell>
          <cell r="E20175">
            <v>2500</v>
          </cell>
        </row>
        <row r="20176">
          <cell r="B20176" t="str">
            <v>Gul Ahmed</v>
          </cell>
          <cell r="C20176" t="str">
            <v>shakeel duct</v>
          </cell>
          <cell r="D20176" t="str">
            <v>cash paid</v>
          </cell>
          <cell r="E20176">
            <v>20000</v>
          </cell>
        </row>
        <row r="20177">
          <cell r="B20177" t="str">
            <v>O/M The Place</v>
          </cell>
          <cell r="C20177" t="str">
            <v>transportation</v>
          </cell>
          <cell r="D20177" t="str">
            <v>Paid to mumtaz</v>
          </cell>
          <cell r="E20177">
            <v>5500</v>
          </cell>
        </row>
        <row r="20178">
          <cell r="B20178" t="str">
            <v>O/M The Place</v>
          </cell>
          <cell r="C20178" t="str">
            <v>fuel</v>
          </cell>
          <cell r="D20178" t="str">
            <v>claimed by mumtaz</v>
          </cell>
          <cell r="E20178">
            <v>500</v>
          </cell>
        </row>
        <row r="20179">
          <cell r="B20179" t="str">
            <v>office</v>
          </cell>
          <cell r="C20179" t="str">
            <v>office</v>
          </cell>
          <cell r="D20179" t="str">
            <v>umer</v>
          </cell>
          <cell r="E20179">
            <v>5000</v>
          </cell>
        </row>
        <row r="20180">
          <cell r="B20180" t="str">
            <v>office</v>
          </cell>
          <cell r="C20180" t="str">
            <v>PABX</v>
          </cell>
          <cell r="D20180" t="str">
            <v>paid for PABX system</v>
          </cell>
          <cell r="E20180">
            <v>40000</v>
          </cell>
        </row>
        <row r="20181">
          <cell r="B20181" t="str">
            <v>Gul Ahmed</v>
          </cell>
          <cell r="C20181" t="str">
            <v>fare</v>
          </cell>
          <cell r="D20181" t="str">
            <v>paid</v>
          </cell>
          <cell r="E20181">
            <v>2500</v>
          </cell>
        </row>
        <row r="20182">
          <cell r="B20182" t="str">
            <v>GSK DMC</v>
          </cell>
          <cell r="C20182" t="str">
            <v>fare</v>
          </cell>
          <cell r="D20182" t="str">
            <v>cash paid</v>
          </cell>
          <cell r="E20182">
            <v>600</v>
          </cell>
        </row>
        <row r="20183">
          <cell r="B20183" t="str">
            <v>CITI Bank</v>
          </cell>
          <cell r="C20183" t="str">
            <v>transportation</v>
          </cell>
          <cell r="D20183" t="str">
            <v>paid for unit from airport to dolmen</v>
          </cell>
          <cell r="E20183">
            <v>4500</v>
          </cell>
        </row>
        <row r="20184">
          <cell r="B20184" t="str">
            <v>DHL office</v>
          </cell>
          <cell r="C20184" t="str">
            <v>fare</v>
          </cell>
          <cell r="D20184" t="str">
            <v>bykia</v>
          </cell>
          <cell r="E20184">
            <v>500</v>
          </cell>
        </row>
        <row r="20185">
          <cell r="B20185" t="str">
            <v>Manto DML</v>
          </cell>
          <cell r="C20185" t="str">
            <v>charity</v>
          </cell>
          <cell r="D20185" t="str">
            <v>given by Rehan to needy family</v>
          </cell>
          <cell r="E20185">
            <v>5000</v>
          </cell>
        </row>
        <row r="20186">
          <cell r="B20186" t="str">
            <v>Meezan Bank Head Office</v>
          </cell>
          <cell r="C20186" t="str">
            <v>drawings</v>
          </cell>
          <cell r="D20186" t="str">
            <v>cash paid</v>
          </cell>
          <cell r="E20186">
            <v>20000</v>
          </cell>
        </row>
        <row r="20187">
          <cell r="B20187" t="str">
            <v>PSYCHIATRY JPMC</v>
          </cell>
          <cell r="C20187" t="str">
            <v>material</v>
          </cell>
          <cell r="D20187" t="str">
            <v>screw and other items</v>
          </cell>
          <cell r="E20187">
            <v>1700</v>
          </cell>
        </row>
        <row r="20188">
          <cell r="B20188" t="str">
            <v>J out let DML</v>
          </cell>
          <cell r="C20188" t="str">
            <v>transportation</v>
          </cell>
          <cell r="D20188" t="str">
            <v>sample buity</v>
          </cell>
          <cell r="E20188">
            <v>1300</v>
          </cell>
        </row>
        <row r="20189">
          <cell r="B20189" t="str">
            <v>PSYCHIATRY JPMC</v>
          </cell>
          <cell r="C20189" t="str">
            <v>material</v>
          </cell>
          <cell r="D20189" t="str">
            <v>dammer tapes</v>
          </cell>
          <cell r="E20189">
            <v>1800</v>
          </cell>
        </row>
        <row r="20190">
          <cell r="B20190" t="str">
            <v>Engro 3rd &amp; 8th Floor</v>
          </cell>
          <cell r="C20190" t="str">
            <v>Aneeq Wire</v>
          </cell>
          <cell r="D20190" t="str">
            <v>Online to Aneeq for wire work at engro 3rd floor (online by adeel)</v>
          </cell>
          <cell r="E20190">
            <v>25000</v>
          </cell>
        </row>
        <row r="20191">
          <cell r="B20191" t="str">
            <v>GSK DMC</v>
          </cell>
          <cell r="C20191" t="str">
            <v>material</v>
          </cell>
          <cell r="D20191" t="str">
            <v>Online for glue purchases 1o burni (online by adeel)</v>
          </cell>
          <cell r="E20191">
            <v>17000</v>
          </cell>
        </row>
        <row r="20192">
          <cell r="B20192" t="str">
            <v>DHL office</v>
          </cell>
          <cell r="C20192" t="str">
            <v>fare</v>
          </cell>
          <cell r="D20192" t="str">
            <v>paid to abid</v>
          </cell>
          <cell r="E20192">
            <v>1000</v>
          </cell>
        </row>
        <row r="20193">
          <cell r="B20193" t="str">
            <v>Engro 3rd &amp; 8th Floor</v>
          </cell>
          <cell r="C20193" t="str">
            <v>misc</v>
          </cell>
          <cell r="D20193" t="str">
            <v>jahangeer mobile balance</v>
          </cell>
          <cell r="E20193">
            <v>1300</v>
          </cell>
        </row>
        <row r="20194">
          <cell r="B20194" t="str">
            <v>Meezan bank Head office</v>
          </cell>
          <cell r="C20194" t="str">
            <v>material</v>
          </cell>
          <cell r="D20194" t="str">
            <v>purchased craft paper and tapes (given to guddu)</v>
          </cell>
          <cell r="E20194">
            <v>6000</v>
          </cell>
        </row>
        <row r="20195">
          <cell r="B20195" t="str">
            <v>DHL office</v>
          </cell>
          <cell r="C20195" t="str">
            <v>material</v>
          </cell>
          <cell r="D20195" t="str">
            <v>Purchased welding rods and cuttings disc</v>
          </cell>
          <cell r="E20195">
            <v>1000</v>
          </cell>
        </row>
        <row r="20196">
          <cell r="B20196" t="str">
            <v>Tomo JPMC</v>
          </cell>
          <cell r="C20196" t="str">
            <v>shahid regger</v>
          </cell>
          <cell r="D20196" t="str">
            <v>Cash paid for units shifting</v>
          </cell>
          <cell r="E20196">
            <v>20000</v>
          </cell>
        </row>
        <row r="20197">
          <cell r="B20197" t="str">
            <v>DHL office</v>
          </cell>
          <cell r="C20197" t="str">
            <v>material</v>
          </cell>
          <cell r="D20197" t="str">
            <v>purchased dammer tapes</v>
          </cell>
          <cell r="E20197">
            <v>2755</v>
          </cell>
        </row>
        <row r="20198">
          <cell r="B20198" t="str">
            <v>office</v>
          </cell>
          <cell r="C20198" t="str">
            <v>fuel</v>
          </cell>
          <cell r="D20198" t="str">
            <v>given to salman rider</v>
          </cell>
          <cell r="E20198">
            <v>1000</v>
          </cell>
        </row>
        <row r="20199">
          <cell r="B20199" t="str">
            <v>Meezan bank Head office</v>
          </cell>
          <cell r="C20199" t="str">
            <v>fare</v>
          </cell>
          <cell r="D20199" t="str">
            <v>cash paid</v>
          </cell>
          <cell r="E20199">
            <v>2900</v>
          </cell>
        </row>
        <row r="20200">
          <cell r="B20200" t="str">
            <v>DHL office</v>
          </cell>
          <cell r="C20200" t="str">
            <v>fare</v>
          </cell>
          <cell r="D20200" t="str">
            <v>cash paid</v>
          </cell>
          <cell r="E20200">
            <v>500</v>
          </cell>
        </row>
        <row r="20201">
          <cell r="B20201" t="str">
            <v xml:space="preserve">MHR Personal </v>
          </cell>
          <cell r="C20201" t="str">
            <v>utilities bills</v>
          </cell>
          <cell r="D20201" t="str">
            <v>k elec bill paid</v>
          </cell>
          <cell r="E20201">
            <v>123946</v>
          </cell>
        </row>
        <row r="20202">
          <cell r="B20202" t="str">
            <v>office</v>
          </cell>
          <cell r="C20202" t="str">
            <v>utilities bills</v>
          </cell>
          <cell r="D20202" t="str">
            <v>k elec bill paid</v>
          </cell>
          <cell r="E20202">
            <v>77157</v>
          </cell>
        </row>
        <row r="20203">
          <cell r="B20203" t="str">
            <v>CITI Bank</v>
          </cell>
          <cell r="C20203" t="str">
            <v>fuel</v>
          </cell>
          <cell r="D20203" t="str">
            <v>claimed by abuzar</v>
          </cell>
          <cell r="E20203">
            <v>1340</v>
          </cell>
        </row>
        <row r="20204">
          <cell r="B20204" t="str">
            <v>DHL office</v>
          </cell>
          <cell r="C20204" t="str">
            <v>material</v>
          </cell>
          <cell r="D20204" t="str">
            <v>purchased PU foam by abuzar</v>
          </cell>
          <cell r="E20204">
            <v>1000</v>
          </cell>
        </row>
        <row r="20205">
          <cell r="B20205" t="str">
            <v>office</v>
          </cell>
          <cell r="C20205" t="str">
            <v>misc</v>
          </cell>
          <cell r="D20205" t="str">
            <v>to abuzar for laptop protector</v>
          </cell>
          <cell r="E20205">
            <v>400</v>
          </cell>
        </row>
        <row r="20206">
          <cell r="B20206" t="str">
            <v>GSK DMC</v>
          </cell>
          <cell r="C20206" t="str">
            <v>misc</v>
          </cell>
          <cell r="D20206" t="str">
            <v>misc by jahangeer</v>
          </cell>
          <cell r="E20206">
            <v>3370</v>
          </cell>
        </row>
        <row r="20207">
          <cell r="B20207" t="str">
            <v>CITI Bank</v>
          </cell>
          <cell r="C20207" t="str">
            <v>Noman Engineering</v>
          </cell>
          <cell r="D20207" t="str">
            <v>Sheet to Noman ducting (by al madina steel)</v>
          </cell>
          <cell r="E20207">
            <v>1147000</v>
          </cell>
        </row>
        <row r="20208">
          <cell r="B20208" t="str">
            <v>BAF-Maintenance24</v>
          </cell>
          <cell r="C20208" t="str">
            <v>material</v>
          </cell>
          <cell r="D20208" t="str">
            <v>Purchased fans with housing cash collect by waheed frm al madina</v>
          </cell>
          <cell r="E20208">
            <v>105000</v>
          </cell>
        </row>
        <row r="20209">
          <cell r="B20209" t="str">
            <v>J out let DML</v>
          </cell>
          <cell r="C20209" t="str">
            <v>Fittings</v>
          </cell>
          <cell r="D20209" t="str">
            <v>Online to syed murtaza for Fittings (online by adeel)</v>
          </cell>
          <cell r="E20209">
            <v>300000</v>
          </cell>
        </row>
        <row r="20210">
          <cell r="B20210" t="str">
            <v>J out let DML</v>
          </cell>
          <cell r="C20210" t="str">
            <v>material</v>
          </cell>
          <cell r="D20210" t="str">
            <v>Online to Noman for J outlet purhcasing (online by adeel)</v>
          </cell>
          <cell r="E20210">
            <v>25000</v>
          </cell>
        </row>
        <row r="20211">
          <cell r="B20211" t="str">
            <v>DHL office</v>
          </cell>
          <cell r="C20211" t="str">
            <v>Copper pipe</v>
          </cell>
          <cell r="D20211" t="str">
            <v>Online to Gul Nawaz khan coppe piping (online by adeel)</v>
          </cell>
          <cell r="E20211">
            <v>375000</v>
          </cell>
        </row>
        <row r="20212">
          <cell r="B20212" t="str">
            <v>CITI Bank</v>
          </cell>
          <cell r="C20212" t="str">
            <v>Captive air</v>
          </cell>
          <cell r="D20212" t="str">
            <v>50% advance in FCU &amp; WCPU unit deal (Rec from IK in citi bank)</v>
          </cell>
          <cell r="E20212">
            <v>4598964</v>
          </cell>
        </row>
        <row r="20213">
          <cell r="B20213" t="str">
            <v>office</v>
          </cell>
          <cell r="C20213" t="str">
            <v>office</v>
          </cell>
          <cell r="D20213" t="str">
            <v>for office use</v>
          </cell>
          <cell r="E20213">
            <v>5000</v>
          </cell>
        </row>
        <row r="20214">
          <cell r="B20214" t="str">
            <v>DHL office</v>
          </cell>
          <cell r="C20214" t="str">
            <v>fare</v>
          </cell>
          <cell r="D20214" t="str">
            <v>paid</v>
          </cell>
          <cell r="E20214">
            <v>1800</v>
          </cell>
        </row>
        <row r="20215">
          <cell r="B20215" t="str">
            <v>FTC Floors</v>
          </cell>
          <cell r="C20215" t="str">
            <v>misc</v>
          </cell>
          <cell r="D20215" t="str">
            <v>purhcased flud light</v>
          </cell>
          <cell r="E20215">
            <v>2000</v>
          </cell>
        </row>
        <row r="20216">
          <cell r="B20216" t="str">
            <v>Gul Ahmed</v>
          </cell>
          <cell r="C20216" t="str">
            <v>shakeel duct</v>
          </cell>
          <cell r="D20216" t="str">
            <v>Cash paid uptodate is 50,000</v>
          </cell>
          <cell r="E20216">
            <v>30000</v>
          </cell>
        </row>
        <row r="20217">
          <cell r="B20217" t="str">
            <v>GSK DMC</v>
          </cell>
          <cell r="C20217" t="str">
            <v>sabro technologies</v>
          </cell>
          <cell r="D20217" t="str">
            <v>Online to sabro for GSK deal (online by adeel)</v>
          </cell>
          <cell r="E20217">
            <v>400000</v>
          </cell>
        </row>
        <row r="20218">
          <cell r="B20218" t="str">
            <v>DHL office</v>
          </cell>
          <cell r="C20218" t="str">
            <v>material</v>
          </cell>
          <cell r="D20218" t="str">
            <v>cabe tie and other items</v>
          </cell>
          <cell r="E20218">
            <v>1750</v>
          </cell>
        </row>
        <row r="20219">
          <cell r="B20219" t="str">
            <v>GSK DMC</v>
          </cell>
          <cell r="C20219" t="str">
            <v>Mecatech</v>
          </cell>
          <cell r="D20219" t="str">
            <v>purchased 01 nos DFCU (cash paid)</v>
          </cell>
          <cell r="E20219">
            <v>220000</v>
          </cell>
        </row>
        <row r="20220">
          <cell r="B20220" t="str">
            <v>DHL office</v>
          </cell>
          <cell r="C20220" t="str">
            <v>material</v>
          </cell>
          <cell r="D20220" t="str">
            <v>wire purhcased 2.5mm 2 core 03 nos from IJLAL engr</v>
          </cell>
          <cell r="E20220">
            <v>117500</v>
          </cell>
        </row>
        <row r="20221">
          <cell r="B20221" t="str">
            <v>o/m NASTP</v>
          </cell>
          <cell r="C20221" t="str">
            <v>fare</v>
          </cell>
          <cell r="D20221" t="str">
            <v>paid for rikshaw</v>
          </cell>
          <cell r="E20221">
            <v>1500</v>
          </cell>
        </row>
        <row r="20222">
          <cell r="B20222" t="str">
            <v>o/m NASTP</v>
          </cell>
          <cell r="C20222" t="str">
            <v>material</v>
          </cell>
          <cell r="D20222" t="str">
            <v>cutter knife and blade</v>
          </cell>
          <cell r="E20222">
            <v>340</v>
          </cell>
        </row>
        <row r="20223">
          <cell r="B20223" t="str">
            <v>GSK DMC</v>
          </cell>
          <cell r="C20223" t="str">
            <v>fare</v>
          </cell>
          <cell r="D20223" t="str">
            <v>paid</v>
          </cell>
          <cell r="E20223">
            <v>1500</v>
          </cell>
        </row>
        <row r="20224">
          <cell r="B20224" t="str">
            <v>Engro 3rd &amp; 8th Floor</v>
          </cell>
          <cell r="C20224" t="str">
            <v>material</v>
          </cell>
          <cell r="D20224" t="str">
            <v>purchased black tape and lucky 2"</v>
          </cell>
          <cell r="E20224">
            <v>34000</v>
          </cell>
        </row>
        <row r="20225">
          <cell r="B20225" t="str">
            <v>office</v>
          </cell>
          <cell r="C20225" t="str">
            <v>fuel</v>
          </cell>
          <cell r="D20225" t="str">
            <v>given to salman rider</v>
          </cell>
          <cell r="E20225">
            <v>3000</v>
          </cell>
        </row>
        <row r="20226">
          <cell r="B20226" t="str">
            <v>office</v>
          </cell>
          <cell r="C20226" t="str">
            <v>office</v>
          </cell>
          <cell r="D20226" t="str">
            <v>for office use</v>
          </cell>
          <cell r="E20226">
            <v>4000</v>
          </cell>
        </row>
        <row r="20227">
          <cell r="B20227" t="str">
            <v>daraz office</v>
          </cell>
          <cell r="C20227" t="str">
            <v>material</v>
          </cell>
          <cell r="D20227" t="str">
            <v>purchase gas ket</v>
          </cell>
          <cell r="E20227">
            <v>3200</v>
          </cell>
        </row>
        <row r="20228">
          <cell r="B20228" t="str">
            <v>CITI Bank</v>
          </cell>
          <cell r="C20228" t="str">
            <v>material</v>
          </cell>
          <cell r="D20228" t="str">
            <v>purhcased elbow 1-1/4"  25 nos</v>
          </cell>
          <cell r="E20228">
            <v>7830</v>
          </cell>
        </row>
        <row r="20229">
          <cell r="B20229" t="str">
            <v>Engro 3rd &amp; 8th Floor</v>
          </cell>
          <cell r="C20229" t="str">
            <v>fare</v>
          </cell>
          <cell r="D20229" t="str">
            <v>cash paid</v>
          </cell>
          <cell r="E20229">
            <v>2000</v>
          </cell>
        </row>
        <row r="20230">
          <cell r="B20230" t="str">
            <v>Gul Ahmed</v>
          </cell>
          <cell r="C20230" t="str">
            <v>fare</v>
          </cell>
          <cell r="D20230" t="str">
            <v>cash paid</v>
          </cell>
          <cell r="E20230">
            <v>2000</v>
          </cell>
        </row>
        <row r="20231">
          <cell r="B20231" t="str">
            <v>DHL office</v>
          </cell>
          <cell r="C20231" t="str">
            <v>fare</v>
          </cell>
          <cell r="D20231" t="str">
            <v>cash paid</v>
          </cell>
          <cell r="E20231">
            <v>2000</v>
          </cell>
        </row>
        <row r="20232">
          <cell r="B20232" t="str">
            <v>O/M The Place</v>
          </cell>
          <cell r="C20232" t="str">
            <v>misc</v>
          </cell>
          <cell r="D20232" t="str">
            <v>Repaired chiller pump motor from shahjee by mumtaz</v>
          </cell>
          <cell r="E20232">
            <v>68000</v>
          </cell>
        </row>
        <row r="20233">
          <cell r="B20233" t="str">
            <v>O/M The Place</v>
          </cell>
          <cell r="C20233" t="str">
            <v>misc</v>
          </cell>
          <cell r="D20233" t="str">
            <v>Repaired condenser motor from shahjee by mumtaz</v>
          </cell>
          <cell r="E20233">
            <v>18000</v>
          </cell>
        </row>
        <row r="20234">
          <cell r="B20234" t="str">
            <v>O/M The Place</v>
          </cell>
          <cell r="C20234" t="str">
            <v>mumtaz</v>
          </cell>
          <cell r="D20234" t="str">
            <v>given to mumtaz for misc</v>
          </cell>
          <cell r="E20234">
            <v>6000</v>
          </cell>
        </row>
        <row r="20235">
          <cell r="B20235" t="str">
            <v>Engro Office</v>
          </cell>
          <cell r="C20235" t="str">
            <v>material</v>
          </cell>
          <cell r="D20235" t="str">
            <v>purchased tapes by laraib</v>
          </cell>
          <cell r="E20235">
            <v>180</v>
          </cell>
        </row>
        <row r="20236">
          <cell r="B20236" t="str">
            <v>Tri fit Gym</v>
          </cell>
          <cell r="C20236" t="str">
            <v>misc</v>
          </cell>
          <cell r="D20236" t="str">
            <v>To ali khalid for site work (recommend by nadeem bhai)</v>
          </cell>
          <cell r="E20236">
            <v>2000</v>
          </cell>
        </row>
        <row r="20237">
          <cell r="B20237" t="str">
            <v>Engro 3rd &amp; 8th Floor</v>
          </cell>
          <cell r="C20237" t="str">
            <v>misc</v>
          </cell>
          <cell r="D20237" t="str">
            <v>purchased screw and other item by lariab</v>
          </cell>
          <cell r="E20237">
            <v>2200</v>
          </cell>
        </row>
        <row r="20238">
          <cell r="B20238" t="str">
            <v>office</v>
          </cell>
          <cell r="C20238" t="str">
            <v>misc</v>
          </cell>
          <cell r="D20238" t="str">
            <v>office sitting stool purchased</v>
          </cell>
          <cell r="E20238">
            <v>1950</v>
          </cell>
        </row>
        <row r="20239">
          <cell r="B20239" t="str">
            <v>PSYCHIATRY JPMC</v>
          </cell>
          <cell r="C20239" t="str">
            <v>Kamran insulator</v>
          </cell>
          <cell r="D20239" t="str">
            <v>cash paid</v>
          </cell>
          <cell r="E20239">
            <v>20000</v>
          </cell>
        </row>
        <row r="20240">
          <cell r="B20240" t="str">
            <v>GSK DMC</v>
          </cell>
          <cell r="C20240" t="str">
            <v>Noman Engineering</v>
          </cell>
          <cell r="D20240" t="str">
            <v>To noman engineering for sheet hawala (from Al madina steel)</v>
          </cell>
          <cell r="E20240">
            <v>600000</v>
          </cell>
        </row>
        <row r="20241">
          <cell r="B20241" t="str">
            <v>Engro 3rd &amp; 8th Floor</v>
          </cell>
          <cell r="C20241" t="str">
            <v>Safe &amp; soung engineering</v>
          </cell>
          <cell r="D20241" t="str">
            <v>Online to safe and sound for 60 flexible purchased @ 7000 each (online by BH)</v>
          </cell>
          <cell r="E20241">
            <v>420000</v>
          </cell>
        </row>
        <row r="20242">
          <cell r="B20242" t="str">
            <v>DHL office</v>
          </cell>
          <cell r="C20242" t="str">
            <v>fare</v>
          </cell>
          <cell r="D20242" t="str">
            <v>cash paid</v>
          </cell>
          <cell r="E20242">
            <v>3000</v>
          </cell>
        </row>
        <row r="20243">
          <cell r="B20243" t="str">
            <v>Engro 3rd &amp; 8th Floor</v>
          </cell>
          <cell r="C20243" t="str">
            <v>fare</v>
          </cell>
          <cell r="D20243" t="str">
            <v>cash paid</v>
          </cell>
          <cell r="E20243">
            <v>1600</v>
          </cell>
        </row>
        <row r="20244">
          <cell r="B20244" t="str">
            <v>office</v>
          </cell>
          <cell r="C20244" t="str">
            <v>office</v>
          </cell>
          <cell r="D20244" t="str">
            <v>for office use</v>
          </cell>
          <cell r="E20244">
            <v>4000</v>
          </cell>
        </row>
        <row r="20245">
          <cell r="B20245" t="str">
            <v>CITI Bank</v>
          </cell>
          <cell r="C20245" t="str">
            <v>fare</v>
          </cell>
          <cell r="D20245" t="str">
            <v>paid</v>
          </cell>
          <cell r="E20245">
            <v>1000</v>
          </cell>
        </row>
        <row r="20246">
          <cell r="B20246" t="str">
            <v>GSK DMC</v>
          </cell>
          <cell r="C20246" t="str">
            <v>fare</v>
          </cell>
          <cell r="D20246" t="str">
            <v>paid</v>
          </cell>
          <cell r="E20246">
            <v>1400</v>
          </cell>
        </row>
        <row r="20247">
          <cell r="B20247" t="str">
            <v>J out let DML</v>
          </cell>
          <cell r="C20247" t="str">
            <v>material</v>
          </cell>
          <cell r="D20247" t="str">
            <v>Online to Noman for J outlet purhcasing (online by adeel)</v>
          </cell>
          <cell r="E20247">
            <v>25000</v>
          </cell>
        </row>
        <row r="20248">
          <cell r="B20248" t="str">
            <v>DHL office</v>
          </cell>
          <cell r="C20248" t="str">
            <v>material</v>
          </cell>
          <cell r="D20248" t="str">
            <v>Online to abbas for fast cool for invisible profile, GI corner PVC corner for DHL Online by adeel)</v>
          </cell>
          <cell r="E20248">
            <v>16000</v>
          </cell>
        </row>
        <row r="20249">
          <cell r="B20249" t="str">
            <v>J out let DML</v>
          </cell>
          <cell r="C20249" t="str">
            <v>material</v>
          </cell>
          <cell r="D20249" t="str">
            <v>Online for J outler nut bolt purchased (by adeel)</v>
          </cell>
          <cell r="E20249">
            <v>10750</v>
          </cell>
        </row>
        <row r="20250">
          <cell r="B20250" t="str">
            <v>office</v>
          </cell>
          <cell r="C20250" t="str">
            <v>office</v>
          </cell>
          <cell r="D20250" t="str">
            <v>for office use</v>
          </cell>
          <cell r="E20250">
            <v>1500</v>
          </cell>
        </row>
        <row r="20251">
          <cell r="B20251" t="str">
            <v>Meezan bank Head office</v>
          </cell>
          <cell r="C20251" t="str">
            <v>fakhri brothers</v>
          </cell>
          <cell r="D20251" t="str">
            <v>Cash collect by Fakhri representative Farrukh (from al madina)</v>
          </cell>
          <cell r="E20251">
            <v>1000000</v>
          </cell>
        </row>
        <row r="20252">
          <cell r="B20252" t="str">
            <v>CITI Bank</v>
          </cell>
          <cell r="C20252" t="str">
            <v>material</v>
          </cell>
          <cell r="D20252" t="str">
            <v>Online to imran for fittings for CITI Bank (Online by adeel)</v>
          </cell>
          <cell r="E20252">
            <v>20250</v>
          </cell>
        </row>
        <row r="20253">
          <cell r="B20253" t="str">
            <v>DHL office</v>
          </cell>
          <cell r="C20253" t="str">
            <v>Copper pipe</v>
          </cell>
          <cell r="D20253" t="str">
            <v>Online to Gul Nawaz khan coppe piping (online by adeel)</v>
          </cell>
          <cell r="E20253">
            <v>100000</v>
          </cell>
        </row>
        <row r="20254">
          <cell r="B20254" t="str">
            <v>J out let DML</v>
          </cell>
          <cell r="C20254" t="str">
            <v>Pipe Labour</v>
          </cell>
          <cell r="D20254" t="str">
            <v>Online to murtaza hassan shah for Pipe labour work (By BH)</v>
          </cell>
          <cell r="E20254">
            <v>207000</v>
          </cell>
        </row>
        <row r="20255">
          <cell r="B20255" t="str">
            <v>J out let DML</v>
          </cell>
          <cell r="C20255" t="str">
            <v>steel craft</v>
          </cell>
          <cell r="D20255" t="str">
            <v>Online to steel craft  J outlet (online by adeel)</v>
          </cell>
          <cell r="E20255">
            <v>45000</v>
          </cell>
        </row>
        <row r="20256">
          <cell r="B20256" t="str">
            <v>o/m NASTP</v>
          </cell>
          <cell r="C20256" t="str">
            <v>material</v>
          </cell>
          <cell r="D20256" t="str">
            <v>Purhcase of NASTP + GSK Red Oxide (online by adeel)</v>
          </cell>
          <cell r="E20256">
            <v>8800</v>
          </cell>
        </row>
        <row r="20257">
          <cell r="B20257" t="str">
            <v>DHL office</v>
          </cell>
          <cell r="C20257" t="str">
            <v>material</v>
          </cell>
          <cell r="D20257" t="str">
            <v>Online to muzammil entrpeice for3 coil purchased (online by adeel)</v>
          </cell>
          <cell r="E20257">
            <v>142000</v>
          </cell>
        </row>
        <row r="20258">
          <cell r="B20258" t="str">
            <v>CITI Bank</v>
          </cell>
          <cell r="C20258" t="str">
            <v>material</v>
          </cell>
          <cell r="D20258" t="str">
            <v>To ahsan for citi bank paint and other items</v>
          </cell>
          <cell r="E20258">
            <v>20000</v>
          </cell>
        </row>
        <row r="20259">
          <cell r="B20259" t="str">
            <v>DHL office</v>
          </cell>
          <cell r="C20259" t="str">
            <v>Amir contractor</v>
          </cell>
          <cell r="D20259" t="str">
            <v>To amir contractor in DHL for material (given by BH)</v>
          </cell>
          <cell r="E20259">
            <v>100000</v>
          </cell>
        </row>
        <row r="20260">
          <cell r="B20260" t="str">
            <v>GSK DMC</v>
          </cell>
          <cell r="C20260" t="str">
            <v>material</v>
          </cell>
          <cell r="D20260" t="str">
            <v xml:space="preserve">12 tapes for </v>
          </cell>
          <cell r="E20260">
            <v>1740</v>
          </cell>
        </row>
        <row r="20261">
          <cell r="B20261" t="str">
            <v>office</v>
          </cell>
          <cell r="C20261" t="str">
            <v>water tanker</v>
          </cell>
          <cell r="D20261" t="str">
            <v>filled on 17 july 24</v>
          </cell>
          <cell r="E20261">
            <v>2000</v>
          </cell>
        </row>
        <row r="20262">
          <cell r="B20262" t="str">
            <v>DHL office</v>
          </cell>
          <cell r="C20262" t="str">
            <v>material</v>
          </cell>
          <cell r="D20262" t="str">
            <v xml:space="preserve">Final payment to gul raza for DHL copper pipes </v>
          </cell>
          <cell r="E20262">
            <v>1860</v>
          </cell>
        </row>
        <row r="20263">
          <cell r="B20263" t="str">
            <v>GSK DMC</v>
          </cell>
          <cell r="C20263" t="str">
            <v>fare</v>
          </cell>
          <cell r="D20263" t="str">
            <v>paid</v>
          </cell>
          <cell r="E20263">
            <v>600</v>
          </cell>
        </row>
        <row r="20264">
          <cell r="B20264" t="str">
            <v>GSK DMC</v>
          </cell>
          <cell r="C20264" t="str">
            <v>material</v>
          </cell>
          <cell r="D20264" t="str">
            <v>To ahsan for GSK fare</v>
          </cell>
          <cell r="E20264">
            <v>2000</v>
          </cell>
        </row>
        <row r="20265">
          <cell r="B20265" t="str">
            <v>J out let DML</v>
          </cell>
          <cell r="C20265" t="str">
            <v>zubair duct</v>
          </cell>
          <cell r="D20265" t="str">
            <v>Cash collect by Zubair in J oulet Lahore (cash from al madina)</v>
          </cell>
          <cell r="E20265">
            <v>500000</v>
          </cell>
        </row>
        <row r="20266">
          <cell r="B20266" t="str">
            <v>Meezan bank Head office</v>
          </cell>
          <cell r="C20266" t="str">
            <v>material</v>
          </cell>
          <cell r="D20266" t="str">
            <v>misc by amir engr</v>
          </cell>
          <cell r="E20266">
            <v>13500</v>
          </cell>
        </row>
        <row r="20267">
          <cell r="B20267" t="str">
            <v>FTC Floors</v>
          </cell>
          <cell r="C20267" t="str">
            <v>SST Tax</v>
          </cell>
          <cell r="D20267" t="str">
            <v>MCB chq 1973738917 SST Paid for the month of May 24 tot amt = 683,778</v>
          </cell>
          <cell r="E20267">
            <v>20525</v>
          </cell>
        </row>
        <row r="20268">
          <cell r="B20268" t="str">
            <v xml:space="preserve">O/M Nue Multiplex </v>
          </cell>
          <cell r="C20268" t="str">
            <v>SST Tax</v>
          </cell>
          <cell r="D20268" t="str">
            <v>MCB chq 1973738917 SST Paid for the month of May 24 tot amt = 683,778</v>
          </cell>
          <cell r="E20268">
            <v>35364</v>
          </cell>
        </row>
        <row r="20269">
          <cell r="B20269" t="str">
            <v>O/M The Place</v>
          </cell>
          <cell r="C20269" t="str">
            <v>SST Tax</v>
          </cell>
          <cell r="D20269" t="str">
            <v>MCB chq 1973738917 SST Paid for the month of May 24 tot amt = 683,778</v>
          </cell>
          <cell r="E20269">
            <v>32760</v>
          </cell>
        </row>
        <row r="20270">
          <cell r="B20270" t="str">
            <v>ueP 17th Floor</v>
          </cell>
          <cell r="C20270" t="str">
            <v>SST Tax</v>
          </cell>
          <cell r="D20270" t="str">
            <v>MCB chq 1973738917 SST Paid for the month of May 24 tot amt = 683,778</v>
          </cell>
          <cell r="E20270">
            <v>264941</v>
          </cell>
        </row>
        <row r="20271">
          <cell r="B20271" t="str">
            <v>BAF-Maintenance24</v>
          </cell>
          <cell r="C20271" t="str">
            <v>SST Tax</v>
          </cell>
          <cell r="D20271" t="str">
            <v>MCB chq 1973738917 SST Paid for the month of May 24 tot amt = 683,778</v>
          </cell>
          <cell r="E20271">
            <v>330188</v>
          </cell>
        </row>
        <row r="20272">
          <cell r="B20272" t="str">
            <v>GSK DMC</v>
          </cell>
          <cell r="C20272" t="str">
            <v>sajid pipe</v>
          </cell>
          <cell r="D20272" t="str">
            <v>MCB chq 1973738919</v>
          </cell>
          <cell r="E20272">
            <v>200000</v>
          </cell>
        </row>
        <row r="20273">
          <cell r="B20273" t="str">
            <v>GSK DMC</v>
          </cell>
          <cell r="C20273" t="str">
            <v>Azher Duct</v>
          </cell>
          <cell r="D20273" t="str">
            <v>MCB chq 1973738920</v>
          </cell>
          <cell r="E20273">
            <v>150000</v>
          </cell>
        </row>
        <row r="20274">
          <cell r="B20274" t="str">
            <v>tahiri Masjid</v>
          </cell>
          <cell r="C20274" t="str">
            <v>rafay</v>
          </cell>
          <cell r="D20274" t="str">
            <v>MCB chq 1973738922 chq amount = 107,000</v>
          </cell>
          <cell r="E20274">
            <v>50000</v>
          </cell>
        </row>
        <row r="20275">
          <cell r="B20275" t="str">
            <v>O/M The Place</v>
          </cell>
          <cell r="C20275" t="str">
            <v>rafay</v>
          </cell>
          <cell r="D20275" t="str">
            <v>MCB chq 1973738922 chq amount = 107,000</v>
          </cell>
          <cell r="E20275">
            <v>57000</v>
          </cell>
        </row>
        <row r="20276">
          <cell r="B20276" t="str">
            <v>J out let DML</v>
          </cell>
          <cell r="C20276" t="str">
            <v>sheet</v>
          </cell>
          <cell r="D20276" t="str">
            <v>MCB chq 1973738922 Sheet purchased j out let DML (deposit by abuzer)</v>
          </cell>
          <cell r="E20276">
            <v>940000</v>
          </cell>
        </row>
        <row r="20277">
          <cell r="B20277" t="str">
            <v xml:space="preserve">O/M Nue Multiplex </v>
          </cell>
          <cell r="C20277" t="str">
            <v>Received</v>
          </cell>
          <cell r="D20277" t="str">
            <v>Received O/M April 24 Bill</v>
          </cell>
          <cell r="F20277">
            <v>333522</v>
          </cell>
        </row>
        <row r="20278">
          <cell r="B20278" t="str">
            <v xml:space="preserve">O/M Nue Multiplex </v>
          </cell>
          <cell r="C20278" t="str">
            <v>Received</v>
          </cell>
          <cell r="D20278" t="str">
            <v>Received O/M May 24 Bill</v>
          </cell>
          <cell r="F20278">
            <v>333522</v>
          </cell>
        </row>
        <row r="20279">
          <cell r="B20279" t="str">
            <v>O/M The Place</v>
          </cell>
          <cell r="C20279" t="str">
            <v>Received</v>
          </cell>
          <cell r="D20279" t="str">
            <v>received June 2024 bill</v>
          </cell>
          <cell r="F20279">
            <v>359992</v>
          </cell>
        </row>
        <row r="20280">
          <cell r="B20280" t="str">
            <v>o/m NASTP</v>
          </cell>
          <cell r="C20280" t="str">
            <v>Received</v>
          </cell>
          <cell r="D20280" t="str">
            <v>1% invoice charges for MCB chq # 1973738885 given to Universal traders care off Adeel Steel for SST inpt adjustment in NASTP Monthly payment</v>
          </cell>
          <cell r="E20280">
            <v>17000</v>
          </cell>
        </row>
        <row r="20281">
          <cell r="B20281" t="str">
            <v>o/m NASTP</v>
          </cell>
          <cell r="C20281" t="str">
            <v>Received</v>
          </cell>
          <cell r="D20281" t="str">
            <v>Received o/m bill for the month of June 24</v>
          </cell>
          <cell r="F20281">
            <v>1920212</v>
          </cell>
        </row>
        <row r="20282">
          <cell r="B20282" t="str">
            <v>New Jubilee</v>
          </cell>
          <cell r="C20282" t="str">
            <v>Received</v>
          </cell>
          <cell r="D20282" t="str">
            <v>Received cash by nadeem bhai (given to John in Gul ahmed)</v>
          </cell>
          <cell r="F20282">
            <v>50000</v>
          </cell>
        </row>
        <row r="20283">
          <cell r="B20283" t="str">
            <v>ueP 17th Floor</v>
          </cell>
          <cell r="C20283" t="str">
            <v>Received</v>
          </cell>
          <cell r="D20283" t="str">
            <v>Rec from ASA in acc of UEP for 03 nos logicval controls for units</v>
          </cell>
          <cell r="F20283">
            <v>825741</v>
          </cell>
        </row>
        <row r="20284">
          <cell r="B20284" t="str">
            <v>Jameel baig Building</v>
          </cell>
          <cell r="C20284" t="str">
            <v>Received</v>
          </cell>
          <cell r="D20284" t="str">
            <v>received by BH</v>
          </cell>
          <cell r="F20284">
            <v>1500000</v>
          </cell>
        </row>
        <row r="20285">
          <cell r="B20285" t="str">
            <v>CITI Bank</v>
          </cell>
          <cell r="C20285" t="str">
            <v>Received</v>
          </cell>
          <cell r="D20285" t="str">
            <v>Received from IK given to Captive aire in CITI Bank deal</v>
          </cell>
          <cell r="F20285">
            <v>4598964</v>
          </cell>
        </row>
        <row r="20286">
          <cell r="B20286" t="str">
            <v>VISA Fit-out Office</v>
          </cell>
          <cell r="C20286" t="str">
            <v>Received</v>
          </cell>
          <cell r="D20286" t="str">
            <v>Received from IK in visa office (Given to Adeel universal traders)</v>
          </cell>
          <cell r="F20286">
            <v>2500000</v>
          </cell>
        </row>
        <row r="20287">
          <cell r="B20287" t="str">
            <v>VISA Fit-out Office</v>
          </cell>
          <cell r="C20287" t="str">
            <v>Received</v>
          </cell>
          <cell r="D20287" t="str">
            <v>Invoice charges 1%</v>
          </cell>
          <cell r="E20287">
            <v>25000</v>
          </cell>
        </row>
        <row r="20288">
          <cell r="B20288" t="str">
            <v>O/M The Place</v>
          </cell>
          <cell r="C20288" t="str">
            <v>Received</v>
          </cell>
          <cell r="D20288" t="str">
            <v>Received cash from nuepllex against bill # 092 &amp; 093 (used in offiice petty cash)</v>
          </cell>
          <cell r="F20288">
            <v>112000</v>
          </cell>
        </row>
        <row r="20289">
          <cell r="B20289" t="str">
            <v>office</v>
          </cell>
          <cell r="C20289" t="str">
            <v>salary</v>
          </cell>
          <cell r="D20289" t="str">
            <v>mossi office salary</v>
          </cell>
          <cell r="E20289">
            <v>6000</v>
          </cell>
        </row>
        <row r="20290">
          <cell r="B20290" t="str">
            <v>BAF-Maintenance24</v>
          </cell>
          <cell r="C20290" t="str">
            <v>salary</v>
          </cell>
          <cell r="D20290" t="str">
            <v>Nadeem bha salary</v>
          </cell>
          <cell r="E20290">
            <v>50000</v>
          </cell>
        </row>
        <row r="20291">
          <cell r="B20291" t="str">
            <v>kumail bhai</v>
          </cell>
          <cell r="C20291" t="str">
            <v>salary</v>
          </cell>
          <cell r="D20291" t="str">
            <v>Waris salary</v>
          </cell>
          <cell r="E20291">
            <v>5000</v>
          </cell>
        </row>
        <row r="20292">
          <cell r="B20292" t="str">
            <v>GSK DMC</v>
          </cell>
          <cell r="C20292" t="str">
            <v>salary</v>
          </cell>
          <cell r="D20292" t="str">
            <v xml:space="preserve">bilal bhai </v>
          </cell>
          <cell r="E20292">
            <v>50000</v>
          </cell>
        </row>
        <row r="20293">
          <cell r="B20293" t="str">
            <v>office</v>
          </cell>
          <cell r="C20293" t="str">
            <v>salary</v>
          </cell>
          <cell r="D20293" t="str">
            <v>Mhr home mossi salaries</v>
          </cell>
          <cell r="E20293">
            <v>105000</v>
          </cell>
        </row>
        <row r="20294">
          <cell r="B20294" t="str">
            <v>office</v>
          </cell>
          <cell r="C20294" t="str">
            <v>office</v>
          </cell>
          <cell r="D20294" t="str">
            <v>for office use</v>
          </cell>
          <cell r="E20294">
            <v>6000</v>
          </cell>
        </row>
        <row r="20295">
          <cell r="B20295" t="str">
            <v>office</v>
          </cell>
          <cell r="C20295" t="str">
            <v>water tanker</v>
          </cell>
          <cell r="D20295" t="str">
            <v>filled on 17 july 24</v>
          </cell>
          <cell r="E20295">
            <v>5330</v>
          </cell>
        </row>
        <row r="20296">
          <cell r="B20296" t="str">
            <v>DHL office</v>
          </cell>
          <cell r="C20296" t="str">
            <v>material</v>
          </cell>
          <cell r="D20296" t="str">
            <v>12 dammeer tapes purchased</v>
          </cell>
          <cell r="E20296">
            <v>1740</v>
          </cell>
        </row>
        <row r="20297">
          <cell r="B20297" t="str">
            <v>o/m NASTP</v>
          </cell>
          <cell r="C20297" t="str">
            <v>material</v>
          </cell>
          <cell r="D20297" t="str">
            <v>purhcased wire mech by ahsan</v>
          </cell>
          <cell r="E20297">
            <v>2250</v>
          </cell>
        </row>
        <row r="20298">
          <cell r="B20298" t="str">
            <v>GSK DMC</v>
          </cell>
          <cell r="C20298" t="str">
            <v>material</v>
          </cell>
          <cell r="D20298" t="str">
            <v>purchase silicon</v>
          </cell>
          <cell r="E20298">
            <v>1500</v>
          </cell>
        </row>
        <row r="20299">
          <cell r="B20299" t="str">
            <v>CITI Bank</v>
          </cell>
          <cell r="C20299" t="str">
            <v>fuel</v>
          </cell>
          <cell r="D20299" t="str">
            <v>fuel to salman</v>
          </cell>
          <cell r="E20299">
            <v>1100</v>
          </cell>
        </row>
        <row r="20300">
          <cell r="B20300" t="str">
            <v>DHL office</v>
          </cell>
          <cell r="C20300" t="str">
            <v>fare</v>
          </cell>
          <cell r="D20300" t="str">
            <v>paid</v>
          </cell>
          <cell r="E20300">
            <v>1800</v>
          </cell>
        </row>
        <row r="20301">
          <cell r="B20301" t="str">
            <v>Engro 3rd &amp; 8th Floor</v>
          </cell>
          <cell r="C20301" t="str">
            <v>transportation</v>
          </cell>
          <cell r="D20301" t="str">
            <v>engro builty flexbile from safe and sound</v>
          </cell>
          <cell r="E20301">
            <v>6840</v>
          </cell>
        </row>
        <row r="20302">
          <cell r="B20302" t="str">
            <v xml:space="preserve">MHR Personal </v>
          </cell>
          <cell r="C20302" t="str">
            <v>utilities bills</v>
          </cell>
          <cell r="D20302" t="str">
            <v>SSGC bill paid</v>
          </cell>
          <cell r="E20302">
            <v>2060</v>
          </cell>
        </row>
        <row r="20303">
          <cell r="B20303" t="str">
            <v>office</v>
          </cell>
          <cell r="C20303" t="str">
            <v>utilities bills</v>
          </cell>
          <cell r="D20303" t="str">
            <v>SSGC bill paid</v>
          </cell>
          <cell r="E20303">
            <v>2650</v>
          </cell>
        </row>
        <row r="20304">
          <cell r="B20304" t="str">
            <v>Gul Ahmed</v>
          </cell>
          <cell r="C20304" t="str">
            <v>Rafay</v>
          </cell>
          <cell r="D20304" t="str">
            <v>cash paid</v>
          </cell>
          <cell r="E20304">
            <v>30000</v>
          </cell>
        </row>
        <row r="20305">
          <cell r="B20305" t="str">
            <v>office</v>
          </cell>
          <cell r="C20305" t="str">
            <v>tender</v>
          </cell>
          <cell r="D20305" t="str">
            <v>Purhcased NICVD tender from SEM</v>
          </cell>
          <cell r="E20305">
            <v>5000</v>
          </cell>
        </row>
        <row r="20306">
          <cell r="B20306" t="str">
            <v>CITI Bank</v>
          </cell>
          <cell r="C20306" t="str">
            <v>photocopies</v>
          </cell>
          <cell r="D20306" t="str">
            <v>paid (given by umer)</v>
          </cell>
          <cell r="E20306">
            <v>9500</v>
          </cell>
        </row>
        <row r="20307">
          <cell r="B20307" t="str">
            <v>GSK DMC</v>
          </cell>
          <cell r="C20307" t="str">
            <v>material</v>
          </cell>
          <cell r="D20307" t="str">
            <v>purchased inslation from SMB</v>
          </cell>
          <cell r="E20307">
            <v>13830</v>
          </cell>
        </row>
        <row r="20308">
          <cell r="B20308" t="str">
            <v>DHL office</v>
          </cell>
          <cell r="C20308" t="str">
            <v>Amir contractor</v>
          </cell>
          <cell r="D20308" t="str">
            <v>cash paid (via ahsan hand)</v>
          </cell>
          <cell r="E20308">
            <v>75000</v>
          </cell>
        </row>
        <row r="20309">
          <cell r="B20309" t="str">
            <v>GSK DMC</v>
          </cell>
          <cell r="C20309" t="str">
            <v>fare</v>
          </cell>
          <cell r="D20309" t="str">
            <v>paid</v>
          </cell>
          <cell r="E20309">
            <v>3500</v>
          </cell>
        </row>
        <row r="20310">
          <cell r="B20310" t="str">
            <v>O/M The Place</v>
          </cell>
          <cell r="C20310" t="str">
            <v>material</v>
          </cell>
          <cell r="D20310" t="str">
            <v>purhcased pipe for chiller servicing</v>
          </cell>
          <cell r="E20310">
            <v>3500</v>
          </cell>
        </row>
        <row r="20311">
          <cell r="B20311" t="str">
            <v>office</v>
          </cell>
          <cell r="C20311" t="str">
            <v>PABX</v>
          </cell>
          <cell r="D20311" t="str">
            <v>final cash paid</v>
          </cell>
          <cell r="E20311">
            <v>5000</v>
          </cell>
        </row>
        <row r="20312">
          <cell r="B20312" t="str">
            <v>Meezan bank Head office</v>
          </cell>
          <cell r="C20312" t="str">
            <v>misc</v>
          </cell>
          <cell r="D20312" t="str">
            <v>claimed super card for August 24 by amir</v>
          </cell>
          <cell r="E20312">
            <v>1500</v>
          </cell>
        </row>
        <row r="20313">
          <cell r="B20313" t="str">
            <v>DHL office</v>
          </cell>
          <cell r="C20313" t="str">
            <v>adam regger</v>
          </cell>
          <cell r="D20313" t="str">
            <v>cash paid</v>
          </cell>
          <cell r="E20313">
            <v>31000</v>
          </cell>
        </row>
        <row r="20314">
          <cell r="B20314" t="str">
            <v>office</v>
          </cell>
          <cell r="C20314" t="str">
            <v>office</v>
          </cell>
          <cell r="D20314" t="str">
            <v>for office use</v>
          </cell>
          <cell r="E20314">
            <v>5000</v>
          </cell>
        </row>
        <row r="20315">
          <cell r="B20315" t="str">
            <v>DHL office</v>
          </cell>
          <cell r="C20315" t="str">
            <v>material</v>
          </cell>
          <cell r="D20315" t="str">
            <v>copper rod and black tapes to amir contractor</v>
          </cell>
          <cell r="E20315">
            <v>5280</v>
          </cell>
        </row>
        <row r="20316">
          <cell r="B20316" t="str">
            <v>CITI Bank</v>
          </cell>
          <cell r="C20316" t="str">
            <v>material</v>
          </cell>
          <cell r="D20316" t="str">
            <v>purhcased 305 nos link adpator</v>
          </cell>
          <cell r="E20316">
            <v>51850</v>
          </cell>
        </row>
        <row r="20317">
          <cell r="B20317" t="str">
            <v>DHL office</v>
          </cell>
          <cell r="C20317" t="str">
            <v>material</v>
          </cell>
          <cell r="D20317" t="str">
            <v>purchased safety helmits</v>
          </cell>
          <cell r="E20317">
            <v>1500</v>
          </cell>
        </row>
        <row r="20318">
          <cell r="B20318" t="str">
            <v>DHL office</v>
          </cell>
          <cell r="C20318" t="str">
            <v>material</v>
          </cell>
          <cell r="D20318" t="str">
            <v>flare nuts purhcased</v>
          </cell>
          <cell r="E20318">
            <v>3340</v>
          </cell>
        </row>
        <row r="20319">
          <cell r="B20319" t="str">
            <v>GSK DMC</v>
          </cell>
          <cell r="C20319" t="str">
            <v>fuel</v>
          </cell>
          <cell r="D20319" t="str">
            <v>to salman rider</v>
          </cell>
          <cell r="E20319">
            <v>1000</v>
          </cell>
        </row>
        <row r="20320">
          <cell r="B20320" t="str">
            <v>GSK DMC</v>
          </cell>
          <cell r="C20320" t="str">
            <v>fare</v>
          </cell>
          <cell r="D20320" t="str">
            <v>PAID</v>
          </cell>
          <cell r="E20320">
            <v>14000</v>
          </cell>
        </row>
        <row r="20321">
          <cell r="B20321" t="str">
            <v>Meezan bank Head office</v>
          </cell>
          <cell r="C20321" t="str">
            <v>fare</v>
          </cell>
          <cell r="D20321" t="str">
            <v>PAID</v>
          </cell>
          <cell r="E20321">
            <v>7000</v>
          </cell>
        </row>
        <row r="20322">
          <cell r="B20322" t="str">
            <v>CITI Bank</v>
          </cell>
          <cell r="C20322" t="str">
            <v>fare</v>
          </cell>
          <cell r="D20322" t="str">
            <v>PAID</v>
          </cell>
          <cell r="E20322">
            <v>5000</v>
          </cell>
        </row>
        <row r="20323">
          <cell r="B20323" t="str">
            <v>CITI Bank</v>
          </cell>
          <cell r="C20323" t="str">
            <v>material</v>
          </cell>
          <cell r="D20323" t="str">
            <v>purchased Tee  8 nos</v>
          </cell>
          <cell r="E20323">
            <v>3560</v>
          </cell>
        </row>
        <row r="20324">
          <cell r="B20324" t="str">
            <v>CITI Bank</v>
          </cell>
          <cell r="C20324" t="str">
            <v>danish insulator</v>
          </cell>
          <cell r="D20324" t="str">
            <v>cash paid advance</v>
          </cell>
          <cell r="E20324">
            <v>200000</v>
          </cell>
        </row>
        <row r="20325">
          <cell r="B20325" t="str">
            <v>Sana safinaz DML</v>
          </cell>
          <cell r="C20325" t="str">
            <v>material</v>
          </cell>
          <cell r="D20325" t="str">
            <v>Online to Noman for J outlet purhcasing (online by adeel)</v>
          </cell>
          <cell r="E20325">
            <v>50000</v>
          </cell>
        </row>
        <row r="20326">
          <cell r="B20326" t="str">
            <v>ueP 17th Floor</v>
          </cell>
          <cell r="C20326" t="str">
            <v>misc</v>
          </cell>
          <cell r="D20326" t="str">
            <v>Online to M. Naeem in UEP ASA as recommend by bH (online by adeel)</v>
          </cell>
          <cell r="E20326">
            <v>250000</v>
          </cell>
        </row>
        <row r="20327">
          <cell r="B20327" t="str">
            <v>ueP 17th Floor</v>
          </cell>
          <cell r="C20327" t="str">
            <v>misc</v>
          </cell>
          <cell r="D20327" t="str">
            <v>Online to M. Naeem in UEP ASA as recommend by bH (online by adeel)</v>
          </cell>
          <cell r="E20327">
            <v>100000</v>
          </cell>
        </row>
        <row r="20328">
          <cell r="B20328" t="str">
            <v>DHL office</v>
          </cell>
          <cell r="C20328" t="str">
            <v>Amir contractor</v>
          </cell>
          <cell r="D20328" t="str">
            <v>cash paid</v>
          </cell>
          <cell r="E20328">
            <v>100000</v>
          </cell>
        </row>
        <row r="20329">
          <cell r="B20329" t="str">
            <v>Tomo JPMC</v>
          </cell>
          <cell r="C20329" t="str">
            <v>Kamran insulator</v>
          </cell>
          <cell r="D20329" t="str">
            <v>cash paid</v>
          </cell>
          <cell r="E20329">
            <v>40000</v>
          </cell>
        </row>
        <row r="20330">
          <cell r="B20330" t="str">
            <v>Tomo JPMC</v>
          </cell>
          <cell r="C20330" t="str">
            <v>material</v>
          </cell>
          <cell r="D20330" t="str">
            <v>TO Mughal ehsan ul haq for tomo for mughal iron angle 1.5 x 1.5 160 Rft (by Adeel)</v>
          </cell>
          <cell r="E20330">
            <v>34770</v>
          </cell>
        </row>
        <row r="20331">
          <cell r="B20331" t="str">
            <v>office</v>
          </cell>
          <cell r="C20331" t="str">
            <v>misc</v>
          </cell>
          <cell r="D20331" t="str">
            <v>Offices 2 Printer servicing</v>
          </cell>
          <cell r="E20331">
            <v>1000</v>
          </cell>
        </row>
        <row r="20332">
          <cell r="B20332" t="str">
            <v>DHL office</v>
          </cell>
          <cell r="C20332" t="str">
            <v>fare</v>
          </cell>
          <cell r="D20332" t="str">
            <v>paid</v>
          </cell>
          <cell r="E20332">
            <v>3500</v>
          </cell>
        </row>
        <row r="20333">
          <cell r="B20333" t="str">
            <v>GSK DMC</v>
          </cell>
          <cell r="C20333" t="str">
            <v>fare</v>
          </cell>
          <cell r="D20333" t="str">
            <v>paid</v>
          </cell>
          <cell r="E20333">
            <v>1000</v>
          </cell>
        </row>
        <row r="20334">
          <cell r="B20334" t="str">
            <v>DHL office</v>
          </cell>
          <cell r="C20334" t="str">
            <v>fare</v>
          </cell>
          <cell r="D20334" t="str">
            <v>bykia</v>
          </cell>
          <cell r="E20334">
            <v>400</v>
          </cell>
        </row>
        <row r="20335">
          <cell r="B20335" t="str">
            <v>ueP 17th Floor</v>
          </cell>
          <cell r="C20335" t="str">
            <v>misc</v>
          </cell>
          <cell r="D20335" t="str">
            <v>Online to M. Naeem in UEP ASA as recommend by bH (online by adeel)</v>
          </cell>
          <cell r="E20335">
            <v>200000</v>
          </cell>
        </row>
        <row r="20336">
          <cell r="B20336" t="str">
            <v>CITI Bank</v>
          </cell>
          <cell r="C20336" t="str">
            <v>material</v>
          </cell>
          <cell r="D20336" t="str">
            <v>To m amir for linkadaptor for citi bank (by adeel)</v>
          </cell>
          <cell r="E20336">
            <v>51000</v>
          </cell>
        </row>
        <row r="20337">
          <cell r="B20337" t="str">
            <v>Meezan bank Head office</v>
          </cell>
          <cell r="C20337" t="str">
            <v>fare</v>
          </cell>
          <cell r="D20337" t="str">
            <v>paid</v>
          </cell>
          <cell r="E20337">
            <v>2000</v>
          </cell>
        </row>
        <row r="20338">
          <cell r="B20338" t="str">
            <v>office</v>
          </cell>
          <cell r="C20338" t="str">
            <v>office</v>
          </cell>
          <cell r="D20338" t="str">
            <v>for office use</v>
          </cell>
          <cell r="E20338">
            <v>5000</v>
          </cell>
        </row>
        <row r="20339">
          <cell r="B20339" t="str">
            <v>Meezan bank Head office</v>
          </cell>
          <cell r="C20339" t="str">
            <v>labour</v>
          </cell>
          <cell r="D20339" t="str">
            <v>paid for labour + pipe cuttings</v>
          </cell>
          <cell r="E20339">
            <v>2000</v>
          </cell>
        </row>
        <row r="20340">
          <cell r="B20340" t="str">
            <v>office</v>
          </cell>
          <cell r="C20340" t="str">
            <v>mineral water</v>
          </cell>
          <cell r="D20340" t="str">
            <v>paid for 29 bottles</v>
          </cell>
          <cell r="E20340">
            <v>3190</v>
          </cell>
        </row>
        <row r="20341">
          <cell r="B20341" t="str">
            <v>Gul Ahmed</v>
          </cell>
          <cell r="C20341" t="str">
            <v>Shabbir pipe</v>
          </cell>
          <cell r="D20341" t="str">
            <v>To shabbir brohters for gul ahmed coil purhcased (by adeel)</v>
          </cell>
          <cell r="E20341">
            <v>48000</v>
          </cell>
        </row>
        <row r="20342">
          <cell r="B20342" t="str">
            <v>GSK DMC</v>
          </cell>
          <cell r="C20342" t="str">
            <v>material</v>
          </cell>
          <cell r="D20342" t="str">
            <v>for safety helmit, shoes and jackets</v>
          </cell>
          <cell r="E20342">
            <v>30000</v>
          </cell>
        </row>
        <row r="20343">
          <cell r="B20343" t="str">
            <v>DHL office</v>
          </cell>
          <cell r="C20343" t="str">
            <v>transportation</v>
          </cell>
          <cell r="D20343" t="str">
            <v>paid for buity for copper pipes</v>
          </cell>
          <cell r="E20343">
            <v>7000</v>
          </cell>
        </row>
        <row r="20344">
          <cell r="B20344" t="str">
            <v>CITI Bank</v>
          </cell>
          <cell r="C20344" t="str">
            <v>material</v>
          </cell>
          <cell r="D20344" t="str">
            <v>purhcaed screw</v>
          </cell>
          <cell r="E20344">
            <v>800</v>
          </cell>
        </row>
        <row r="20345">
          <cell r="B20345" t="str">
            <v>CITI Bank</v>
          </cell>
          <cell r="C20345" t="str">
            <v>misc</v>
          </cell>
          <cell r="D20345" t="str">
            <v>fuel and bike work to salman</v>
          </cell>
          <cell r="E20345">
            <v>4000</v>
          </cell>
        </row>
        <row r="20346">
          <cell r="B20346" t="str">
            <v>CITI Bank</v>
          </cell>
          <cell r="C20346" t="str">
            <v>fare</v>
          </cell>
          <cell r="D20346" t="str">
            <v>paid</v>
          </cell>
          <cell r="E20346">
            <v>3500</v>
          </cell>
        </row>
        <row r="20347">
          <cell r="B20347" t="str">
            <v>CITI Bank</v>
          </cell>
          <cell r="C20347" t="str">
            <v>material</v>
          </cell>
          <cell r="D20347" t="str">
            <v>safety shoes purhcased</v>
          </cell>
          <cell r="E20347">
            <v>6900</v>
          </cell>
        </row>
        <row r="20348">
          <cell r="B20348" t="str">
            <v>DHL office</v>
          </cell>
          <cell r="C20348" t="str">
            <v>fare</v>
          </cell>
          <cell r="D20348" t="str">
            <v>paid</v>
          </cell>
          <cell r="E20348">
            <v>3000</v>
          </cell>
        </row>
        <row r="20349">
          <cell r="B20349" t="str">
            <v>3rd Floor NASTP</v>
          </cell>
          <cell r="C20349" t="str">
            <v>material</v>
          </cell>
          <cell r="D20349" t="str">
            <v>purhcased silicon and PU foam</v>
          </cell>
          <cell r="E20349">
            <v>19280</v>
          </cell>
        </row>
        <row r="20350">
          <cell r="B20350" t="str">
            <v>GSK DMC</v>
          </cell>
          <cell r="C20350" t="str">
            <v>fare</v>
          </cell>
          <cell r="D20350" t="str">
            <v>paid</v>
          </cell>
          <cell r="E20350">
            <v>3000</v>
          </cell>
        </row>
        <row r="20351">
          <cell r="B20351" t="str">
            <v>CITI Bank</v>
          </cell>
          <cell r="C20351" t="str">
            <v>salary</v>
          </cell>
          <cell r="D20351" t="str">
            <v>Jahangeer salary</v>
          </cell>
          <cell r="E20351">
            <v>100000</v>
          </cell>
        </row>
        <row r="20352">
          <cell r="B20352" t="str">
            <v>GSK DMC</v>
          </cell>
          <cell r="C20352" t="str">
            <v>Malik brother</v>
          </cell>
          <cell r="D20352" t="str">
            <v>cash paid for GSK project</v>
          </cell>
          <cell r="E20352">
            <v>27580</v>
          </cell>
        </row>
        <row r="20353">
          <cell r="B20353" t="str">
            <v>CITI Bank</v>
          </cell>
          <cell r="C20353" t="str">
            <v>fare</v>
          </cell>
          <cell r="D20353" t="str">
            <v>paid</v>
          </cell>
          <cell r="E20353">
            <v>3000</v>
          </cell>
        </row>
        <row r="20354">
          <cell r="B20354" t="str">
            <v>DHL office</v>
          </cell>
          <cell r="C20354" t="str">
            <v>fare</v>
          </cell>
          <cell r="D20354" t="str">
            <v>paid</v>
          </cell>
          <cell r="E20354">
            <v>1100</v>
          </cell>
        </row>
        <row r="20355">
          <cell r="B20355" t="str">
            <v>Meezan bank Head office</v>
          </cell>
          <cell r="C20355" t="str">
            <v>salary</v>
          </cell>
          <cell r="D20355" t="str">
            <v>Gul sher salary</v>
          </cell>
          <cell r="E20355">
            <v>18620</v>
          </cell>
        </row>
        <row r="20356">
          <cell r="B20356" t="str">
            <v>GSK DMC</v>
          </cell>
          <cell r="C20356" t="str">
            <v>salary</v>
          </cell>
          <cell r="D20356" t="str">
            <v>Abbas Ishaq salary</v>
          </cell>
          <cell r="E20356">
            <v>63650</v>
          </cell>
        </row>
        <row r="20357">
          <cell r="B20357" t="str">
            <v>Tomo JPMC</v>
          </cell>
          <cell r="C20357" t="str">
            <v>salary</v>
          </cell>
          <cell r="D20357" t="str">
            <v>Imran engr</v>
          </cell>
          <cell r="E20357">
            <v>78831</v>
          </cell>
        </row>
        <row r="20358">
          <cell r="B20358" t="str">
            <v>office</v>
          </cell>
          <cell r="C20358" t="str">
            <v>office</v>
          </cell>
          <cell r="D20358" t="str">
            <v>for office use</v>
          </cell>
          <cell r="E20358">
            <v>5000</v>
          </cell>
        </row>
        <row r="20359">
          <cell r="B20359" t="str">
            <v>office</v>
          </cell>
          <cell r="C20359" t="str">
            <v>salary</v>
          </cell>
          <cell r="D20359" t="str">
            <v>Office</v>
          </cell>
          <cell r="E20359">
            <v>200250</v>
          </cell>
        </row>
        <row r="20360">
          <cell r="B20360" t="str">
            <v>GSK DMC</v>
          </cell>
          <cell r="C20360" t="str">
            <v>fuel</v>
          </cell>
          <cell r="D20360" t="str">
            <v>to salman rider</v>
          </cell>
          <cell r="E20360">
            <v>1000</v>
          </cell>
        </row>
        <row r="20361">
          <cell r="B20361" t="str">
            <v>Tomo JPMC</v>
          </cell>
          <cell r="C20361" t="str">
            <v>Noman Engineering</v>
          </cell>
          <cell r="D20361" t="str">
            <v>Sheet to Noman engr (sheet from al madina) = 500,000</v>
          </cell>
          <cell r="E20361">
            <v>250000</v>
          </cell>
        </row>
        <row r="20362">
          <cell r="B20362" t="str">
            <v>BAH 12th Floor</v>
          </cell>
          <cell r="C20362" t="str">
            <v>Noman Engineering</v>
          </cell>
          <cell r="D20362" t="str">
            <v>Sheet to Noman engr (sheet from al madina) = 500,000</v>
          </cell>
          <cell r="E20362">
            <v>250000</v>
          </cell>
        </row>
        <row r="20363">
          <cell r="B20363" t="str">
            <v>Gul Ahmed</v>
          </cell>
          <cell r="C20363" t="str">
            <v>shabbir brothers</v>
          </cell>
          <cell r="D20363" t="str">
            <v>Cash to Shabbir Brothers (Rec by Jibran) from al madina)</v>
          </cell>
          <cell r="E20363">
            <v>85600</v>
          </cell>
        </row>
        <row r="20364">
          <cell r="B20364" t="str">
            <v>GSK office</v>
          </cell>
          <cell r="C20364" t="str">
            <v>mungo</v>
          </cell>
          <cell r="D20364" t="str">
            <v>To Mungo (online by adeel) = 300,000</v>
          </cell>
          <cell r="E20364">
            <v>16040</v>
          </cell>
        </row>
        <row r="20365">
          <cell r="B20365" t="str">
            <v>Meezan bank Head office</v>
          </cell>
          <cell r="C20365" t="str">
            <v>mungo</v>
          </cell>
          <cell r="D20365" t="str">
            <v>To Mungo (online by adeel) = 300,000</v>
          </cell>
          <cell r="E20365">
            <v>8865</v>
          </cell>
        </row>
        <row r="20366">
          <cell r="B20366" t="str">
            <v>Daraz Office</v>
          </cell>
          <cell r="C20366" t="str">
            <v>mungo</v>
          </cell>
          <cell r="D20366" t="str">
            <v>To Mungo (online by adeel) = 300,000</v>
          </cell>
          <cell r="E20366">
            <v>5650</v>
          </cell>
        </row>
        <row r="20367">
          <cell r="B20367" t="str">
            <v>BAF-Maintenance24</v>
          </cell>
          <cell r="C20367" t="str">
            <v>mungo</v>
          </cell>
          <cell r="D20367" t="str">
            <v>To Mungo (online by adeel) = 300,000</v>
          </cell>
          <cell r="E20367">
            <v>54460</v>
          </cell>
        </row>
        <row r="20368">
          <cell r="B20368" t="str">
            <v>Engro 3rd &amp; 8th Floor</v>
          </cell>
          <cell r="C20368" t="str">
            <v>mungo</v>
          </cell>
          <cell r="D20368" t="str">
            <v>To Mungo (online by adeel) = 300,000</v>
          </cell>
          <cell r="E20368">
            <v>24884</v>
          </cell>
        </row>
        <row r="20369">
          <cell r="B20369" t="str">
            <v>BAH 12th Floor</v>
          </cell>
          <cell r="C20369" t="str">
            <v>mungo</v>
          </cell>
          <cell r="D20369" t="str">
            <v>To Mungo (online by adeel) = 300,000</v>
          </cell>
          <cell r="E20369">
            <v>51300</v>
          </cell>
        </row>
        <row r="20370">
          <cell r="B20370" t="str">
            <v>Gul Ahmed</v>
          </cell>
          <cell r="C20370" t="str">
            <v>mungo</v>
          </cell>
          <cell r="D20370" t="str">
            <v>To Mungo (online by adeel) = 300,000</v>
          </cell>
          <cell r="E20370">
            <v>62465</v>
          </cell>
        </row>
        <row r="20371">
          <cell r="B20371" t="str">
            <v>DHL office</v>
          </cell>
          <cell r="C20371" t="str">
            <v>mungo</v>
          </cell>
          <cell r="D20371" t="str">
            <v>To Mungo (online by adeel) = 300,000</v>
          </cell>
          <cell r="E20371">
            <v>32400</v>
          </cell>
        </row>
        <row r="20372">
          <cell r="B20372" t="str">
            <v>CITI Bank</v>
          </cell>
          <cell r="C20372" t="str">
            <v>mungo</v>
          </cell>
          <cell r="D20372" t="str">
            <v>To Mungo (online by adeel) = 300,000</v>
          </cell>
          <cell r="E20372">
            <v>43936</v>
          </cell>
        </row>
        <row r="20373">
          <cell r="B20373" t="str">
            <v>3rd Floor NASTP</v>
          </cell>
          <cell r="C20373" t="str">
            <v>abdullah enterprises</v>
          </cell>
          <cell r="D20373" t="str">
            <v>To kashif air devices (online by adeel)</v>
          </cell>
          <cell r="E20373">
            <v>441625</v>
          </cell>
        </row>
        <row r="20374">
          <cell r="B20374" t="str">
            <v>Ernst &amp; Young</v>
          </cell>
          <cell r="C20374" t="str">
            <v>material</v>
          </cell>
          <cell r="D20374" t="str">
            <v>misc mateiral by majid insulator</v>
          </cell>
          <cell r="E20374">
            <v>13000</v>
          </cell>
        </row>
        <row r="20375">
          <cell r="B20375" t="str">
            <v>CITI Bank</v>
          </cell>
          <cell r="C20375" t="str">
            <v>salary</v>
          </cell>
          <cell r="D20375" t="str">
            <v>Lateef &amp; chacha lateef</v>
          </cell>
          <cell r="E20375">
            <v>65140</v>
          </cell>
        </row>
        <row r="20376">
          <cell r="B20376" t="str">
            <v>office</v>
          </cell>
          <cell r="C20376" t="str">
            <v>office</v>
          </cell>
          <cell r="D20376" t="str">
            <v>umer for office use</v>
          </cell>
          <cell r="E20376">
            <v>1500</v>
          </cell>
        </row>
        <row r="20377">
          <cell r="B20377" t="str">
            <v>office</v>
          </cell>
          <cell r="C20377" t="str">
            <v>office</v>
          </cell>
          <cell r="D20377" t="str">
            <v>umer for office use</v>
          </cell>
          <cell r="E20377">
            <v>1500</v>
          </cell>
        </row>
        <row r="20378">
          <cell r="B20378" t="str">
            <v>Tomo JPMC</v>
          </cell>
          <cell r="C20378" t="str">
            <v>salary</v>
          </cell>
          <cell r="D20378" t="str">
            <v>Irfan bhai salary</v>
          </cell>
          <cell r="E20378">
            <v>50980</v>
          </cell>
        </row>
        <row r="20379">
          <cell r="B20379" t="str">
            <v xml:space="preserve">MHR Personal </v>
          </cell>
          <cell r="C20379" t="str">
            <v>rehana aunty</v>
          </cell>
          <cell r="D20379" t="str">
            <v>mobile balance and ufone card</v>
          </cell>
          <cell r="E20379">
            <v>2550</v>
          </cell>
        </row>
        <row r="20380">
          <cell r="B20380" t="str">
            <v>GSK DMC</v>
          </cell>
          <cell r="C20380" t="str">
            <v>fuel</v>
          </cell>
          <cell r="D20380" t="str">
            <v>to salman rider</v>
          </cell>
          <cell r="E20380">
            <v>2000</v>
          </cell>
        </row>
        <row r="20381">
          <cell r="B20381" t="str">
            <v>o/m NASTP</v>
          </cell>
          <cell r="C20381" t="str">
            <v>salary</v>
          </cell>
          <cell r="D20381" t="str">
            <v>NASTP staff salary</v>
          </cell>
          <cell r="E20381">
            <v>865653</v>
          </cell>
        </row>
        <row r="20382">
          <cell r="B20382" t="str">
            <v>FTC Floors</v>
          </cell>
          <cell r="C20382" t="str">
            <v>salary</v>
          </cell>
          <cell r="D20382" t="str">
            <v>ftc staff salaries</v>
          </cell>
          <cell r="E20382">
            <v>203198</v>
          </cell>
        </row>
        <row r="20383">
          <cell r="B20383" t="str">
            <v>GSK DMC</v>
          </cell>
          <cell r="C20383" t="str">
            <v>salary</v>
          </cell>
          <cell r="D20383" t="str">
            <v>Engr Ahsan  salary</v>
          </cell>
          <cell r="E20383">
            <v>76300</v>
          </cell>
        </row>
        <row r="20384">
          <cell r="B20384" t="str">
            <v>BAH 12th Floor</v>
          </cell>
          <cell r="C20384" t="str">
            <v>misc</v>
          </cell>
          <cell r="D20384" t="str">
            <v>misc puhcases at BAH</v>
          </cell>
          <cell r="E20384">
            <v>1700</v>
          </cell>
        </row>
        <row r="20385">
          <cell r="B20385" t="str">
            <v>FTC Floors</v>
          </cell>
          <cell r="C20385" t="str">
            <v>misc</v>
          </cell>
          <cell r="D20385" t="str">
            <v>paid for tea and refreshment + ducting clothes</v>
          </cell>
          <cell r="E20385">
            <v>4000</v>
          </cell>
        </row>
        <row r="20386">
          <cell r="B20386" t="str">
            <v>LAMA Outlet</v>
          </cell>
          <cell r="C20386" t="str">
            <v>fare</v>
          </cell>
          <cell r="D20386" t="str">
            <v>paid</v>
          </cell>
          <cell r="E20386">
            <v>1200</v>
          </cell>
        </row>
        <row r="20387">
          <cell r="B20387" t="str">
            <v>Bahria project</v>
          </cell>
          <cell r="C20387" t="str">
            <v>misc</v>
          </cell>
          <cell r="D20387" t="str">
            <v>to amjad for misc expenses</v>
          </cell>
          <cell r="E20387">
            <v>1500</v>
          </cell>
        </row>
        <row r="20388">
          <cell r="B20388" t="str">
            <v>office</v>
          </cell>
          <cell r="C20388" t="str">
            <v>misc</v>
          </cell>
          <cell r="D20388" t="str">
            <v>wrapping tapes</v>
          </cell>
          <cell r="E20388">
            <v>900</v>
          </cell>
        </row>
        <row r="20389">
          <cell r="B20389" t="str">
            <v>office</v>
          </cell>
          <cell r="C20389" t="str">
            <v>office</v>
          </cell>
          <cell r="D20389" t="str">
            <v>for office use</v>
          </cell>
          <cell r="E20389">
            <v>5000</v>
          </cell>
        </row>
        <row r="20390">
          <cell r="B20390" t="str">
            <v>o/m NASTP</v>
          </cell>
          <cell r="C20390" t="str">
            <v>mineral water</v>
          </cell>
          <cell r="D20390" t="str">
            <v>paid to israr bhai</v>
          </cell>
          <cell r="E20390">
            <v>5560</v>
          </cell>
        </row>
        <row r="20391">
          <cell r="B20391" t="str">
            <v>Engro 3rd &amp; 8th Floor</v>
          </cell>
          <cell r="C20391" t="str">
            <v>saqib insulation</v>
          </cell>
          <cell r="D20391" t="str">
            <v>to saqib insulator in engro 3rd floor (onlone by adeel)</v>
          </cell>
          <cell r="E20391">
            <v>60000</v>
          </cell>
        </row>
        <row r="20392">
          <cell r="B20392" t="str">
            <v>GSK DMC</v>
          </cell>
          <cell r="C20392" t="str">
            <v>faheem elec</v>
          </cell>
          <cell r="D20392" t="str">
            <v>Cash advance in labour (by BH)</v>
          </cell>
          <cell r="E20392">
            <v>60000</v>
          </cell>
        </row>
        <row r="20393">
          <cell r="B20393" t="str">
            <v>O/M The Place</v>
          </cell>
          <cell r="C20393" t="str">
            <v>salary</v>
          </cell>
          <cell r="D20393" t="str">
            <v>The place staff salaries</v>
          </cell>
          <cell r="E20393">
            <v>160181</v>
          </cell>
        </row>
        <row r="20394">
          <cell r="B20394" t="str">
            <v>DHL office</v>
          </cell>
          <cell r="C20394" t="str">
            <v>Adnan Hyder</v>
          </cell>
          <cell r="D20394" t="str">
            <v>To adnan hyder for misc (Online by Adeel)</v>
          </cell>
          <cell r="E20394">
            <v>150000</v>
          </cell>
        </row>
        <row r="20395">
          <cell r="B20395" t="str">
            <v xml:space="preserve">MHR Personal </v>
          </cell>
          <cell r="C20395" t="str">
            <v>Groceries</v>
          </cell>
          <cell r="D20395" t="str">
            <v>Groceries (April to July 24) (by bH)</v>
          </cell>
          <cell r="E20395">
            <v>340000</v>
          </cell>
        </row>
        <row r="20396">
          <cell r="B20396" t="str">
            <v xml:space="preserve">MHR Personal </v>
          </cell>
          <cell r="C20396" t="str">
            <v>Milk expenses</v>
          </cell>
          <cell r="D20396" t="str">
            <v>Milk expenses MHR (may 24 to July) (by bH)</v>
          </cell>
          <cell r="E20396">
            <v>45000</v>
          </cell>
        </row>
        <row r="20397">
          <cell r="B20397" t="str">
            <v>CITI Bank</v>
          </cell>
          <cell r="C20397" t="str">
            <v>fare</v>
          </cell>
          <cell r="D20397" t="str">
            <v>Paid to danish suzuki</v>
          </cell>
          <cell r="E20397">
            <v>4000</v>
          </cell>
        </row>
        <row r="20398">
          <cell r="B20398" t="str">
            <v>Gul Ahmed</v>
          </cell>
          <cell r="C20398" t="str">
            <v>material</v>
          </cell>
          <cell r="D20398" t="str">
            <v>Given to abbas</v>
          </cell>
          <cell r="E20398">
            <v>3000</v>
          </cell>
        </row>
        <row r="20399">
          <cell r="B20399" t="str">
            <v>Engro 3rd &amp; 8th Floor</v>
          </cell>
          <cell r="C20399" t="str">
            <v>material</v>
          </cell>
          <cell r="D20399" t="str">
            <v>purchased dammer tapes</v>
          </cell>
          <cell r="E20399">
            <v>1270</v>
          </cell>
        </row>
        <row r="20400">
          <cell r="B20400" t="str">
            <v>Gul Ahmed</v>
          </cell>
          <cell r="C20400" t="str">
            <v>material</v>
          </cell>
          <cell r="D20400" t="str">
            <v>purhcaed red oxide and mixing oil</v>
          </cell>
          <cell r="E20400">
            <v>5660</v>
          </cell>
        </row>
        <row r="20401">
          <cell r="B20401" t="str">
            <v>Meezan bank Head office</v>
          </cell>
          <cell r="C20401" t="str">
            <v>material</v>
          </cell>
          <cell r="D20401" t="str">
            <v>prhcased pipe leveler by abid</v>
          </cell>
          <cell r="E20401">
            <v>1000</v>
          </cell>
        </row>
        <row r="20402">
          <cell r="B20402" t="str">
            <v>Meezan bank Head office</v>
          </cell>
          <cell r="C20402" t="str">
            <v>salary</v>
          </cell>
          <cell r="D20402" t="str">
            <v>Khushnood salary</v>
          </cell>
          <cell r="E20402">
            <v>36532</v>
          </cell>
        </row>
        <row r="20403">
          <cell r="B20403" t="str">
            <v>office</v>
          </cell>
          <cell r="C20403" t="str">
            <v>salary</v>
          </cell>
          <cell r="D20403" t="str">
            <v>Abuzar salary MCB chq 1973738931</v>
          </cell>
          <cell r="E20403">
            <v>75000</v>
          </cell>
        </row>
        <row r="20404">
          <cell r="B20404" t="str">
            <v>DHL office</v>
          </cell>
          <cell r="C20404" t="str">
            <v>fare</v>
          </cell>
          <cell r="D20404" t="str">
            <v>paid</v>
          </cell>
          <cell r="E20404">
            <v>3500</v>
          </cell>
        </row>
        <row r="20405">
          <cell r="B20405" t="str">
            <v>CITI Bank</v>
          </cell>
          <cell r="C20405" t="str">
            <v>KTM</v>
          </cell>
          <cell r="D20405" t="str">
            <v>To KTM for Zilver fixtures (Online by Adeel)</v>
          </cell>
          <cell r="E20405">
            <v>123300</v>
          </cell>
        </row>
        <row r="20406">
          <cell r="B20406" t="str">
            <v>GSK DMC</v>
          </cell>
          <cell r="C20406" t="str">
            <v>Fame International</v>
          </cell>
          <cell r="D20406" t="str">
            <v>To Fame (Online by Adeel)</v>
          </cell>
          <cell r="E20406">
            <v>40800</v>
          </cell>
        </row>
        <row r="20407">
          <cell r="B20407" t="str">
            <v>BAF-Maintenance24</v>
          </cell>
          <cell r="C20407" t="str">
            <v>Misc</v>
          </cell>
          <cell r="D20407" t="str">
            <v>TO IQBAL Core (Online by adeel)</v>
          </cell>
          <cell r="E20407">
            <v>74000</v>
          </cell>
        </row>
        <row r="20408">
          <cell r="B20408" t="str">
            <v>Manto DML</v>
          </cell>
          <cell r="C20408" t="str">
            <v>Material</v>
          </cell>
          <cell r="D20408" t="str">
            <v>TO Imran purchased nut bolts (Online by adeel)</v>
          </cell>
          <cell r="E20408">
            <v>8730</v>
          </cell>
        </row>
        <row r="20409">
          <cell r="B20409" t="str">
            <v>o/m NASTP</v>
          </cell>
          <cell r="C20409" t="str">
            <v>Material</v>
          </cell>
          <cell r="D20409" t="str">
            <v>TO ibraheem fittings (online by adeel)</v>
          </cell>
          <cell r="E20409">
            <v>19800</v>
          </cell>
        </row>
        <row r="20410">
          <cell r="B20410" t="str">
            <v>CITI Bank</v>
          </cell>
          <cell r="C20410" t="str">
            <v>sadiq pipe</v>
          </cell>
          <cell r="D20410" t="str">
            <v>TO Sadiq pipe (Online by adeel)</v>
          </cell>
          <cell r="E20410">
            <v>100000</v>
          </cell>
        </row>
        <row r="20411">
          <cell r="B20411" t="str">
            <v>Burhani mehal (new)</v>
          </cell>
          <cell r="C20411" t="str">
            <v>Ismail jee</v>
          </cell>
          <cell r="D20411" t="str">
            <v>TO Porta Ismail jee (online by adeel)</v>
          </cell>
          <cell r="E20411">
            <v>93000</v>
          </cell>
        </row>
        <row r="20412">
          <cell r="B20412" t="str">
            <v>GSK DMC</v>
          </cell>
          <cell r="C20412" t="str">
            <v>material</v>
          </cell>
          <cell r="D20412" t="str">
            <v>TO MBI Industries for nut bolt payment (online by adeel)</v>
          </cell>
          <cell r="E20412">
            <v>49350</v>
          </cell>
        </row>
        <row r="20413">
          <cell r="B20413" t="str">
            <v>CITI Bank</v>
          </cell>
          <cell r="C20413" t="str">
            <v>Material</v>
          </cell>
          <cell r="D20413" t="str">
            <v>TO Muzammli caree of Abbas Brothers (online by adeel)</v>
          </cell>
          <cell r="E20413">
            <v>96668</v>
          </cell>
        </row>
        <row r="20414">
          <cell r="B20414" t="str">
            <v>Bahria project</v>
          </cell>
          <cell r="C20414" t="str">
            <v>salary</v>
          </cell>
          <cell r="D20414" t="str">
            <v>Amjad + Gher khan salary</v>
          </cell>
          <cell r="E20414">
            <v>58500</v>
          </cell>
        </row>
        <row r="20415">
          <cell r="B20415" t="str">
            <v>office</v>
          </cell>
          <cell r="C20415" t="str">
            <v>office</v>
          </cell>
          <cell r="D20415" t="str">
            <v>for office use</v>
          </cell>
          <cell r="E20415">
            <v>5000</v>
          </cell>
        </row>
        <row r="20416">
          <cell r="B20416" t="str">
            <v>Meezan bank Head office</v>
          </cell>
          <cell r="C20416" t="str">
            <v>salary</v>
          </cell>
          <cell r="D20416" t="str">
            <v>Shahid, nadeem painter + Fahad</v>
          </cell>
          <cell r="E20416">
            <v>149270</v>
          </cell>
        </row>
        <row r="20417">
          <cell r="B20417" t="str">
            <v>Meezan bank Head office</v>
          </cell>
          <cell r="C20417" t="str">
            <v>charity</v>
          </cell>
          <cell r="D20417" t="str">
            <v>given by nadeem bhai</v>
          </cell>
          <cell r="E20417">
            <v>2250</v>
          </cell>
        </row>
        <row r="20418">
          <cell r="B20418" t="str">
            <v>office</v>
          </cell>
          <cell r="C20418" t="str">
            <v>fuel</v>
          </cell>
          <cell r="D20418" t="str">
            <v>paid to salman</v>
          </cell>
          <cell r="E20418">
            <v>2000</v>
          </cell>
        </row>
        <row r="20419">
          <cell r="B20419" t="str">
            <v>Meezan bank Head office</v>
          </cell>
          <cell r="C20419" t="str">
            <v>salary</v>
          </cell>
          <cell r="D20419" t="str">
            <v>amir engr salary</v>
          </cell>
          <cell r="E20419">
            <v>60200</v>
          </cell>
        </row>
        <row r="20420">
          <cell r="B20420" t="str">
            <v>office</v>
          </cell>
          <cell r="C20420" t="str">
            <v>salary</v>
          </cell>
          <cell r="D20420" t="str">
            <v>ashraf bhai salary after advance deduct</v>
          </cell>
          <cell r="E20420">
            <v>55000</v>
          </cell>
        </row>
        <row r="20421">
          <cell r="B20421" t="str">
            <v>office</v>
          </cell>
          <cell r="C20421" t="str">
            <v>salary</v>
          </cell>
          <cell r="D20421" t="str">
            <v>salman rider for 9 days</v>
          </cell>
          <cell r="E20421">
            <v>7260</v>
          </cell>
        </row>
        <row r="20422">
          <cell r="B20422" t="str">
            <v>Gul Ahmed</v>
          </cell>
          <cell r="C20422" t="str">
            <v>misc</v>
          </cell>
          <cell r="D20422" t="str">
            <v>nadeem bhai mobile balance</v>
          </cell>
          <cell r="E20422">
            <v>1000</v>
          </cell>
        </row>
        <row r="20423">
          <cell r="B20423" t="str">
            <v>GSK DMC</v>
          </cell>
          <cell r="C20423" t="str">
            <v>misc</v>
          </cell>
          <cell r="D20423" t="str">
            <v>misc by jahangeer</v>
          </cell>
          <cell r="E20423">
            <v>4800</v>
          </cell>
        </row>
        <row r="20424">
          <cell r="B20424" t="str">
            <v>Engro 3rd &amp; 8th Floor</v>
          </cell>
          <cell r="C20424" t="str">
            <v>salary</v>
          </cell>
          <cell r="D20424" t="str">
            <v xml:space="preserve">RAZA, Umair, Laraib, Zafar, Abid, Abid, Ahmed </v>
          </cell>
          <cell r="E20424">
            <v>220455</v>
          </cell>
        </row>
        <row r="20425">
          <cell r="B20425" t="str">
            <v xml:space="preserve">O/M Nue Multiplex </v>
          </cell>
          <cell r="C20425" t="str">
            <v>salary</v>
          </cell>
          <cell r="D20425" t="str">
            <v>RMR staff salaries</v>
          </cell>
          <cell r="E20425">
            <v>145550</v>
          </cell>
        </row>
        <row r="20426">
          <cell r="B20426" t="str">
            <v>office</v>
          </cell>
          <cell r="C20426" t="str">
            <v>office</v>
          </cell>
          <cell r="D20426" t="str">
            <v>for office use</v>
          </cell>
          <cell r="E20426">
            <v>5000</v>
          </cell>
        </row>
        <row r="20427">
          <cell r="B20427" t="str">
            <v xml:space="preserve">O/M Nue Multiplex </v>
          </cell>
          <cell r="C20427" t="str">
            <v>material</v>
          </cell>
          <cell r="D20427" t="str">
            <v>purhcased black tapes by noor alam</v>
          </cell>
          <cell r="E20427">
            <v>300</v>
          </cell>
        </row>
        <row r="20428">
          <cell r="B20428" t="str">
            <v>Tomo JPMC</v>
          </cell>
          <cell r="C20428" t="str">
            <v>material</v>
          </cell>
          <cell r="D20428" t="str">
            <v>purhcased Chaneel 3 x 1-1/2</v>
          </cell>
          <cell r="E20428">
            <v>10450</v>
          </cell>
        </row>
        <row r="20429">
          <cell r="B20429" t="str">
            <v>DHL office</v>
          </cell>
          <cell r="C20429" t="str">
            <v>material</v>
          </cell>
          <cell r="D20429" t="str">
            <v>purchased insulation profile from fast cool</v>
          </cell>
          <cell r="E20429">
            <v>3300</v>
          </cell>
        </row>
        <row r="20430">
          <cell r="B20430" t="str">
            <v>DHL office</v>
          </cell>
          <cell r="C20430" t="str">
            <v>material</v>
          </cell>
          <cell r="D20430" t="str">
            <v>purchased screw</v>
          </cell>
          <cell r="E20430">
            <v>300</v>
          </cell>
        </row>
        <row r="20431">
          <cell r="B20431" t="str">
            <v>Meezan bank Head office</v>
          </cell>
          <cell r="C20431" t="str">
            <v>material</v>
          </cell>
          <cell r="D20431" t="str">
            <v>purchased ss wire mech</v>
          </cell>
          <cell r="E20431">
            <v>900</v>
          </cell>
        </row>
        <row r="20432">
          <cell r="B20432" t="str">
            <v>GSK DMC</v>
          </cell>
          <cell r="C20432" t="str">
            <v>fare</v>
          </cell>
          <cell r="D20432" t="str">
            <v>paid</v>
          </cell>
          <cell r="E20432">
            <v>2000</v>
          </cell>
        </row>
        <row r="20433">
          <cell r="B20433" t="str">
            <v>Orient DML</v>
          </cell>
          <cell r="C20433" t="str">
            <v>charity</v>
          </cell>
          <cell r="D20433" t="str">
            <v>paid by rehan to needy family</v>
          </cell>
          <cell r="E20433">
            <v>5000</v>
          </cell>
        </row>
        <row r="20434">
          <cell r="B20434" t="str">
            <v>O/M The Place</v>
          </cell>
          <cell r="C20434" t="str">
            <v>misc</v>
          </cell>
          <cell r="D20434" t="str">
            <v>3 phase pump Motor aligment given to mumtaz</v>
          </cell>
          <cell r="E20434">
            <v>7000</v>
          </cell>
        </row>
        <row r="20435">
          <cell r="B20435" t="str">
            <v>DHL office</v>
          </cell>
          <cell r="C20435" t="str">
            <v>fare</v>
          </cell>
          <cell r="D20435" t="str">
            <v>paid</v>
          </cell>
          <cell r="E20435">
            <v>900</v>
          </cell>
        </row>
        <row r="20436">
          <cell r="B20436" t="str">
            <v>BAF-Maintenance24</v>
          </cell>
          <cell r="C20436" t="str">
            <v>Chemical</v>
          </cell>
          <cell r="D20436" t="str">
            <v>To muneer ahmed (Online by adeel)</v>
          </cell>
          <cell r="E20436">
            <v>32000</v>
          </cell>
        </row>
        <row r="20437">
          <cell r="B20437" t="str">
            <v>CITI Bank</v>
          </cell>
          <cell r="C20437" t="str">
            <v>Material</v>
          </cell>
          <cell r="D20437" t="str">
            <v>To M. Amir for purhcaed of 200 nos linkadaptor (Online by adeel)</v>
          </cell>
          <cell r="E20437">
            <v>34000</v>
          </cell>
        </row>
        <row r="20438">
          <cell r="B20438" t="str">
            <v>CITI Bank</v>
          </cell>
          <cell r="C20438" t="str">
            <v>Material</v>
          </cell>
          <cell r="D20438" t="str">
            <v>To Hussain S Diwan for fittings (Online by adeel)</v>
          </cell>
          <cell r="E20438">
            <v>49870</v>
          </cell>
        </row>
        <row r="20439">
          <cell r="B20439" t="str">
            <v>Sana safinaz DML</v>
          </cell>
          <cell r="C20439" t="str">
            <v>Material</v>
          </cell>
          <cell r="D20439" t="str">
            <v>To A. Rehman chohdry Gi sheet purchased by Noman Lahore (Online by adeel)</v>
          </cell>
          <cell r="E20439">
            <v>300000</v>
          </cell>
        </row>
        <row r="20440">
          <cell r="B20440" t="str">
            <v>CITI Bank</v>
          </cell>
          <cell r="C20440" t="str">
            <v>Drawings</v>
          </cell>
          <cell r="D20440" t="str">
            <v>To S. Azam Hussaini for drawings print (Online by adeel) = 42000</v>
          </cell>
          <cell r="E20440">
            <v>10500</v>
          </cell>
        </row>
        <row r="20441">
          <cell r="B20441" t="str">
            <v>GSK DMC</v>
          </cell>
          <cell r="C20441" t="str">
            <v>Drawings</v>
          </cell>
          <cell r="D20441" t="str">
            <v>To S. Azam Hussaini for drawings print (Online by adeel) = 42000</v>
          </cell>
          <cell r="E20441">
            <v>10500</v>
          </cell>
        </row>
        <row r="20442">
          <cell r="B20442" t="str">
            <v>BAH 22 &amp; 23rd Floor</v>
          </cell>
          <cell r="C20442" t="str">
            <v>Drawings</v>
          </cell>
          <cell r="D20442" t="str">
            <v>To S. Azam Hussaini for drawings print (Online by adeel) = 42000</v>
          </cell>
          <cell r="E20442">
            <v>10500</v>
          </cell>
        </row>
        <row r="20443">
          <cell r="B20443" t="str">
            <v>Engro 3rd &amp; 8th Floor</v>
          </cell>
          <cell r="C20443" t="str">
            <v>Drawings</v>
          </cell>
          <cell r="D20443" t="str">
            <v>To S. Azam Hussaini for drawings print (Online by adeel) = 42000</v>
          </cell>
          <cell r="E20443">
            <v>10500</v>
          </cell>
        </row>
        <row r="20444">
          <cell r="B20444" t="str">
            <v>DHL office</v>
          </cell>
          <cell r="C20444" t="str">
            <v>fare</v>
          </cell>
          <cell r="D20444" t="str">
            <v>paid</v>
          </cell>
          <cell r="E20444">
            <v>2300</v>
          </cell>
        </row>
        <row r="20445">
          <cell r="B20445" t="str">
            <v>Gul Ahmed</v>
          </cell>
          <cell r="C20445" t="str">
            <v>fare</v>
          </cell>
          <cell r="D20445" t="str">
            <v>paid</v>
          </cell>
          <cell r="E20445">
            <v>2300</v>
          </cell>
        </row>
        <row r="20446">
          <cell r="B20446" t="str">
            <v>Meezan bank Head office</v>
          </cell>
          <cell r="C20446" t="str">
            <v>material</v>
          </cell>
          <cell r="D20446" t="str">
            <v>purhcased rubber sheet and isolator</v>
          </cell>
          <cell r="E20446">
            <v>26600</v>
          </cell>
        </row>
        <row r="20447">
          <cell r="B20447" t="str">
            <v>office</v>
          </cell>
          <cell r="C20447" t="str">
            <v>office</v>
          </cell>
          <cell r="D20447" t="str">
            <v>Bilal bhai guest PIZZA</v>
          </cell>
          <cell r="E20447">
            <v>2000</v>
          </cell>
        </row>
        <row r="20448">
          <cell r="B20448" t="str">
            <v>GSK DMC</v>
          </cell>
          <cell r="C20448" t="str">
            <v>material</v>
          </cell>
          <cell r="D20448" t="str">
            <v>purchased 5" grinder and cutting disc by abbas from innco</v>
          </cell>
          <cell r="E20448">
            <v>7880</v>
          </cell>
        </row>
        <row r="20449">
          <cell r="B20449" t="str">
            <v>Meezan bank Head office</v>
          </cell>
          <cell r="C20449" t="str">
            <v>material</v>
          </cell>
          <cell r="D20449" t="str">
            <v>purchased kraft papers + tapes</v>
          </cell>
          <cell r="E20449">
            <v>8000</v>
          </cell>
        </row>
        <row r="20450">
          <cell r="B20450" t="str">
            <v>LAMA Outlet</v>
          </cell>
          <cell r="C20450" t="str">
            <v>material</v>
          </cell>
          <cell r="D20450" t="str">
            <v>welding rods and disc by salman</v>
          </cell>
          <cell r="E20450">
            <v>2250</v>
          </cell>
        </row>
        <row r="20451">
          <cell r="B20451" t="str">
            <v>GSK DMC</v>
          </cell>
          <cell r="C20451" t="str">
            <v>fare</v>
          </cell>
          <cell r="D20451" t="str">
            <v>PAID</v>
          </cell>
          <cell r="E20451">
            <v>2000</v>
          </cell>
        </row>
        <row r="20452">
          <cell r="B20452" t="str">
            <v>office</v>
          </cell>
          <cell r="C20452" t="str">
            <v>office</v>
          </cell>
          <cell r="D20452" t="str">
            <v>for office use</v>
          </cell>
          <cell r="E20452">
            <v>4000</v>
          </cell>
        </row>
        <row r="20453">
          <cell r="B20453" t="str">
            <v>DHL office</v>
          </cell>
          <cell r="C20453" t="str">
            <v>Adam regger</v>
          </cell>
          <cell r="D20453" t="str">
            <v>Cash collect from Al madina by adman regger son for DHL work</v>
          </cell>
          <cell r="E20453">
            <v>32000</v>
          </cell>
        </row>
        <row r="20454">
          <cell r="B20454" t="str">
            <v>BAH 12th Floor</v>
          </cell>
          <cell r="C20454" t="str">
            <v>Misc</v>
          </cell>
          <cell r="D20454" t="str">
            <v>To Ayaz ali units hanging BAHL 12th floor(Online by adeel)</v>
          </cell>
          <cell r="E20454">
            <v>40000</v>
          </cell>
        </row>
        <row r="20455">
          <cell r="B20455" t="str">
            <v>J out let DML</v>
          </cell>
          <cell r="C20455" t="str">
            <v>Material</v>
          </cell>
          <cell r="D20455" t="str">
            <v>nut bolt for lahore (Online by adeel)</v>
          </cell>
          <cell r="E20455">
            <v>10500</v>
          </cell>
        </row>
        <row r="20456">
          <cell r="B20456" t="str">
            <v>Sana Safinaz</v>
          </cell>
          <cell r="C20456" t="str">
            <v>Zafar grills</v>
          </cell>
          <cell r="D20456" t="str">
            <v>Online by adeel to Zafar grills  = 200,000</v>
          </cell>
          <cell r="E20456">
            <v>15600</v>
          </cell>
        </row>
        <row r="20457">
          <cell r="B20457" t="str">
            <v>Riazeda project</v>
          </cell>
          <cell r="C20457" t="str">
            <v>Zafar grills</v>
          </cell>
          <cell r="D20457" t="str">
            <v>Online by adeel to Zafar grills  = 200,000</v>
          </cell>
          <cell r="E20457">
            <v>4500</v>
          </cell>
        </row>
        <row r="20458">
          <cell r="B20458" t="str">
            <v>BAH 22 &amp; 23rd Floor</v>
          </cell>
          <cell r="C20458" t="str">
            <v>Zafar grills</v>
          </cell>
          <cell r="D20458" t="str">
            <v>Online by adeel to Zafar grills  = 200,000</v>
          </cell>
          <cell r="E20458">
            <v>86852</v>
          </cell>
        </row>
        <row r="20459">
          <cell r="B20459" t="str">
            <v>Amreli steel</v>
          </cell>
          <cell r="C20459" t="str">
            <v>Zafar grills</v>
          </cell>
          <cell r="D20459" t="str">
            <v>Online by adeel to Zafar grills  = 200,000</v>
          </cell>
          <cell r="E20459">
            <v>33900</v>
          </cell>
        </row>
        <row r="20460">
          <cell r="B20460" t="str">
            <v>Tri fit Gym</v>
          </cell>
          <cell r="C20460" t="str">
            <v>Zafar grills</v>
          </cell>
          <cell r="D20460" t="str">
            <v>Online by adeel to Zafar grills  = 200,000</v>
          </cell>
          <cell r="E20460">
            <v>29000</v>
          </cell>
        </row>
        <row r="20461">
          <cell r="B20461" t="str">
            <v>O/M NASTP</v>
          </cell>
          <cell r="C20461" t="str">
            <v>Zafar grills</v>
          </cell>
          <cell r="D20461" t="str">
            <v>Online by adeel to Zafar grills  = 200,000</v>
          </cell>
          <cell r="E20461">
            <v>30148</v>
          </cell>
        </row>
        <row r="20462">
          <cell r="B20462" t="str">
            <v>Gul Ahmed</v>
          </cell>
          <cell r="C20462" t="str">
            <v>john</v>
          </cell>
          <cell r="D20462" t="str">
            <v>cash paid for labour (uptodate is 100,000)</v>
          </cell>
          <cell r="E20462">
            <v>50000</v>
          </cell>
        </row>
        <row r="20463">
          <cell r="B20463" t="str">
            <v>Gul Ahmed</v>
          </cell>
          <cell r="C20463" t="str">
            <v>salary</v>
          </cell>
          <cell r="D20463" t="str">
            <v>Noman bhai DM lahore salary</v>
          </cell>
          <cell r="E20463">
            <v>70000</v>
          </cell>
        </row>
        <row r="20464">
          <cell r="B20464" t="str">
            <v>Sana safinaz DML</v>
          </cell>
          <cell r="C20464" t="str">
            <v>salary</v>
          </cell>
          <cell r="D20464" t="str">
            <v>Talha site engr salary</v>
          </cell>
          <cell r="E20464">
            <v>58065</v>
          </cell>
        </row>
        <row r="20465">
          <cell r="B20465" t="str">
            <v>O/M The Place</v>
          </cell>
          <cell r="C20465" t="str">
            <v>salary</v>
          </cell>
          <cell r="D20465" t="str">
            <v>Zeeshan salary</v>
          </cell>
          <cell r="E20465">
            <v>28000</v>
          </cell>
        </row>
        <row r="20466">
          <cell r="B20466" t="str">
            <v>CITI Bank</v>
          </cell>
          <cell r="C20466" t="str">
            <v>fuel</v>
          </cell>
          <cell r="D20466" t="str">
            <v>claimed by kamran</v>
          </cell>
          <cell r="E20466">
            <v>1000</v>
          </cell>
        </row>
        <row r="20467">
          <cell r="B20467" t="str">
            <v>DHL office</v>
          </cell>
          <cell r="C20467" t="str">
            <v>fare</v>
          </cell>
          <cell r="D20467" t="str">
            <v>paid</v>
          </cell>
          <cell r="E20467">
            <v>1700</v>
          </cell>
        </row>
        <row r="20468">
          <cell r="B20468" t="str">
            <v>LAMA Outlet</v>
          </cell>
          <cell r="C20468" t="str">
            <v>fare</v>
          </cell>
          <cell r="D20468" t="str">
            <v>paid</v>
          </cell>
          <cell r="E20468">
            <v>800</v>
          </cell>
        </row>
        <row r="20469">
          <cell r="B20469" t="str">
            <v>BAF-Maintenance24</v>
          </cell>
          <cell r="C20469" t="str">
            <v>fare</v>
          </cell>
          <cell r="D20469" t="str">
            <v>paid</v>
          </cell>
          <cell r="E20469">
            <v>500</v>
          </cell>
        </row>
        <row r="20470">
          <cell r="B20470" t="str">
            <v>Tomo JPMC</v>
          </cell>
          <cell r="C20470" t="str">
            <v>Kamran insulator</v>
          </cell>
          <cell r="D20470" t="str">
            <v xml:space="preserve">cash paid for labour </v>
          </cell>
          <cell r="E20470">
            <v>30000</v>
          </cell>
        </row>
        <row r="20471">
          <cell r="B20471" t="str">
            <v>DHL office</v>
          </cell>
          <cell r="C20471" t="str">
            <v>Irfan contractor</v>
          </cell>
          <cell r="D20471" t="str">
            <v xml:space="preserve">cash paid for labour </v>
          </cell>
          <cell r="E20471">
            <v>10000</v>
          </cell>
        </row>
        <row r="20472">
          <cell r="B20472" t="str">
            <v>GSK DMC</v>
          </cell>
          <cell r="C20472" t="str">
            <v>fare</v>
          </cell>
          <cell r="D20472" t="str">
            <v>paid for rikshaw</v>
          </cell>
          <cell r="E20472">
            <v>800</v>
          </cell>
        </row>
        <row r="20473">
          <cell r="B20473" t="str">
            <v>DHL office</v>
          </cell>
          <cell r="C20473" t="str">
            <v>misc</v>
          </cell>
          <cell r="D20473" t="str">
            <v>paid to salman for parking</v>
          </cell>
          <cell r="E20473">
            <v>200</v>
          </cell>
        </row>
        <row r="20474">
          <cell r="B20474" t="str">
            <v>Gul Ahmed</v>
          </cell>
          <cell r="C20474" t="str">
            <v>material</v>
          </cell>
          <cell r="D20474" t="str">
            <v>Cash collect from Al madina by faheem for wire coil purchased</v>
          </cell>
          <cell r="E20474">
            <v>20000</v>
          </cell>
        </row>
        <row r="20475">
          <cell r="B20475" t="str">
            <v>BAF-Maintenance24</v>
          </cell>
          <cell r="C20475" t="str">
            <v>Shakeel duct</v>
          </cell>
          <cell r="D20475" t="str">
            <v xml:space="preserve">Cash collect from Al madina by shakeel </v>
          </cell>
          <cell r="E20475">
            <v>30000</v>
          </cell>
        </row>
        <row r="20476">
          <cell r="B20476" t="str">
            <v>Sana safinaz DML</v>
          </cell>
          <cell r="C20476" t="str">
            <v>Salary</v>
          </cell>
          <cell r="D20476" t="str">
            <v>Online by adeel to Noman for DML staff salaries</v>
          </cell>
          <cell r="E20476">
            <v>110550</v>
          </cell>
        </row>
        <row r="20477">
          <cell r="B20477" t="str">
            <v>CITI Bank</v>
          </cell>
          <cell r="C20477" t="str">
            <v>fare</v>
          </cell>
          <cell r="D20477" t="str">
            <v>paid</v>
          </cell>
          <cell r="E20477">
            <v>500</v>
          </cell>
        </row>
        <row r="20478">
          <cell r="B20478" t="str">
            <v>Engro Office</v>
          </cell>
          <cell r="C20478" t="str">
            <v>salary</v>
          </cell>
          <cell r="D20478" t="str">
            <v>Paid saalry for 9 days</v>
          </cell>
          <cell r="E20478">
            <v>15600</v>
          </cell>
        </row>
        <row r="20479">
          <cell r="B20479" t="str">
            <v>GSK DMC</v>
          </cell>
          <cell r="C20479" t="str">
            <v>Zahid Insulator</v>
          </cell>
          <cell r="D20479" t="str">
            <v>Online by adeel to Zahid insulator - toal amt = 200,000</v>
          </cell>
          <cell r="E20479">
            <v>100000</v>
          </cell>
        </row>
        <row r="20480">
          <cell r="B20480" t="str">
            <v>CITI Bank</v>
          </cell>
          <cell r="C20480" t="str">
            <v>Zahid Insulator</v>
          </cell>
          <cell r="D20480" t="str">
            <v>Online by adeel to Zahid insulator - toal amt = 200,000</v>
          </cell>
          <cell r="E20480">
            <v>100000</v>
          </cell>
        </row>
        <row r="20481">
          <cell r="B20481" t="str">
            <v>Gul Ahmed</v>
          </cell>
          <cell r="C20481" t="str">
            <v>Wire</v>
          </cell>
          <cell r="D20481" t="str">
            <v>Online by adeel to Muzammil enterprise for Coil purhcased</v>
          </cell>
          <cell r="E20481">
            <v>65000</v>
          </cell>
        </row>
        <row r="20482">
          <cell r="B20482" t="str">
            <v>DHL office</v>
          </cell>
          <cell r="C20482" t="str">
            <v>Amir contractor</v>
          </cell>
          <cell r="D20482" t="str">
            <v>Online by BH</v>
          </cell>
          <cell r="E20482">
            <v>100000</v>
          </cell>
        </row>
        <row r="20483">
          <cell r="B20483" t="str">
            <v>Sana safinaz DML</v>
          </cell>
          <cell r="C20483" t="str">
            <v>Material</v>
          </cell>
          <cell r="D20483" t="str">
            <v xml:space="preserve">Online by adeel to Ali Hassan for  fittings purchcased </v>
          </cell>
          <cell r="E20483">
            <v>50000</v>
          </cell>
        </row>
        <row r="20484">
          <cell r="B20484" t="str">
            <v>Orient DML</v>
          </cell>
          <cell r="C20484" t="str">
            <v>Material</v>
          </cell>
          <cell r="D20484" t="str">
            <v>Online by adeel to Greentech E2 for clamp purchased</v>
          </cell>
          <cell r="E20484">
            <v>61675</v>
          </cell>
        </row>
        <row r="20485">
          <cell r="B20485" t="str">
            <v>office</v>
          </cell>
          <cell r="C20485" t="str">
            <v>office</v>
          </cell>
          <cell r="D20485" t="str">
            <v>for office use</v>
          </cell>
          <cell r="E20485">
            <v>5000</v>
          </cell>
        </row>
        <row r="20486">
          <cell r="B20486" t="str">
            <v>Gul Ahmed</v>
          </cell>
          <cell r="C20486" t="str">
            <v>material</v>
          </cell>
          <cell r="D20486" t="str">
            <v>copper fittings tapes purhcased</v>
          </cell>
          <cell r="E20486">
            <v>9000</v>
          </cell>
        </row>
        <row r="20487">
          <cell r="B20487" t="str">
            <v>DHL office</v>
          </cell>
          <cell r="C20487" t="str">
            <v>material</v>
          </cell>
          <cell r="D20487" t="str">
            <v>purchased 1 mm 2 core coil</v>
          </cell>
          <cell r="E20487">
            <v>18200</v>
          </cell>
        </row>
        <row r="20488">
          <cell r="B20488" t="str">
            <v>Tomo JPMC</v>
          </cell>
          <cell r="C20488" t="str">
            <v>material</v>
          </cell>
          <cell r="D20488" t="str">
            <v>purchaed screw and isolator</v>
          </cell>
          <cell r="E20488">
            <v>3000</v>
          </cell>
        </row>
        <row r="20489">
          <cell r="B20489" t="str">
            <v>Tomo JPMC</v>
          </cell>
          <cell r="C20489" t="str">
            <v>fare</v>
          </cell>
          <cell r="D20489" t="str">
            <v>paid</v>
          </cell>
          <cell r="E20489">
            <v>2000</v>
          </cell>
        </row>
        <row r="20490">
          <cell r="B20490" t="str">
            <v>Meezan bank Head office</v>
          </cell>
          <cell r="C20490" t="str">
            <v>fare</v>
          </cell>
          <cell r="D20490" t="str">
            <v>paid</v>
          </cell>
          <cell r="E20490">
            <v>2000</v>
          </cell>
        </row>
        <row r="20491">
          <cell r="B20491" t="str">
            <v>CITI Bank</v>
          </cell>
          <cell r="C20491" t="str">
            <v>fare</v>
          </cell>
          <cell r="D20491" t="str">
            <v>paid</v>
          </cell>
          <cell r="E20491">
            <v>3500</v>
          </cell>
        </row>
        <row r="20492">
          <cell r="B20492" t="str">
            <v>Meezan bank Head office</v>
          </cell>
          <cell r="C20492" t="str">
            <v>salary</v>
          </cell>
          <cell r="D20492" t="str">
            <v>Gul sher salary increased</v>
          </cell>
          <cell r="E20492">
            <v>4400</v>
          </cell>
        </row>
        <row r="20493">
          <cell r="B20493" t="str">
            <v>GSK DMC</v>
          </cell>
          <cell r="C20493" t="str">
            <v>material</v>
          </cell>
          <cell r="D20493" t="str">
            <v>purchased j box and dammer tapes</v>
          </cell>
          <cell r="E20493">
            <v>3840</v>
          </cell>
        </row>
        <row r="20494">
          <cell r="B20494" t="str">
            <v>CITI Bank</v>
          </cell>
          <cell r="C20494" t="str">
            <v>fare</v>
          </cell>
          <cell r="D20494" t="str">
            <v>bykia</v>
          </cell>
          <cell r="E20494">
            <v>350</v>
          </cell>
        </row>
        <row r="20495">
          <cell r="B20495" t="str">
            <v>GSK DMC</v>
          </cell>
          <cell r="C20495" t="str">
            <v>bharmal international</v>
          </cell>
          <cell r="D20495" t="str">
            <v>Online by adeel to mufaddal enterprise for purhcased rubber bellow 3/4" 02 Nos</v>
          </cell>
          <cell r="E20495">
            <v>10000</v>
          </cell>
        </row>
        <row r="20496">
          <cell r="B20496" t="str">
            <v>CITI Bank</v>
          </cell>
          <cell r="C20496" t="str">
            <v>fare</v>
          </cell>
          <cell r="D20496" t="str">
            <v>paid</v>
          </cell>
          <cell r="E20496">
            <v>3000</v>
          </cell>
        </row>
        <row r="20497">
          <cell r="B20497" t="str">
            <v>DHL office</v>
          </cell>
          <cell r="C20497" t="str">
            <v>Adam regger</v>
          </cell>
          <cell r="D20497" t="str">
            <v>To Adam regger in DHL units shifting (By Nadeem bhai)</v>
          </cell>
          <cell r="E20497">
            <v>25000</v>
          </cell>
        </row>
        <row r="20498">
          <cell r="B20498" t="str">
            <v>DHL office</v>
          </cell>
          <cell r="C20498" t="str">
            <v>Adam regger</v>
          </cell>
          <cell r="D20498" t="str">
            <v>Cash collect from Al madina by adman regger son for DHL work</v>
          </cell>
          <cell r="E20498">
            <v>45000</v>
          </cell>
        </row>
        <row r="20499">
          <cell r="B20499" t="str">
            <v>office</v>
          </cell>
          <cell r="C20499" t="str">
            <v>office</v>
          </cell>
          <cell r="D20499" t="str">
            <v>for office use</v>
          </cell>
          <cell r="E20499">
            <v>5000</v>
          </cell>
        </row>
        <row r="20500">
          <cell r="B20500" t="str">
            <v>O/M The Place</v>
          </cell>
          <cell r="C20500" t="str">
            <v>fare</v>
          </cell>
          <cell r="D20500" t="str">
            <v>paid</v>
          </cell>
          <cell r="E20500">
            <v>450</v>
          </cell>
        </row>
        <row r="20501">
          <cell r="B20501" t="str">
            <v>office</v>
          </cell>
          <cell r="C20501" t="str">
            <v>office</v>
          </cell>
          <cell r="D20501" t="str">
            <v>Fuel to salman rider</v>
          </cell>
          <cell r="E20501">
            <v>1000</v>
          </cell>
        </row>
        <row r="20502">
          <cell r="B20502" t="str">
            <v>office</v>
          </cell>
          <cell r="C20502" t="str">
            <v>office</v>
          </cell>
          <cell r="D20502" t="str">
            <v>salman for tyre puncture</v>
          </cell>
          <cell r="E20502">
            <v>500</v>
          </cell>
        </row>
        <row r="20503">
          <cell r="B20503" t="str">
            <v>Meezan bank Head office</v>
          </cell>
          <cell r="C20503" t="str">
            <v>guddu insulation</v>
          </cell>
          <cell r="D20503" t="str">
            <v>To Guddu for meezan bank insulation (given by Nadeem)</v>
          </cell>
          <cell r="E20503">
            <v>15000</v>
          </cell>
        </row>
        <row r="20504">
          <cell r="B20504" t="str">
            <v>Bahria project</v>
          </cell>
          <cell r="C20504" t="str">
            <v>material</v>
          </cell>
          <cell r="D20504" t="str">
            <v>To amjad for bahria project tool purchased (given by Nadeem)</v>
          </cell>
          <cell r="E20504">
            <v>2000</v>
          </cell>
        </row>
        <row r="20505">
          <cell r="B20505" t="str">
            <v>O/M The Place</v>
          </cell>
          <cell r="C20505" t="str">
            <v>Material</v>
          </cell>
          <cell r="D20505" t="str">
            <v xml:space="preserve">Online by adeel to Mukesh for purhcased 2 nos cylinder </v>
          </cell>
          <cell r="E20505">
            <v>47000</v>
          </cell>
        </row>
        <row r="20506">
          <cell r="B20506" t="str">
            <v>CITI Bank</v>
          </cell>
          <cell r="C20506" t="str">
            <v>sadiq pipe</v>
          </cell>
          <cell r="D20506" t="str">
            <v>Online by adeel to Mehboob ur rehman for for CITI bank advance</v>
          </cell>
          <cell r="E20506">
            <v>200000</v>
          </cell>
        </row>
        <row r="20507">
          <cell r="B20507" t="str">
            <v>J out let DML</v>
          </cell>
          <cell r="C20507" t="str">
            <v>Material</v>
          </cell>
          <cell r="D20507" t="str">
            <v>Online by adeel to M. Hamza awais  for J Outlet fittings</v>
          </cell>
          <cell r="E20507">
            <v>32750</v>
          </cell>
        </row>
        <row r="20508">
          <cell r="B20508" t="str">
            <v>Gul Ahmed</v>
          </cell>
          <cell r="C20508" t="str">
            <v>Misc</v>
          </cell>
          <cell r="D20508" t="str">
            <v>Online by adeel to Adnan hyder for foundation and Gas</v>
          </cell>
          <cell r="E20508">
            <v>130000</v>
          </cell>
        </row>
        <row r="20509">
          <cell r="B20509" t="str">
            <v>office</v>
          </cell>
          <cell r="C20509" t="str">
            <v>office</v>
          </cell>
          <cell r="D20509" t="str">
            <v>to salman rider for fuel</v>
          </cell>
          <cell r="E20509">
            <v>1000</v>
          </cell>
        </row>
        <row r="20510">
          <cell r="B20510" t="str">
            <v>J out let DML</v>
          </cell>
          <cell r="C20510" t="str">
            <v>Material</v>
          </cell>
          <cell r="D20510" t="str">
            <v>Online by adeel to mansoor ejaz for Hanging material and units labour</v>
          </cell>
          <cell r="E20510">
            <v>187482</v>
          </cell>
        </row>
        <row r="20511">
          <cell r="B20511" t="str">
            <v>J out let DML</v>
          </cell>
          <cell r="C20511" t="str">
            <v>Material</v>
          </cell>
          <cell r="D20511" t="str">
            <v>Online by adeel for to noman easy paisa for fittings purchased by Noman engr from his cash</v>
          </cell>
          <cell r="E20511">
            <v>21750</v>
          </cell>
        </row>
        <row r="20512">
          <cell r="B20512" t="str">
            <v>Sana safinaz DML</v>
          </cell>
          <cell r="C20512" t="str">
            <v>Material</v>
          </cell>
          <cell r="D20512" t="str">
            <v>Online by adeel to ayaz niaz for purhcased of channel for the project Sana safinaz DML</v>
          </cell>
          <cell r="E20512">
            <v>43500</v>
          </cell>
        </row>
        <row r="20513">
          <cell r="B20513" t="str">
            <v>Gul Ahmed</v>
          </cell>
          <cell r="C20513" t="str">
            <v>Material</v>
          </cell>
          <cell r="D20513" t="str">
            <v>Online by adeel to Hassan asif for control wire for Gul Ahmed</v>
          </cell>
          <cell r="E20513">
            <v>31500</v>
          </cell>
        </row>
        <row r="20514">
          <cell r="B20514" t="str">
            <v>LAMA Outlet</v>
          </cell>
          <cell r="C20514" t="str">
            <v>material</v>
          </cell>
          <cell r="D20514" t="str">
            <v>misc by jahangeer</v>
          </cell>
          <cell r="E20514">
            <v>5650</v>
          </cell>
        </row>
        <row r="20515">
          <cell r="B20515" t="str">
            <v>Rehmat shipping</v>
          </cell>
          <cell r="C20515" t="str">
            <v>material</v>
          </cell>
          <cell r="D20515" t="str">
            <v>To waqar cable tray for rehmet shipping (by al madina)</v>
          </cell>
          <cell r="E20515">
            <v>159040</v>
          </cell>
        </row>
        <row r="20516">
          <cell r="B20516" t="str">
            <v>office</v>
          </cell>
          <cell r="C20516" t="str">
            <v>office</v>
          </cell>
          <cell r="D20516" t="str">
            <v>for office use</v>
          </cell>
          <cell r="E20516">
            <v>4000</v>
          </cell>
        </row>
        <row r="20517">
          <cell r="B20517" t="str">
            <v>CITI Bank</v>
          </cell>
          <cell r="C20517" t="str">
            <v>fare</v>
          </cell>
          <cell r="D20517" t="str">
            <v>cash paid</v>
          </cell>
          <cell r="E20517">
            <v>3000</v>
          </cell>
        </row>
        <row r="20518">
          <cell r="B20518" t="str">
            <v>office</v>
          </cell>
          <cell r="C20518" t="str">
            <v>office</v>
          </cell>
          <cell r="D20518" t="str">
            <v>Depositted in BAHL new acc in the name of Pioneer services</v>
          </cell>
          <cell r="E20518">
            <v>5000</v>
          </cell>
        </row>
        <row r="20519">
          <cell r="B20519" t="str">
            <v>Gul Ahmed</v>
          </cell>
          <cell r="C20519" t="str">
            <v>material</v>
          </cell>
          <cell r="D20519" t="str">
            <v>purchased misc fittings by Rafay</v>
          </cell>
          <cell r="E20519">
            <v>2300</v>
          </cell>
        </row>
        <row r="20520">
          <cell r="B20520" t="str">
            <v>GSK DMC</v>
          </cell>
          <cell r="C20520" t="str">
            <v>fare</v>
          </cell>
          <cell r="D20520" t="str">
            <v>paid</v>
          </cell>
          <cell r="E20520">
            <v>2400</v>
          </cell>
        </row>
        <row r="20521">
          <cell r="B20521" t="str">
            <v>J out let DML</v>
          </cell>
          <cell r="C20521" t="str">
            <v>Material</v>
          </cell>
          <cell r="D20521" t="str">
            <v>Online by adeel to S murtaza hassan shah for J dot piping labour</v>
          </cell>
          <cell r="E20521">
            <v>100000</v>
          </cell>
        </row>
        <row r="20522">
          <cell r="B20522" t="str">
            <v>BAH 12th Floor</v>
          </cell>
          <cell r="C20522" t="str">
            <v>Material</v>
          </cell>
          <cell r="D20522" t="str">
            <v>Online by adeel to crescent corp payment for copper fittings for BAHL 12th floor</v>
          </cell>
          <cell r="E20522">
            <v>56026</v>
          </cell>
        </row>
        <row r="20523">
          <cell r="B20523" t="str">
            <v>Gul Ahmed</v>
          </cell>
          <cell r="C20523" t="str">
            <v>Material</v>
          </cell>
          <cell r="D20523" t="str">
            <v xml:space="preserve">Online by adeel to crescent corp payment for copper pipes </v>
          </cell>
          <cell r="E20523">
            <v>63720</v>
          </cell>
        </row>
        <row r="20524">
          <cell r="B20524" t="str">
            <v>Sana safinaz DML</v>
          </cell>
          <cell r="C20524" t="str">
            <v>Material</v>
          </cell>
          <cell r="D20524" t="str">
            <v>Online by adeel to Online to Noman forsana safinaz DML site expenses</v>
          </cell>
          <cell r="E20524">
            <v>50000</v>
          </cell>
        </row>
        <row r="20525">
          <cell r="B20525" t="str">
            <v>office</v>
          </cell>
          <cell r="C20525" t="str">
            <v>office</v>
          </cell>
          <cell r="D20525" t="str">
            <v>To salman for fuel</v>
          </cell>
          <cell r="E20525">
            <v>2000</v>
          </cell>
        </row>
        <row r="20526">
          <cell r="B20526" t="str">
            <v>GSK DMC</v>
          </cell>
          <cell r="C20526" t="str">
            <v>material</v>
          </cell>
          <cell r="D20526" t="str">
            <v>Paid to john for karchar pump repaired</v>
          </cell>
          <cell r="E20526">
            <v>8000</v>
          </cell>
        </row>
        <row r="20527">
          <cell r="B20527" t="str">
            <v>VISA Fit-out Office</v>
          </cell>
          <cell r="C20527" t="str">
            <v>fare</v>
          </cell>
          <cell r="D20527" t="str">
            <v>paid</v>
          </cell>
          <cell r="E20527">
            <v>2000</v>
          </cell>
        </row>
        <row r="20528">
          <cell r="B20528" t="str">
            <v>office</v>
          </cell>
          <cell r="C20528" t="str">
            <v>office</v>
          </cell>
          <cell r="D20528" t="str">
            <v>for office use</v>
          </cell>
          <cell r="E20528">
            <v>2000</v>
          </cell>
        </row>
        <row r="20529">
          <cell r="B20529" t="str">
            <v>GSK DMC</v>
          </cell>
          <cell r="C20529" t="str">
            <v>Material</v>
          </cell>
          <cell r="D20529" t="str">
            <v>Online by adeel to muzammil for purchased of linkadptor = 51,000</v>
          </cell>
          <cell r="E20529">
            <v>17000</v>
          </cell>
        </row>
        <row r="20530">
          <cell r="B20530" t="str">
            <v>CITI Bank</v>
          </cell>
          <cell r="C20530" t="str">
            <v>Material</v>
          </cell>
          <cell r="D20530" t="str">
            <v>Online by adeel to muzammil for purchased of linkadptor = 51,000</v>
          </cell>
          <cell r="E20530">
            <v>17000</v>
          </cell>
        </row>
        <row r="20531">
          <cell r="B20531" t="str">
            <v>Engro 3rd &amp; 8th Floor</v>
          </cell>
          <cell r="C20531" t="str">
            <v>Material</v>
          </cell>
          <cell r="D20531" t="str">
            <v>Online by adeel to muzammil for purchased of linkadptor = 51,000</v>
          </cell>
          <cell r="E20531">
            <v>17000</v>
          </cell>
        </row>
        <row r="20532">
          <cell r="B20532" t="str">
            <v>GSK DMC</v>
          </cell>
          <cell r="C20532" t="str">
            <v>Material</v>
          </cell>
          <cell r="D20532" t="str">
            <v>Online by adeel to MBI Industries pvt Ltd for purchased of Rods, nuts &amp; washers = 143550</v>
          </cell>
          <cell r="E20532">
            <v>47850</v>
          </cell>
        </row>
        <row r="20533">
          <cell r="B20533" t="str">
            <v>CITI Bank</v>
          </cell>
          <cell r="C20533" t="str">
            <v>Material</v>
          </cell>
          <cell r="D20533" t="str">
            <v>Online by adeel to MBI Industries pvt Ltd for purchased of Rods, nuts &amp; washers = 143550</v>
          </cell>
          <cell r="E20533">
            <v>47850</v>
          </cell>
        </row>
        <row r="20534">
          <cell r="B20534" t="str">
            <v>LAMA Outlet</v>
          </cell>
          <cell r="C20534" t="str">
            <v>Material</v>
          </cell>
          <cell r="D20534" t="str">
            <v>Online by adeel to MBI Industries pvt Ltd for purchased of Rods, nuts &amp; washers = 143550</v>
          </cell>
          <cell r="E20534">
            <v>47850</v>
          </cell>
        </row>
        <row r="20535">
          <cell r="B20535" t="str">
            <v>Meezan bank Head office</v>
          </cell>
          <cell r="C20535" t="str">
            <v>Material</v>
          </cell>
          <cell r="D20535" t="str">
            <v>Online by adeel to M azam rafiq  for fittings purchased from Abbas brothers = 164715</v>
          </cell>
          <cell r="E20535">
            <v>76000</v>
          </cell>
        </row>
        <row r="20536">
          <cell r="B20536" t="str">
            <v>CITI Bank</v>
          </cell>
          <cell r="C20536" t="str">
            <v>Material</v>
          </cell>
          <cell r="D20536" t="str">
            <v>Online by adeel to M azam rafiq  for fittings purchased from Abbas brothers = 164715</v>
          </cell>
          <cell r="E20536">
            <v>78715</v>
          </cell>
        </row>
        <row r="20537">
          <cell r="B20537" t="str">
            <v>LAMA Outlet</v>
          </cell>
          <cell r="C20537" t="str">
            <v>Material</v>
          </cell>
          <cell r="D20537" t="str">
            <v>Online by adeel to M azam rafiq  for fittings purchased from Abbas brothers = 164715</v>
          </cell>
          <cell r="E20537">
            <v>10000</v>
          </cell>
        </row>
        <row r="20538">
          <cell r="B20538" t="str">
            <v>Family area</v>
          </cell>
          <cell r="C20538" t="str">
            <v>ZILVER</v>
          </cell>
          <cell r="D20538" t="str">
            <v>Online by adeel to M Abbas Ladi wala payment to ZILVER for plumbing fixtures for Mother care DMC karachi.</v>
          </cell>
          <cell r="E20538">
            <v>121520</v>
          </cell>
        </row>
        <row r="20539">
          <cell r="B20539" t="str">
            <v>DHL office</v>
          </cell>
          <cell r="C20539" t="str">
            <v>Material</v>
          </cell>
          <cell r="D20539" t="str">
            <v xml:space="preserve">Online by adeel to Mohsin Afzal payment for control wire 1mm 2 core shielded </v>
          </cell>
          <cell r="E20539">
            <v>18000</v>
          </cell>
        </row>
        <row r="20540">
          <cell r="B20540" t="str">
            <v>BAH 12th Floor</v>
          </cell>
          <cell r="C20540" t="str">
            <v>material</v>
          </cell>
          <cell r="D20540" t="str">
            <v>Pipe purchased from Ibraheem fittings = 62700</v>
          </cell>
          <cell r="E20540">
            <v>11200</v>
          </cell>
        </row>
        <row r="20541">
          <cell r="B20541" t="str">
            <v>CITI Bank</v>
          </cell>
          <cell r="C20541" t="str">
            <v>material</v>
          </cell>
          <cell r="D20541" t="str">
            <v>Pipe purchased from Ibraheem fittings = 62700</v>
          </cell>
          <cell r="E20541">
            <v>51500</v>
          </cell>
        </row>
        <row r="20542">
          <cell r="B20542" t="str">
            <v>office</v>
          </cell>
          <cell r="C20542" t="str">
            <v>office</v>
          </cell>
          <cell r="D20542" t="str">
            <v>for office use</v>
          </cell>
          <cell r="E20542">
            <v>4000</v>
          </cell>
        </row>
        <row r="20543">
          <cell r="B20543" t="str">
            <v>Meezan bank Head office</v>
          </cell>
          <cell r="C20543" t="str">
            <v>material</v>
          </cell>
          <cell r="D20543" t="str">
            <v>purchased wire mech by ahsan 50 Rft</v>
          </cell>
          <cell r="E20543">
            <v>41000</v>
          </cell>
        </row>
        <row r="20544">
          <cell r="B20544" t="str">
            <v>CITI Bank</v>
          </cell>
          <cell r="C20544" t="str">
            <v>material</v>
          </cell>
          <cell r="D20544" t="str">
            <v>red oxide</v>
          </cell>
          <cell r="E20544">
            <v>2800</v>
          </cell>
        </row>
        <row r="20545">
          <cell r="B20545" t="str">
            <v>Gul Ahmed</v>
          </cell>
          <cell r="C20545" t="str">
            <v>fare</v>
          </cell>
          <cell r="D20545" t="str">
            <v>paid for builty for copper pipes for cargo</v>
          </cell>
          <cell r="E20545">
            <v>2000</v>
          </cell>
        </row>
        <row r="20546">
          <cell r="B20546" t="str">
            <v>Meezan bank Head office</v>
          </cell>
          <cell r="C20546" t="str">
            <v>fare</v>
          </cell>
          <cell r="D20546" t="str">
            <v>paid</v>
          </cell>
          <cell r="E20546">
            <v>1000</v>
          </cell>
        </row>
        <row r="20547">
          <cell r="B20547" t="str">
            <v>office</v>
          </cell>
          <cell r="C20547" t="str">
            <v>office</v>
          </cell>
          <cell r="D20547" t="str">
            <v>02 nos printer refills</v>
          </cell>
          <cell r="E20547">
            <v>1500</v>
          </cell>
        </row>
        <row r="20548">
          <cell r="B20548" t="str">
            <v>Meezan bank Head office</v>
          </cell>
          <cell r="C20548" t="str">
            <v>fare</v>
          </cell>
          <cell r="D20548" t="str">
            <v>paid</v>
          </cell>
          <cell r="E20548">
            <v>2100</v>
          </cell>
        </row>
        <row r="20549">
          <cell r="B20549" t="str">
            <v>Gul Ahmed</v>
          </cell>
          <cell r="C20549" t="str">
            <v>fare</v>
          </cell>
          <cell r="D20549" t="str">
            <v>paid</v>
          </cell>
          <cell r="E20549">
            <v>2100</v>
          </cell>
        </row>
        <row r="20550">
          <cell r="B20550" t="str">
            <v>office</v>
          </cell>
          <cell r="C20550" t="str">
            <v>office</v>
          </cell>
          <cell r="D20550" t="str">
            <v>Rent aggrement for 1st floor</v>
          </cell>
          <cell r="E20550">
            <v>1500</v>
          </cell>
        </row>
        <row r="20551">
          <cell r="B20551" t="str">
            <v>office</v>
          </cell>
          <cell r="C20551" t="str">
            <v>office</v>
          </cell>
          <cell r="D20551" t="str">
            <v>kunna for Bilal sahab guest</v>
          </cell>
          <cell r="E20551">
            <v>1050</v>
          </cell>
        </row>
        <row r="20552">
          <cell r="B20552" t="str">
            <v>Tomo JPMC</v>
          </cell>
          <cell r="C20552" t="str">
            <v>fare</v>
          </cell>
          <cell r="D20552" t="str">
            <v>paid</v>
          </cell>
          <cell r="E20552">
            <v>1000</v>
          </cell>
        </row>
        <row r="20553">
          <cell r="B20553" t="str">
            <v>office</v>
          </cell>
          <cell r="C20553" t="str">
            <v>office</v>
          </cell>
          <cell r="D20553" t="str">
            <v>To salman for fuel</v>
          </cell>
          <cell r="E20553">
            <v>2000</v>
          </cell>
        </row>
        <row r="20554">
          <cell r="B20554" t="str">
            <v>GSK DMC</v>
          </cell>
          <cell r="C20554" t="str">
            <v>Clothes</v>
          </cell>
          <cell r="D20554" t="str">
            <v>Online by adeel to Kamil for 15 thans cloth purhcased from saeed clothes</v>
          </cell>
          <cell r="E20554">
            <v>65250</v>
          </cell>
        </row>
        <row r="20555">
          <cell r="B20555" t="str">
            <v>Tomo JPMC</v>
          </cell>
          <cell r="C20555" t="str">
            <v>Kamran insulator</v>
          </cell>
          <cell r="D20555" t="str">
            <v>Online by adeel to Kamran hussain for TOMO I labour work</v>
          </cell>
          <cell r="E20555">
            <v>50000</v>
          </cell>
        </row>
        <row r="20556">
          <cell r="B20556" t="str">
            <v>J out let DML</v>
          </cell>
          <cell r="C20556" t="str">
            <v>Mehran Engineering</v>
          </cell>
          <cell r="D20556" t="str">
            <v>Online by adeel to Zeeshan Baig j dot grills advance</v>
          </cell>
          <cell r="E20556">
            <v>300000</v>
          </cell>
        </row>
        <row r="20557">
          <cell r="B20557" t="str">
            <v>CITI Bank</v>
          </cell>
          <cell r="C20557" t="str">
            <v>Misc</v>
          </cell>
          <cell r="D20557" t="str">
            <v>Bilal bhai car expenses</v>
          </cell>
          <cell r="E20557">
            <v>15000</v>
          </cell>
        </row>
        <row r="20558">
          <cell r="B20558" t="str">
            <v>BAH 12th Floor</v>
          </cell>
          <cell r="C20558" t="str">
            <v>fare</v>
          </cell>
          <cell r="D20558" t="str">
            <v>paid</v>
          </cell>
          <cell r="E20558">
            <v>2500</v>
          </cell>
        </row>
        <row r="20559">
          <cell r="B20559" t="str">
            <v>GSK DMC</v>
          </cell>
          <cell r="C20559" t="str">
            <v>misc</v>
          </cell>
          <cell r="D20559" t="str">
            <v>jahangeer mobile balance</v>
          </cell>
          <cell r="E20559">
            <v>1250</v>
          </cell>
        </row>
        <row r="20560">
          <cell r="B20560" t="str">
            <v>O/M The Place</v>
          </cell>
          <cell r="C20560" t="str">
            <v>transportation</v>
          </cell>
          <cell r="D20560" t="str">
            <v>paid for Repairing of chiller pump motor # 3</v>
          </cell>
          <cell r="E20560">
            <v>6000</v>
          </cell>
        </row>
        <row r="20561">
          <cell r="B20561" t="str">
            <v>O/M The Place</v>
          </cell>
          <cell r="C20561" t="str">
            <v>material</v>
          </cell>
          <cell r="D20561" t="str">
            <v>purchased reducer 5/8 by mumtaz</v>
          </cell>
          <cell r="E20561">
            <v>1000</v>
          </cell>
        </row>
        <row r="20562">
          <cell r="B20562" t="str">
            <v>DHL office</v>
          </cell>
          <cell r="C20562" t="str">
            <v>material</v>
          </cell>
          <cell r="D20562" t="str">
            <v>Purchased copper pipe by Amir contractor</v>
          </cell>
          <cell r="E20562">
            <v>263000</v>
          </cell>
        </row>
        <row r="20563">
          <cell r="B20563" t="str">
            <v>office</v>
          </cell>
          <cell r="C20563" t="str">
            <v>office</v>
          </cell>
          <cell r="D20563" t="str">
            <v>for office use</v>
          </cell>
          <cell r="E20563">
            <v>3000</v>
          </cell>
        </row>
        <row r="20564">
          <cell r="B20564" t="str">
            <v>office</v>
          </cell>
          <cell r="C20564" t="str">
            <v>utilities bills</v>
          </cell>
          <cell r="D20564" t="str">
            <v>ptcl bills paid</v>
          </cell>
          <cell r="E20564">
            <v>6900</v>
          </cell>
        </row>
        <row r="20565">
          <cell r="B20565" t="str">
            <v xml:space="preserve">MHR Personal </v>
          </cell>
          <cell r="C20565" t="str">
            <v>utilities bills</v>
          </cell>
          <cell r="D20565" t="str">
            <v>ptcl bills paid</v>
          </cell>
          <cell r="E20565">
            <v>1230</v>
          </cell>
        </row>
        <row r="20566">
          <cell r="B20566" t="str">
            <v>Rehmat shipping</v>
          </cell>
          <cell r="C20566" t="str">
            <v>fare</v>
          </cell>
          <cell r="D20566" t="str">
            <v>paid for fakhri insulation</v>
          </cell>
          <cell r="E20566">
            <v>500</v>
          </cell>
        </row>
        <row r="20567">
          <cell r="B20567" t="str">
            <v>CITI Bank</v>
          </cell>
          <cell r="C20567" t="str">
            <v>fare</v>
          </cell>
          <cell r="D20567" t="str">
            <v>paid</v>
          </cell>
          <cell r="E20567">
            <v>400</v>
          </cell>
        </row>
        <row r="20568">
          <cell r="B20568" t="str">
            <v>Generation DML</v>
          </cell>
          <cell r="C20568" t="str">
            <v>Material</v>
          </cell>
          <cell r="D20568" t="str">
            <v>Online by adeel to crescent corp payment for M.S Pipe and fittings = ttoal amt = 565808</v>
          </cell>
          <cell r="E20568">
            <v>500000</v>
          </cell>
        </row>
        <row r="20569">
          <cell r="B20569" t="str">
            <v>Manto DML</v>
          </cell>
          <cell r="C20569" t="str">
            <v>Material</v>
          </cell>
          <cell r="D20569" t="str">
            <v>Online by adeel to crescent corp payment for M.S Pipe and fittings = ttoal amt = 565808</v>
          </cell>
          <cell r="E20569">
            <v>64808</v>
          </cell>
        </row>
        <row r="20570">
          <cell r="B20570" t="str">
            <v>Manto DML</v>
          </cell>
          <cell r="C20570" t="str">
            <v>Material</v>
          </cell>
          <cell r="D20570" t="str">
            <v>Online by adeel to noman engr for material</v>
          </cell>
          <cell r="E20570">
            <v>25000</v>
          </cell>
        </row>
        <row r="20571">
          <cell r="B20571" t="str">
            <v>Generation DML</v>
          </cell>
          <cell r="C20571" t="str">
            <v>Material</v>
          </cell>
          <cell r="D20571" t="str">
            <v xml:space="preserve">Online by adeel to Ayaz Niaz for material </v>
          </cell>
          <cell r="E20571">
            <v>44000</v>
          </cell>
        </row>
        <row r="20572">
          <cell r="B20572" t="str">
            <v>DHL office</v>
          </cell>
          <cell r="C20572" t="str">
            <v>Fakhri brothers</v>
          </cell>
          <cell r="D20572" t="str">
            <v xml:space="preserve">Online by adeel to HVAC business solution </v>
          </cell>
          <cell r="E20572">
            <v>400000</v>
          </cell>
        </row>
        <row r="20573">
          <cell r="B20573" t="str">
            <v>Gul Ahmed</v>
          </cell>
          <cell r="C20573" t="str">
            <v>Rafay</v>
          </cell>
          <cell r="D20573" t="str">
            <v>Cash given to Rafay by Bilal bhai</v>
          </cell>
          <cell r="E20573">
            <v>25000</v>
          </cell>
        </row>
        <row r="20574">
          <cell r="B20574" t="str">
            <v>CITI Bank</v>
          </cell>
          <cell r="C20574" t="str">
            <v>fare</v>
          </cell>
          <cell r="D20574" t="str">
            <v>paid</v>
          </cell>
          <cell r="E20574">
            <v>500</v>
          </cell>
        </row>
        <row r="20575">
          <cell r="B20575" t="str">
            <v>Rehmat shipping</v>
          </cell>
          <cell r="C20575" t="str">
            <v>material</v>
          </cell>
          <cell r="D20575" t="str">
            <v>purhcased ruuber isolator 200 nos</v>
          </cell>
          <cell r="E20575">
            <v>5000</v>
          </cell>
        </row>
        <row r="20576">
          <cell r="B20576" t="str">
            <v>Meezan bank Head office</v>
          </cell>
          <cell r="C20576" t="str">
            <v>material</v>
          </cell>
          <cell r="D20576" t="str">
            <v>Misc by abbas plumber</v>
          </cell>
          <cell r="E20576">
            <v>20622</v>
          </cell>
        </row>
        <row r="20577">
          <cell r="B20577" t="str">
            <v>CITI Bank</v>
          </cell>
          <cell r="C20577" t="str">
            <v>material</v>
          </cell>
          <cell r="D20577" t="str">
            <v>Misc by abbas plumber</v>
          </cell>
          <cell r="E20577">
            <v>11650</v>
          </cell>
        </row>
        <row r="20578">
          <cell r="B20578" t="str">
            <v>GSK DMC</v>
          </cell>
          <cell r="C20578" t="str">
            <v>material</v>
          </cell>
          <cell r="D20578" t="str">
            <v>Misc by abbas plumber</v>
          </cell>
          <cell r="E20578">
            <v>2750</v>
          </cell>
        </row>
        <row r="20579">
          <cell r="B20579" t="str">
            <v xml:space="preserve">MHR Personal </v>
          </cell>
          <cell r="C20579" t="str">
            <v>Groceries</v>
          </cell>
          <cell r="D20579" t="str">
            <v>groceries from Imtiaz store by BH for the month of august 24</v>
          </cell>
          <cell r="E20579">
            <v>98983</v>
          </cell>
        </row>
        <row r="20580">
          <cell r="B20580" t="str">
            <v>BAH 12th Floor</v>
          </cell>
          <cell r="C20580" t="str">
            <v>material</v>
          </cell>
          <cell r="D20580" t="str">
            <v>purchased red oxide</v>
          </cell>
          <cell r="E20580">
            <v>8500</v>
          </cell>
        </row>
        <row r="20581">
          <cell r="B20581" t="str">
            <v>office</v>
          </cell>
          <cell r="C20581" t="str">
            <v>office</v>
          </cell>
          <cell r="D20581" t="str">
            <v>office printer cartrage repairred</v>
          </cell>
          <cell r="E20581">
            <v>1000</v>
          </cell>
        </row>
        <row r="20582">
          <cell r="B20582" t="str">
            <v>Engro 3rd &amp; 8th Floor</v>
          </cell>
          <cell r="C20582" t="str">
            <v>material</v>
          </cell>
          <cell r="D20582" t="str">
            <v>purchased flexible 3/4 6 Dozens by Laraib</v>
          </cell>
          <cell r="E20582">
            <v>1050</v>
          </cell>
        </row>
        <row r="20583">
          <cell r="B20583" t="str">
            <v>Gul Ahmed</v>
          </cell>
          <cell r="C20583" t="str">
            <v>john</v>
          </cell>
          <cell r="D20583" t="str">
            <v>cash paid for labour work</v>
          </cell>
          <cell r="E20583">
            <v>50000</v>
          </cell>
        </row>
        <row r="20584">
          <cell r="B20584" t="str">
            <v>office</v>
          </cell>
          <cell r="C20584" t="str">
            <v>office</v>
          </cell>
          <cell r="D20584" t="str">
            <v>for office use</v>
          </cell>
          <cell r="E20584">
            <v>4000</v>
          </cell>
        </row>
        <row r="20585">
          <cell r="B20585" t="str">
            <v>Gul Ahmed</v>
          </cell>
          <cell r="C20585" t="str">
            <v>material</v>
          </cell>
          <cell r="D20585" t="str">
            <v>purchased 1 x 1/2 bush 3 nos</v>
          </cell>
          <cell r="E20585">
            <v>420</v>
          </cell>
        </row>
        <row r="20586">
          <cell r="B20586" t="str">
            <v>Engro 3rd &amp; 8th Floor</v>
          </cell>
          <cell r="C20586" t="str">
            <v>fare</v>
          </cell>
          <cell r="D20586" t="str">
            <v>paid</v>
          </cell>
          <cell r="E20586">
            <v>1000</v>
          </cell>
        </row>
        <row r="20587">
          <cell r="B20587" t="str">
            <v>O/M The Place</v>
          </cell>
          <cell r="C20587" t="str">
            <v>Flow Master</v>
          </cell>
          <cell r="D20587" t="str">
            <v>Online by adeel to Flow master for Chiller balancing work at The place Cinema DHA PHASE VIII</v>
          </cell>
          <cell r="E20587">
            <v>20000</v>
          </cell>
        </row>
        <row r="20588">
          <cell r="B20588" t="str">
            <v>DHL office</v>
          </cell>
          <cell r="C20588" t="str">
            <v>Amir contractor</v>
          </cell>
          <cell r="D20588" t="str">
            <v>Online by adeel to Amir contractor in Labour work</v>
          </cell>
          <cell r="E20588">
            <v>100000</v>
          </cell>
        </row>
        <row r="20589">
          <cell r="B20589" t="str">
            <v>Eat On Project</v>
          </cell>
          <cell r="C20589" t="str">
            <v>Misc</v>
          </cell>
          <cell r="D20589" t="str">
            <v>Sheet from Adeel for Eat on project</v>
          </cell>
          <cell r="E20589">
            <v>49900</v>
          </cell>
        </row>
        <row r="20590">
          <cell r="B20590" t="str">
            <v>o/m NASTP</v>
          </cell>
          <cell r="C20590" t="str">
            <v>MSE Acc</v>
          </cell>
          <cell r="D20590" t="str">
            <v>Rs 4 Lac on July 24 bill in acc of MSE acc as BH recommended</v>
          </cell>
          <cell r="E20590">
            <v>400000</v>
          </cell>
        </row>
        <row r="20591">
          <cell r="B20591" t="str">
            <v>CITI Bank</v>
          </cell>
          <cell r="C20591" t="str">
            <v>fare</v>
          </cell>
          <cell r="D20591" t="str">
            <v>paid</v>
          </cell>
          <cell r="E20591">
            <v>2000</v>
          </cell>
        </row>
        <row r="20592">
          <cell r="B20592" t="str">
            <v>DHL office</v>
          </cell>
          <cell r="C20592" t="str">
            <v>Irfan contractor</v>
          </cell>
          <cell r="D20592" t="str">
            <v>Cash paid</v>
          </cell>
          <cell r="E20592">
            <v>10000</v>
          </cell>
        </row>
        <row r="20593">
          <cell r="B20593" t="str">
            <v>DHL office</v>
          </cell>
          <cell r="C20593" t="str">
            <v>fuel</v>
          </cell>
          <cell r="D20593" t="str">
            <v>fuel to irfan contractor</v>
          </cell>
          <cell r="E20593">
            <v>400</v>
          </cell>
        </row>
        <row r="20594">
          <cell r="B20594" t="str">
            <v>CITI Bank</v>
          </cell>
          <cell r="C20594" t="str">
            <v>fare</v>
          </cell>
          <cell r="D20594" t="str">
            <v>paid for insulation shifting</v>
          </cell>
          <cell r="E20594">
            <v>7000</v>
          </cell>
        </row>
        <row r="20595">
          <cell r="B20595" t="str">
            <v>GSK DMC</v>
          </cell>
          <cell r="C20595" t="str">
            <v>fare</v>
          </cell>
          <cell r="D20595" t="str">
            <v>paid</v>
          </cell>
          <cell r="E20595">
            <v>800</v>
          </cell>
        </row>
        <row r="20596">
          <cell r="B20596" t="str">
            <v>office</v>
          </cell>
          <cell r="C20596" t="str">
            <v>office</v>
          </cell>
          <cell r="D20596" t="str">
            <v>To salman for fuel</v>
          </cell>
          <cell r="E20596">
            <v>2000</v>
          </cell>
        </row>
        <row r="20597">
          <cell r="B20597" t="str">
            <v>CITI Bank</v>
          </cell>
          <cell r="C20597" t="str">
            <v>material</v>
          </cell>
          <cell r="D20597" t="str">
            <v>Purhcased red oxide</v>
          </cell>
          <cell r="E20597">
            <v>4550</v>
          </cell>
        </row>
        <row r="20598">
          <cell r="B20598" t="str">
            <v>Tomo JPMC</v>
          </cell>
          <cell r="C20598" t="str">
            <v>material</v>
          </cell>
          <cell r="D20598" t="str">
            <v>purchased pipe bender, tube cutter and copper rod by irfan</v>
          </cell>
          <cell r="E20598">
            <v>14400</v>
          </cell>
        </row>
        <row r="20599">
          <cell r="B20599" t="str">
            <v>office</v>
          </cell>
          <cell r="C20599" t="str">
            <v>Tender</v>
          </cell>
          <cell r="D20599" t="str">
            <v>purchased tender for Ziauddin hospital</v>
          </cell>
          <cell r="E20599">
            <v>30000</v>
          </cell>
        </row>
        <row r="20600">
          <cell r="B20600" t="str">
            <v>Engro 3rd &amp; 8th Floor</v>
          </cell>
          <cell r="C20600" t="str">
            <v>fare</v>
          </cell>
          <cell r="D20600" t="str">
            <v>paid</v>
          </cell>
          <cell r="E20600">
            <v>2500</v>
          </cell>
        </row>
        <row r="20601">
          <cell r="B20601" t="str">
            <v>Bahria project</v>
          </cell>
          <cell r="C20601" t="str">
            <v>misc</v>
          </cell>
          <cell r="D20601" t="str">
            <v>TO khushnood for Bike expesnes (recommended by nadeem)</v>
          </cell>
          <cell r="E20601">
            <v>10000</v>
          </cell>
        </row>
        <row r="20602">
          <cell r="B20602" t="str">
            <v>Eat On Project</v>
          </cell>
          <cell r="C20602" t="str">
            <v>material</v>
          </cell>
          <cell r="D20602" t="str">
            <v>Purhcased Angle Bracket for 04 nos by Azher from sajid</v>
          </cell>
          <cell r="E20602">
            <v>4000</v>
          </cell>
        </row>
        <row r="20603">
          <cell r="B20603" t="str">
            <v>Meezan bank Head office</v>
          </cell>
          <cell r="C20603" t="str">
            <v>Sheet</v>
          </cell>
          <cell r="D20603" t="str">
            <v>Sheet from Al madina steel</v>
          </cell>
          <cell r="E20603">
            <v>97400</v>
          </cell>
        </row>
        <row r="20604">
          <cell r="B20604" t="str">
            <v>Meezan bank Head office</v>
          </cell>
          <cell r="C20604" t="str">
            <v>Material</v>
          </cell>
          <cell r="D20604" t="str">
            <v>Online by adeel to Ibraheem shershan for flanges purchased</v>
          </cell>
          <cell r="E20604">
            <v>63600</v>
          </cell>
        </row>
        <row r="20605">
          <cell r="B20605" t="str">
            <v>J out let DML</v>
          </cell>
          <cell r="C20605" t="str">
            <v>Material</v>
          </cell>
          <cell r="D20605" t="str">
            <v>Online by adeel to murtaza hassan shah for fittings in J outlet</v>
          </cell>
          <cell r="E20605">
            <v>50000</v>
          </cell>
        </row>
        <row r="20606">
          <cell r="B20606" t="str">
            <v>Meezan bank Head office</v>
          </cell>
          <cell r="C20606" t="str">
            <v>guddu insulation</v>
          </cell>
          <cell r="D20606" t="str">
            <v>Cash paid</v>
          </cell>
          <cell r="E20606">
            <v>25000</v>
          </cell>
        </row>
        <row r="20607">
          <cell r="B20607" t="str">
            <v>Gul Ahmed</v>
          </cell>
          <cell r="C20607" t="str">
            <v>fare</v>
          </cell>
          <cell r="D20607" t="str">
            <v>paid</v>
          </cell>
          <cell r="E20607">
            <v>1200</v>
          </cell>
        </row>
        <row r="20608">
          <cell r="B20608" t="str">
            <v>DHL office</v>
          </cell>
          <cell r="C20608" t="str">
            <v>fare</v>
          </cell>
          <cell r="D20608" t="str">
            <v>paid</v>
          </cell>
          <cell r="E20608">
            <v>500</v>
          </cell>
        </row>
        <row r="20609">
          <cell r="B20609" t="str">
            <v>office</v>
          </cell>
          <cell r="C20609" t="str">
            <v>office</v>
          </cell>
          <cell r="D20609" t="str">
            <v>for office use</v>
          </cell>
          <cell r="E20609">
            <v>5000</v>
          </cell>
        </row>
        <row r="20610">
          <cell r="B20610" t="str">
            <v>Tomo JPMC</v>
          </cell>
          <cell r="C20610" t="str">
            <v>material</v>
          </cell>
          <cell r="D20610" t="str">
            <v>Purchased copper socket</v>
          </cell>
          <cell r="E20610">
            <v>6300</v>
          </cell>
        </row>
        <row r="20611">
          <cell r="B20611" t="str">
            <v>Tomo JPMC</v>
          </cell>
          <cell r="C20611" t="str">
            <v>fuel</v>
          </cell>
          <cell r="D20611" t="str">
            <v>to irfan</v>
          </cell>
          <cell r="E20611">
            <v>200</v>
          </cell>
        </row>
        <row r="20612">
          <cell r="B20612" t="str">
            <v>Tomo JPMC</v>
          </cell>
          <cell r="C20612" t="str">
            <v>fare</v>
          </cell>
          <cell r="D20612" t="str">
            <v>paid</v>
          </cell>
          <cell r="E20612">
            <v>1000</v>
          </cell>
        </row>
        <row r="20613">
          <cell r="B20613" t="str">
            <v>Family area</v>
          </cell>
          <cell r="C20613" t="str">
            <v>fare</v>
          </cell>
          <cell r="D20613" t="str">
            <v>paid</v>
          </cell>
          <cell r="E20613">
            <v>1000</v>
          </cell>
        </row>
        <row r="20614">
          <cell r="B20614" t="str">
            <v>Ernst &amp; Young</v>
          </cell>
          <cell r="C20614" t="str">
            <v>material</v>
          </cell>
          <cell r="D20614" t="str">
            <v>Purchased 06 Nos Siemens Hand Drier from M. Ismail jee (by ahsan)</v>
          </cell>
          <cell r="E20614">
            <v>51000</v>
          </cell>
        </row>
        <row r="20615">
          <cell r="B20615" t="str">
            <v>CITI Bank</v>
          </cell>
          <cell r="C20615" t="str">
            <v>Noman Engineering</v>
          </cell>
          <cell r="D20615" t="str">
            <v>Sheet from Al madina steel</v>
          </cell>
          <cell r="E20615">
            <v>1000000</v>
          </cell>
        </row>
        <row r="20616">
          <cell r="B20616" t="str">
            <v>Tomo JPMC</v>
          </cell>
          <cell r="C20616" t="str">
            <v>shabbir brothers</v>
          </cell>
          <cell r="D20616" t="str">
            <v>Cash to Shabbir brother - collect by Jibran from Al madina steel -- Total = 125600</v>
          </cell>
          <cell r="E20616">
            <v>94800</v>
          </cell>
        </row>
        <row r="20617">
          <cell r="B20617" t="str">
            <v>DHL office</v>
          </cell>
          <cell r="C20617" t="str">
            <v>shabbir brothers</v>
          </cell>
          <cell r="D20617" t="str">
            <v>Cash to Shabbir brother - collect by Jibran from Al madina steel -- Total = 125600</v>
          </cell>
          <cell r="E20617">
            <v>30800</v>
          </cell>
        </row>
        <row r="20618">
          <cell r="B20618" t="str">
            <v>CITI Bank</v>
          </cell>
          <cell r="C20618" t="str">
            <v>mungo</v>
          </cell>
          <cell r="D20618" t="str">
            <v>Online to M. Musaddiq care off Unique Enterprise by Al madina steel = 500,000</v>
          </cell>
          <cell r="E20618">
            <v>200000</v>
          </cell>
        </row>
        <row r="20619">
          <cell r="B20619" t="str">
            <v>J out let DML</v>
          </cell>
          <cell r="C20619" t="str">
            <v>mungo</v>
          </cell>
          <cell r="D20619" t="str">
            <v>Online to M. Musaddiq care off Unique Enterprise by Al madina steel = 500,000</v>
          </cell>
          <cell r="E20619">
            <v>200000</v>
          </cell>
        </row>
        <row r="20620">
          <cell r="B20620" t="str">
            <v>Sana safinaz DML</v>
          </cell>
          <cell r="C20620" t="str">
            <v>mungo</v>
          </cell>
          <cell r="D20620" t="str">
            <v>Online to M. Musaddiq care off Unique Enterprise by Al madina steel = 500,000</v>
          </cell>
          <cell r="E20620">
            <v>100000</v>
          </cell>
        </row>
        <row r="20621">
          <cell r="B20621" t="str">
            <v>Generation DML</v>
          </cell>
          <cell r="C20621" t="str">
            <v>Material</v>
          </cell>
          <cell r="D20621" t="str">
            <v>Online by adeel to Crescent corporation for purhcased of fittings = 169530</v>
          </cell>
          <cell r="E20621">
            <v>84765</v>
          </cell>
        </row>
        <row r="20622">
          <cell r="B20622" t="str">
            <v>Sana safinaz DML</v>
          </cell>
          <cell r="C20622" t="str">
            <v>Material</v>
          </cell>
          <cell r="D20622" t="str">
            <v>Online by adeel to Crescent corporation for purhcased of fittings = 169530</v>
          </cell>
          <cell r="E20622">
            <v>84765</v>
          </cell>
        </row>
        <row r="20623">
          <cell r="B20623" t="str">
            <v>Family area</v>
          </cell>
          <cell r="C20623" t="str">
            <v>ZILVER</v>
          </cell>
          <cell r="D20623" t="str">
            <v>Online by adeel to M. Abbas Landiwala care off M Islaml jee for purhcased of Comode for Family area</v>
          </cell>
          <cell r="E20623">
            <v>32000</v>
          </cell>
        </row>
        <row r="20624">
          <cell r="B20624" t="str">
            <v>Engro 3rd &amp; 8th Floor</v>
          </cell>
          <cell r="C20624" t="str">
            <v>Saqib insulator</v>
          </cell>
          <cell r="D20624" t="str">
            <v>Online by adeel to Saqib insualtion</v>
          </cell>
          <cell r="E20624">
            <v>60000</v>
          </cell>
        </row>
        <row r="20625">
          <cell r="B20625" t="str">
            <v>LAMA Outlet</v>
          </cell>
          <cell r="C20625" t="str">
            <v>Misc</v>
          </cell>
          <cell r="D20625" t="str">
            <v>misc by jahangeer</v>
          </cell>
          <cell r="E20625">
            <v>5960</v>
          </cell>
        </row>
        <row r="20626">
          <cell r="B20626" t="str">
            <v>GSK DMC</v>
          </cell>
          <cell r="C20626" t="str">
            <v>material</v>
          </cell>
          <cell r="D20626" t="str">
            <v>purhcased cable tie</v>
          </cell>
          <cell r="E20626">
            <v>900</v>
          </cell>
        </row>
        <row r="20627">
          <cell r="B20627" t="str">
            <v>office</v>
          </cell>
          <cell r="C20627" t="str">
            <v>office</v>
          </cell>
          <cell r="D20627" t="str">
            <v>To salman for fuel</v>
          </cell>
          <cell r="E20627">
            <v>2000</v>
          </cell>
        </row>
        <row r="20628">
          <cell r="B20628" t="str">
            <v>CITI Bank</v>
          </cell>
          <cell r="C20628" t="str">
            <v>Material</v>
          </cell>
          <cell r="D20628" t="str">
            <v>Online by adeel to Araish Interior &amp; contructors for purhcasd of 04 water shield Bucket = 62,000</v>
          </cell>
          <cell r="E20628">
            <v>20667</v>
          </cell>
        </row>
        <row r="20629">
          <cell r="B20629" t="str">
            <v>GSK DMC</v>
          </cell>
          <cell r="C20629" t="str">
            <v>Material</v>
          </cell>
          <cell r="D20629" t="str">
            <v>Online by adeel to Araish Interior &amp; contructors for purhcasd of 04 water shield Bucket = 62,000</v>
          </cell>
          <cell r="E20629">
            <v>20667</v>
          </cell>
        </row>
        <row r="20630">
          <cell r="B20630" t="str">
            <v>Meezan bank Head office</v>
          </cell>
          <cell r="C20630" t="str">
            <v>Material</v>
          </cell>
          <cell r="D20630" t="str">
            <v>Online by adeel to Araish Interior &amp; contructors for purhcasd of 04 water shield Bucket = 62,000</v>
          </cell>
          <cell r="E20630">
            <v>20666</v>
          </cell>
        </row>
        <row r="20631">
          <cell r="B20631" t="str">
            <v>CITI Bank</v>
          </cell>
          <cell r="C20631" t="str">
            <v>Material</v>
          </cell>
          <cell r="D20631" t="str">
            <v>Online by adeel to M azam rafiq  for fittings purchased from Abbas brothers = 46525</v>
          </cell>
          <cell r="E20631">
            <v>31025</v>
          </cell>
        </row>
        <row r="20632">
          <cell r="B20632" t="str">
            <v>BAH 12th Floor</v>
          </cell>
          <cell r="C20632" t="str">
            <v>Material</v>
          </cell>
          <cell r="D20632" t="str">
            <v>Online by adeel to M azam rafiq  for fittings purchased from Abbas brothers = 46525</v>
          </cell>
          <cell r="E20632">
            <v>15500</v>
          </cell>
        </row>
        <row r="20633">
          <cell r="B20633" t="str">
            <v>CITI Bank</v>
          </cell>
          <cell r="C20633" t="str">
            <v>Material</v>
          </cell>
          <cell r="D20633" t="str">
            <v xml:space="preserve">Online by adeel to muzammil for purchased of linkadptor </v>
          </cell>
          <cell r="E20633">
            <v>35700</v>
          </cell>
        </row>
        <row r="20634">
          <cell r="B20634" t="str">
            <v>DHL office</v>
          </cell>
          <cell r="C20634" t="str">
            <v>material</v>
          </cell>
          <cell r="D20634" t="str">
            <v>purhcased misc material by irfan contractor</v>
          </cell>
          <cell r="E20634">
            <v>17000</v>
          </cell>
        </row>
        <row r="20635">
          <cell r="B20635" t="str">
            <v>CITI Bank</v>
          </cell>
          <cell r="C20635" t="str">
            <v>Material</v>
          </cell>
          <cell r="D20635" t="str">
            <v>Online by adeel to Gul Zameen Khan for Purchased 125 Nos Threaded rods 10mm and 21 KG Nut from Mehmood = 69245</v>
          </cell>
          <cell r="E20635">
            <v>17311</v>
          </cell>
        </row>
        <row r="20636">
          <cell r="B20636" t="str">
            <v>GSK DMC</v>
          </cell>
          <cell r="C20636" t="str">
            <v>Material</v>
          </cell>
          <cell r="D20636" t="str">
            <v>Online by adeel to Gul Zameen Khan for Purchased 125 Nos Threaded rods 10mm and 21 KG Nut from Mehmood = 69245</v>
          </cell>
          <cell r="E20636">
            <v>17311</v>
          </cell>
        </row>
        <row r="20637">
          <cell r="B20637" t="str">
            <v>Engro 3rd &amp; 8th Floor</v>
          </cell>
          <cell r="C20637" t="str">
            <v>Material</v>
          </cell>
          <cell r="D20637" t="str">
            <v>Online by adeel to Gul Zameen Khan for Purchased 125 Nos Threaded rods 10mm and 21 KG Nut from Mehmood = 69245</v>
          </cell>
          <cell r="E20637">
            <v>17311</v>
          </cell>
        </row>
        <row r="20638">
          <cell r="B20638" t="str">
            <v>LAMA Outlet</v>
          </cell>
          <cell r="C20638" t="str">
            <v>Material</v>
          </cell>
          <cell r="D20638" t="str">
            <v>Online by adeel to Gul Zameen Khan for Purchased 125 Nos Threaded rods 10mm and 21 KG Nut from Mehmood = 69245</v>
          </cell>
          <cell r="E20638">
            <v>17312</v>
          </cell>
        </row>
        <row r="20639">
          <cell r="B20639" t="str">
            <v>GSK DMC</v>
          </cell>
          <cell r="C20639" t="str">
            <v>material</v>
          </cell>
          <cell r="D20639" t="str">
            <v>purhcased cable tie</v>
          </cell>
          <cell r="E20639">
            <v>900</v>
          </cell>
        </row>
        <row r="20640">
          <cell r="B20640" t="str">
            <v>office</v>
          </cell>
          <cell r="C20640" t="str">
            <v>office</v>
          </cell>
          <cell r="D20640" t="str">
            <v>To salman for fuel</v>
          </cell>
          <cell r="E20640">
            <v>2000</v>
          </cell>
        </row>
        <row r="20641">
          <cell r="B20641" t="str">
            <v>Meezan bank Head office</v>
          </cell>
          <cell r="C20641" t="str">
            <v>fare</v>
          </cell>
          <cell r="D20641" t="str">
            <v>paid</v>
          </cell>
          <cell r="E20641">
            <v>3000</v>
          </cell>
        </row>
        <row r="20642">
          <cell r="B20642" t="str">
            <v>DHL office</v>
          </cell>
          <cell r="C20642" t="str">
            <v>material</v>
          </cell>
          <cell r="D20642" t="str">
            <v>purhcased 06 nos rubber isolator</v>
          </cell>
          <cell r="E20642">
            <v>900</v>
          </cell>
        </row>
        <row r="20643">
          <cell r="B20643" t="str">
            <v>Bahria project</v>
          </cell>
          <cell r="C20643" t="str">
            <v>material</v>
          </cell>
          <cell r="D20643" t="str">
            <v>for purhcased grinder blade and other items</v>
          </cell>
          <cell r="E20643">
            <v>3000</v>
          </cell>
        </row>
        <row r="20644">
          <cell r="B20644" t="str">
            <v>BAF-Maintenance24</v>
          </cell>
          <cell r="C20644" t="str">
            <v>asif fiber</v>
          </cell>
          <cell r="D20644" t="str">
            <v>To asif in BAF (given by nadeem bhai)</v>
          </cell>
          <cell r="E20644">
            <v>5000</v>
          </cell>
        </row>
        <row r="20645">
          <cell r="B20645" t="str">
            <v>BAF-Maintenance24</v>
          </cell>
          <cell r="C20645" t="str">
            <v>Misc</v>
          </cell>
          <cell r="D20645" t="str">
            <v>to abid in BAF (given by nadeem bhai)</v>
          </cell>
          <cell r="E20645">
            <v>1000</v>
          </cell>
        </row>
        <row r="20646">
          <cell r="B20646" t="str">
            <v>New Jubilee</v>
          </cell>
          <cell r="C20646" t="str">
            <v>Flow Master</v>
          </cell>
          <cell r="D20646" t="str">
            <v>To ahsan flow tab in new jubilee (given by nadeem bhai)</v>
          </cell>
          <cell r="E20646">
            <v>15000</v>
          </cell>
        </row>
        <row r="20647">
          <cell r="B20647" t="str">
            <v>office</v>
          </cell>
          <cell r="C20647" t="str">
            <v>office</v>
          </cell>
          <cell r="D20647" t="str">
            <v>for office use</v>
          </cell>
          <cell r="E20647">
            <v>4000</v>
          </cell>
        </row>
        <row r="20648">
          <cell r="B20648" t="str">
            <v>office</v>
          </cell>
          <cell r="C20648" t="str">
            <v>office</v>
          </cell>
          <cell r="D20648" t="str">
            <v>Salman bike work</v>
          </cell>
          <cell r="E20648">
            <v>1600</v>
          </cell>
        </row>
        <row r="20649">
          <cell r="B20649" t="str">
            <v>Sana safinaz DML</v>
          </cell>
          <cell r="C20649" t="str">
            <v>Material</v>
          </cell>
          <cell r="D20649" t="str">
            <v>Online by adeel to Noman for DML site expenses</v>
          </cell>
          <cell r="E20649">
            <v>50000</v>
          </cell>
        </row>
        <row r="20650">
          <cell r="B20650" t="str">
            <v>Engro Office</v>
          </cell>
          <cell r="C20650" t="str">
            <v>thumb international</v>
          </cell>
          <cell r="D20650" t="str">
            <v>Online by adeel to S. Kamran Aziz care off thumb</v>
          </cell>
          <cell r="E20650">
            <v>400000</v>
          </cell>
        </row>
        <row r="20651">
          <cell r="B20651" t="str">
            <v>Sana safinaz DML</v>
          </cell>
          <cell r="C20651" t="str">
            <v>transportation</v>
          </cell>
          <cell r="D20651" t="str">
            <v>Jazz cash to juzaifa taj for sana safinaz transportation - by BH</v>
          </cell>
          <cell r="E20651">
            <v>18500</v>
          </cell>
        </row>
        <row r="20652">
          <cell r="B20652" t="str">
            <v>BAF-Maintenance24</v>
          </cell>
          <cell r="C20652" t="str">
            <v>asif fiber</v>
          </cell>
          <cell r="D20652" t="str">
            <v>cash paid</v>
          </cell>
          <cell r="E20652">
            <v>2000</v>
          </cell>
        </row>
        <row r="20653">
          <cell r="B20653" t="str">
            <v>CITI Bank</v>
          </cell>
          <cell r="C20653" t="str">
            <v>fare</v>
          </cell>
          <cell r="D20653" t="str">
            <v>paid</v>
          </cell>
          <cell r="E20653">
            <v>1700</v>
          </cell>
        </row>
        <row r="20654">
          <cell r="B20654" t="str">
            <v>CITI Bank</v>
          </cell>
          <cell r="C20654" t="str">
            <v>transportation</v>
          </cell>
          <cell r="D20654" t="str">
            <v>paid for insulation shifting</v>
          </cell>
          <cell r="E20654">
            <v>7000</v>
          </cell>
        </row>
        <row r="20655">
          <cell r="B20655" t="str">
            <v>BAH 12th Floor</v>
          </cell>
          <cell r="C20655" t="str">
            <v>transportation</v>
          </cell>
          <cell r="D20655" t="str">
            <v>paid for insulation shifting</v>
          </cell>
          <cell r="E20655">
            <v>7000</v>
          </cell>
        </row>
        <row r="20656">
          <cell r="B20656" t="str">
            <v>office</v>
          </cell>
          <cell r="C20656" t="str">
            <v>water tanker</v>
          </cell>
          <cell r="D20656" t="str">
            <v>paid</v>
          </cell>
          <cell r="E20656">
            <v>2830</v>
          </cell>
        </row>
        <row r="20657">
          <cell r="B20657" t="str">
            <v>Sana safinaz DML</v>
          </cell>
          <cell r="C20657" t="str">
            <v>zubair duct</v>
          </cell>
          <cell r="D20657" t="str">
            <v>Cash collect by zubair Duct from Al madina steel</v>
          </cell>
          <cell r="E20657">
            <v>400000</v>
          </cell>
        </row>
        <row r="20658">
          <cell r="B20658" t="str">
            <v>Sana safinaz DML</v>
          </cell>
          <cell r="C20658" t="str">
            <v>Material</v>
          </cell>
          <cell r="D20658" t="str">
            <v>Online by adeel to Murtaza for 10 cartons tapes from hussain puri</v>
          </cell>
          <cell r="E20658">
            <v>42000</v>
          </cell>
        </row>
        <row r="20659">
          <cell r="B20659" t="str">
            <v>Generation DML</v>
          </cell>
          <cell r="C20659" t="str">
            <v>Material</v>
          </cell>
          <cell r="D20659" t="str">
            <v xml:space="preserve">Online by adeel to S.M Shahid akhtar for Kapra payment generation </v>
          </cell>
          <cell r="E20659">
            <v>24000</v>
          </cell>
        </row>
        <row r="20660">
          <cell r="B20660" t="str">
            <v>Generation DML</v>
          </cell>
          <cell r="C20660" t="str">
            <v>Labour</v>
          </cell>
          <cell r="D20660" t="str">
            <v>Online by adeel to shahid rizwan Piping labour</v>
          </cell>
          <cell r="E20660">
            <v>150000</v>
          </cell>
        </row>
        <row r="20661">
          <cell r="B20661" t="str">
            <v>CITI Bank</v>
          </cell>
          <cell r="C20661" t="str">
            <v>material</v>
          </cell>
          <cell r="D20661" t="str">
            <v>Jubilee clamp</v>
          </cell>
          <cell r="E20661">
            <v>8100</v>
          </cell>
        </row>
        <row r="20662">
          <cell r="B20662" t="str">
            <v>GSK DMC</v>
          </cell>
          <cell r="C20662" t="str">
            <v>material</v>
          </cell>
          <cell r="D20662" t="str">
            <v>purchased inslaution</v>
          </cell>
          <cell r="E20662">
            <v>4200</v>
          </cell>
        </row>
        <row r="20663">
          <cell r="B20663" t="str">
            <v>Meezan bank Head office</v>
          </cell>
          <cell r="C20663" t="str">
            <v>material</v>
          </cell>
          <cell r="D20663" t="str">
            <v>rubber gasket</v>
          </cell>
          <cell r="E20663">
            <v>3600</v>
          </cell>
        </row>
        <row r="20664">
          <cell r="B20664" t="str">
            <v>sana safinaz dml</v>
          </cell>
          <cell r="C20664" t="str">
            <v>material</v>
          </cell>
          <cell r="D20664" t="str">
            <v>To ahsan for Builty</v>
          </cell>
          <cell r="E20664">
            <v>2000</v>
          </cell>
        </row>
        <row r="20665">
          <cell r="B20665" t="str">
            <v>CITI Bank</v>
          </cell>
          <cell r="C20665" t="str">
            <v>material</v>
          </cell>
          <cell r="D20665" t="str">
            <v>dammer tapes</v>
          </cell>
          <cell r="E20665">
            <v>870</v>
          </cell>
        </row>
        <row r="20666">
          <cell r="B20666" t="str">
            <v>Meezan bank Head office</v>
          </cell>
          <cell r="C20666" t="str">
            <v>material</v>
          </cell>
          <cell r="D20666" t="str">
            <v xml:space="preserve">welding rods and disc </v>
          </cell>
          <cell r="E20666">
            <v>1750</v>
          </cell>
        </row>
        <row r="20667">
          <cell r="B20667" t="str">
            <v>CITI Bank</v>
          </cell>
          <cell r="C20667" t="str">
            <v>fare</v>
          </cell>
          <cell r="D20667" t="str">
            <v>paid</v>
          </cell>
          <cell r="E20667">
            <v>1100</v>
          </cell>
        </row>
        <row r="20668">
          <cell r="B20668" t="str">
            <v>office</v>
          </cell>
          <cell r="C20668" t="str">
            <v>office</v>
          </cell>
          <cell r="D20668" t="str">
            <v>abuzar ms office registration</v>
          </cell>
          <cell r="E20668">
            <v>500</v>
          </cell>
        </row>
        <row r="20669">
          <cell r="B20669" t="str">
            <v>BAH 12th Floor</v>
          </cell>
          <cell r="C20669" t="str">
            <v>fare</v>
          </cell>
          <cell r="D20669" t="str">
            <v>paid</v>
          </cell>
          <cell r="E20669">
            <v>1000</v>
          </cell>
        </row>
        <row r="20670">
          <cell r="B20670" t="str">
            <v>office</v>
          </cell>
          <cell r="C20670" t="str">
            <v>office</v>
          </cell>
          <cell r="D20670" t="str">
            <v>for office use</v>
          </cell>
          <cell r="E20670">
            <v>2500</v>
          </cell>
        </row>
        <row r="20671">
          <cell r="B20671" t="str">
            <v>office</v>
          </cell>
          <cell r="C20671" t="str">
            <v>office</v>
          </cell>
          <cell r="D20671" t="str">
            <v>To salman for mobile packge</v>
          </cell>
          <cell r="E20671">
            <v>1000</v>
          </cell>
        </row>
        <row r="20672">
          <cell r="B20672" t="str">
            <v>o/m NASTP</v>
          </cell>
          <cell r="C20672" t="str">
            <v>misc</v>
          </cell>
          <cell r="D20672" t="str">
            <v>for staff entry card NASTP</v>
          </cell>
          <cell r="E20672">
            <v>1000</v>
          </cell>
        </row>
        <row r="20673">
          <cell r="B20673" t="str">
            <v>Tomo JPMC</v>
          </cell>
          <cell r="C20673" t="str">
            <v>material</v>
          </cell>
          <cell r="D20673" t="str">
            <v>purchased lux</v>
          </cell>
          <cell r="E20673">
            <v>300</v>
          </cell>
        </row>
        <row r="20674">
          <cell r="B20674" t="str">
            <v>office</v>
          </cell>
          <cell r="C20674" t="str">
            <v>office</v>
          </cell>
          <cell r="D20674" t="str">
            <v xml:space="preserve">office door bell </v>
          </cell>
          <cell r="E20674">
            <v>360</v>
          </cell>
        </row>
        <row r="20675">
          <cell r="B20675" t="str">
            <v>Tomo JPMC</v>
          </cell>
          <cell r="C20675" t="str">
            <v>material</v>
          </cell>
          <cell r="D20675" t="str">
            <v>purchased osygen, guge, copper rods, by irfan</v>
          </cell>
          <cell r="E20675">
            <v>3900</v>
          </cell>
        </row>
        <row r="20676">
          <cell r="B20676" t="str">
            <v>office</v>
          </cell>
          <cell r="C20676" t="str">
            <v>office</v>
          </cell>
          <cell r="D20676" t="str">
            <v>fuel for bike salman</v>
          </cell>
          <cell r="E20676">
            <v>350</v>
          </cell>
        </row>
        <row r="20677">
          <cell r="B20677" t="str">
            <v>Gul Ahmed</v>
          </cell>
          <cell r="C20677" t="str">
            <v>fare</v>
          </cell>
          <cell r="D20677" t="str">
            <v>paid</v>
          </cell>
          <cell r="E20677">
            <v>1100</v>
          </cell>
        </row>
        <row r="20678">
          <cell r="B20678" t="str">
            <v>office</v>
          </cell>
          <cell r="C20678" t="str">
            <v>office</v>
          </cell>
          <cell r="D20678" t="str">
            <v>for office use</v>
          </cell>
          <cell r="E20678">
            <v>5000</v>
          </cell>
        </row>
        <row r="20679">
          <cell r="B20679" t="str">
            <v>Tomo JPMC</v>
          </cell>
          <cell r="C20679" t="str">
            <v>material</v>
          </cell>
          <cell r="D20679" t="str">
            <v>misc by imran engr</v>
          </cell>
          <cell r="E20679">
            <v>23740</v>
          </cell>
        </row>
        <row r="20680">
          <cell r="B20680" t="str">
            <v>DHL office</v>
          </cell>
          <cell r="C20680" t="str">
            <v>fare</v>
          </cell>
          <cell r="D20680" t="str">
            <v>paid</v>
          </cell>
          <cell r="E20680">
            <v>700</v>
          </cell>
        </row>
        <row r="20681">
          <cell r="B20681" t="str">
            <v>Meezan bank Head office</v>
          </cell>
          <cell r="C20681" t="str">
            <v>material</v>
          </cell>
          <cell r="D20681" t="str">
            <v>purchased kraft papers 10 roll by nadeem bahi</v>
          </cell>
          <cell r="E20681">
            <v>18500</v>
          </cell>
        </row>
        <row r="20682">
          <cell r="B20682" t="str">
            <v>DHL office</v>
          </cell>
          <cell r="C20682" t="str">
            <v>fare</v>
          </cell>
          <cell r="D20682" t="str">
            <v>paid</v>
          </cell>
          <cell r="E20682">
            <v>600</v>
          </cell>
        </row>
        <row r="20683">
          <cell r="B20683" t="str">
            <v>CITI Bank</v>
          </cell>
          <cell r="C20683" t="str">
            <v>fare</v>
          </cell>
          <cell r="D20683" t="str">
            <v>paid</v>
          </cell>
          <cell r="E20683">
            <v>2000</v>
          </cell>
        </row>
        <row r="20684">
          <cell r="B20684" t="str">
            <v>Tomo JPMC</v>
          </cell>
          <cell r="C20684" t="str">
            <v>Kamran insulator</v>
          </cell>
          <cell r="D20684" t="str">
            <v>Cash collect by kamran hussain  from al madina</v>
          </cell>
          <cell r="E20684">
            <v>50000</v>
          </cell>
        </row>
        <row r="20685">
          <cell r="B20685" t="str">
            <v>CITI Bank</v>
          </cell>
          <cell r="C20685" t="str">
            <v>Malik brother</v>
          </cell>
          <cell r="D20685" t="str">
            <v>Online by adeel to Malik brother = 293500</v>
          </cell>
          <cell r="E20685">
            <v>117907</v>
          </cell>
        </row>
        <row r="20686">
          <cell r="B20686" t="str">
            <v>DHL office</v>
          </cell>
          <cell r="C20686" t="str">
            <v>Malik brother</v>
          </cell>
          <cell r="D20686" t="str">
            <v>Online by adeel to Malik brother = 293500</v>
          </cell>
          <cell r="E20686">
            <v>50603</v>
          </cell>
        </row>
        <row r="20687">
          <cell r="B20687" t="str">
            <v>Engro 3rd &amp; 8th Floor</v>
          </cell>
          <cell r="C20687" t="str">
            <v>Malik brother</v>
          </cell>
          <cell r="D20687" t="str">
            <v>Online by adeel to Malik brother = 293500</v>
          </cell>
          <cell r="E20687">
            <v>102340</v>
          </cell>
        </row>
        <row r="20688">
          <cell r="B20688" t="str">
            <v>Gul Ahmed</v>
          </cell>
          <cell r="C20688" t="str">
            <v>Malik brother</v>
          </cell>
          <cell r="D20688" t="str">
            <v>Online by adeel to Malik brother = 293500</v>
          </cell>
          <cell r="E20688">
            <v>13350</v>
          </cell>
        </row>
        <row r="20689">
          <cell r="B20689" t="str">
            <v>Ernst &amp; Young</v>
          </cell>
          <cell r="C20689" t="str">
            <v>Malik brother</v>
          </cell>
          <cell r="D20689" t="str">
            <v>Online by adeel to Malik brother = 293500</v>
          </cell>
          <cell r="E20689">
            <v>9300</v>
          </cell>
        </row>
        <row r="20690">
          <cell r="B20690" t="str">
            <v>Tomo JPMC</v>
          </cell>
          <cell r="C20690" t="str">
            <v>Material</v>
          </cell>
          <cell r="D20690" t="str">
            <v>Online by adeel to Saad waseem for purhcased of Cable tray for TOMO II</v>
          </cell>
          <cell r="E20690">
            <v>16000</v>
          </cell>
        </row>
        <row r="20691">
          <cell r="B20691" t="str">
            <v>Meezan bank Head office</v>
          </cell>
          <cell r="C20691" t="str">
            <v>fare</v>
          </cell>
          <cell r="D20691" t="str">
            <v>bykia</v>
          </cell>
          <cell r="E20691">
            <v>520</v>
          </cell>
        </row>
        <row r="20692">
          <cell r="B20692" t="str">
            <v>GSK DMC</v>
          </cell>
          <cell r="C20692" t="str">
            <v>fuel</v>
          </cell>
          <cell r="D20692" t="str">
            <v>To salman for fuel</v>
          </cell>
          <cell r="E20692">
            <v>560</v>
          </cell>
        </row>
        <row r="20693">
          <cell r="B20693" t="str">
            <v>Meezan bank Head office</v>
          </cell>
          <cell r="C20693" t="str">
            <v>nadeem bhai</v>
          </cell>
          <cell r="D20693" t="str">
            <v>mobile balance</v>
          </cell>
          <cell r="E20693">
            <v>1000</v>
          </cell>
        </row>
        <row r="20694">
          <cell r="B20694" t="str">
            <v>Rehmat shipping</v>
          </cell>
          <cell r="C20694" t="str">
            <v>material</v>
          </cell>
          <cell r="D20694" t="str">
            <v>Cash collect by Hunain care off SHI Engineering for Rehmat shipping copper pipes TROX</v>
          </cell>
          <cell r="E20694">
            <v>46120</v>
          </cell>
        </row>
        <row r="20695">
          <cell r="B20695" t="str">
            <v>Generation DML</v>
          </cell>
          <cell r="C20695" t="str">
            <v>Misc</v>
          </cell>
          <cell r="D20695" t="str">
            <v>Online by adeel to Noman engr</v>
          </cell>
          <cell r="E20695">
            <v>50000</v>
          </cell>
        </row>
        <row r="20696">
          <cell r="B20696" t="str">
            <v>O/M The Place</v>
          </cell>
          <cell r="C20696" t="str">
            <v>KRC total solution</v>
          </cell>
          <cell r="D20696" t="str">
            <v>Online by adeel to Unus Engineering for Phase 8 chiller repair work</v>
          </cell>
          <cell r="E20696">
            <v>100000</v>
          </cell>
        </row>
        <row r="20697">
          <cell r="B20697" t="str">
            <v>Generation DML</v>
          </cell>
          <cell r="C20697" t="str">
            <v>Crescent corpotation</v>
          </cell>
          <cell r="D20697" t="str">
            <v>Online by adeel to Crescent corporation for copper fittings</v>
          </cell>
          <cell r="E20697">
            <v>60711</v>
          </cell>
        </row>
        <row r="20698">
          <cell r="B20698" t="str">
            <v>CITI Bank</v>
          </cell>
          <cell r="C20698" t="str">
            <v>Danish duct</v>
          </cell>
          <cell r="D20698" t="str">
            <v>Online by adeel to Zahid asghar for payment for ducting work advance</v>
          </cell>
          <cell r="E20698">
            <v>100000</v>
          </cell>
        </row>
        <row r="20699">
          <cell r="B20699" t="str">
            <v>BAF-Maintenance24</v>
          </cell>
          <cell r="C20699" t="str">
            <v>asif fiber</v>
          </cell>
          <cell r="D20699" t="str">
            <v>Cash paid by Shahid painter to asif</v>
          </cell>
          <cell r="E20699">
            <v>114000</v>
          </cell>
        </row>
        <row r="20700">
          <cell r="B20700" t="str">
            <v>BAF-Maintenance24</v>
          </cell>
          <cell r="C20700" t="str">
            <v>material</v>
          </cell>
          <cell r="D20700" t="str">
            <v>misc invoices by shahid</v>
          </cell>
          <cell r="E20700">
            <v>55800</v>
          </cell>
        </row>
        <row r="20701">
          <cell r="B20701" t="str">
            <v>BAF-Maintenance24</v>
          </cell>
          <cell r="C20701" t="str">
            <v>material</v>
          </cell>
          <cell r="D20701" t="str">
            <v>misc invoices by shahid</v>
          </cell>
          <cell r="E20701">
            <v>61815</v>
          </cell>
        </row>
        <row r="20702">
          <cell r="B20702" t="str">
            <v>BAF-Maintenance24</v>
          </cell>
          <cell r="C20702" t="str">
            <v>material</v>
          </cell>
          <cell r="D20702" t="str">
            <v>misc invoices by shahid</v>
          </cell>
          <cell r="E20702">
            <v>86380</v>
          </cell>
        </row>
        <row r="20703">
          <cell r="B20703" t="str">
            <v>BAF-Maintenance24</v>
          </cell>
          <cell r="C20703" t="str">
            <v>material</v>
          </cell>
          <cell r="D20703" t="str">
            <v>misc invoices by shahid</v>
          </cell>
          <cell r="E20703">
            <v>107855</v>
          </cell>
        </row>
        <row r="20704">
          <cell r="B20704" t="str">
            <v>BAF-Maintenance24</v>
          </cell>
          <cell r="C20704" t="str">
            <v>material</v>
          </cell>
          <cell r="D20704" t="str">
            <v>misc invoices by shahid</v>
          </cell>
          <cell r="E20704">
            <v>67705</v>
          </cell>
        </row>
        <row r="20705">
          <cell r="B20705" t="str">
            <v>BAF-Maintenance24</v>
          </cell>
          <cell r="C20705" t="str">
            <v>material</v>
          </cell>
          <cell r="D20705" t="str">
            <v>misc invoices by shahid</v>
          </cell>
          <cell r="E20705">
            <v>19000</v>
          </cell>
        </row>
        <row r="20706">
          <cell r="B20706" t="str">
            <v>BAF-Maintenance24</v>
          </cell>
          <cell r="C20706" t="str">
            <v>material</v>
          </cell>
          <cell r="D20706" t="str">
            <v>misc invoices by shahid</v>
          </cell>
          <cell r="E20706">
            <v>25020</v>
          </cell>
        </row>
        <row r="20707">
          <cell r="B20707" t="str">
            <v>BAF-Maintenance24</v>
          </cell>
          <cell r="C20707" t="str">
            <v>material</v>
          </cell>
          <cell r="D20707" t="str">
            <v>misc invoices by shahid</v>
          </cell>
          <cell r="E20707">
            <v>33750</v>
          </cell>
        </row>
        <row r="20708">
          <cell r="B20708" t="str">
            <v>office</v>
          </cell>
          <cell r="C20708" t="str">
            <v>fuel</v>
          </cell>
          <cell r="D20708" t="str">
            <v>To salman for fuel</v>
          </cell>
          <cell r="E20708">
            <v>1000</v>
          </cell>
        </row>
        <row r="20709">
          <cell r="B20709" t="str">
            <v>office</v>
          </cell>
          <cell r="C20709" t="str">
            <v>office</v>
          </cell>
          <cell r="D20709" t="str">
            <v>for office use</v>
          </cell>
          <cell r="E20709">
            <v>3000</v>
          </cell>
        </row>
        <row r="20710">
          <cell r="B20710" t="str">
            <v>Meezan bank Head office</v>
          </cell>
          <cell r="C20710" t="str">
            <v>material</v>
          </cell>
          <cell r="D20710" t="str">
            <v>purchased socket end cap and other fittings</v>
          </cell>
          <cell r="E20710">
            <v>1270</v>
          </cell>
        </row>
        <row r="20711">
          <cell r="B20711" t="str">
            <v>DHL office</v>
          </cell>
          <cell r="C20711" t="str">
            <v>wire</v>
          </cell>
          <cell r="D20711" t="str">
            <v>Purhcased wire coil 1mm 2c 90 mter and 2.5mm 3C 31 meter by ashraf bhai from Indus</v>
          </cell>
          <cell r="E20711">
            <v>28400</v>
          </cell>
        </row>
        <row r="20712">
          <cell r="B20712" t="str">
            <v>Gul Ahmed</v>
          </cell>
          <cell r="C20712" t="str">
            <v>Material</v>
          </cell>
          <cell r="D20712" t="str">
            <v>Online by adeel to m. Akber for purhcased fof Y joints for Gul ahmed</v>
          </cell>
          <cell r="E20712">
            <v>22000</v>
          </cell>
        </row>
        <row r="20713">
          <cell r="B20713" t="str">
            <v>BAF-Maintenance24</v>
          </cell>
          <cell r="C20713" t="str">
            <v>Imran choori wala</v>
          </cell>
          <cell r="D20713" t="str">
            <v>cash paid (as recommended by BH)</v>
          </cell>
          <cell r="E20713">
            <v>15000</v>
          </cell>
        </row>
        <row r="20714">
          <cell r="B20714" t="str">
            <v>CITI Bank</v>
          </cell>
          <cell r="C20714" t="str">
            <v>misc</v>
          </cell>
          <cell r="D20714" t="str">
            <v>To salman rider for bike puncture + parking</v>
          </cell>
          <cell r="E20714">
            <v>800</v>
          </cell>
        </row>
        <row r="20715">
          <cell r="B20715" t="str">
            <v>Meezan bank Head office</v>
          </cell>
          <cell r="C20715" t="str">
            <v>fare</v>
          </cell>
          <cell r="D20715" t="str">
            <v>paid</v>
          </cell>
          <cell r="E20715">
            <v>2000</v>
          </cell>
        </row>
        <row r="20716">
          <cell r="B20716" t="str">
            <v>GSK DMC</v>
          </cell>
          <cell r="C20716" t="str">
            <v>fare</v>
          </cell>
          <cell r="D20716" t="str">
            <v>paid</v>
          </cell>
          <cell r="E20716">
            <v>900</v>
          </cell>
        </row>
        <row r="20717">
          <cell r="B20717" t="str">
            <v>office</v>
          </cell>
          <cell r="C20717" t="str">
            <v>misc</v>
          </cell>
          <cell r="D20717" t="str">
            <v>For 2 car wash</v>
          </cell>
          <cell r="E20717">
            <v>2500</v>
          </cell>
        </row>
        <row r="20718">
          <cell r="B20718" t="str">
            <v>GSK DMC</v>
          </cell>
          <cell r="C20718" t="str">
            <v>sabro technologies</v>
          </cell>
          <cell r="D20718" t="str">
            <v>Online by adeel to Sabro technologies (final payment)</v>
          </cell>
          <cell r="E20718">
            <v>220400</v>
          </cell>
        </row>
        <row r="20719">
          <cell r="B20719" t="str">
            <v>Meezan bank Head office</v>
          </cell>
          <cell r="C20719" t="str">
            <v>faheem elec</v>
          </cell>
          <cell r="D20719" t="str">
            <v>cash paid to faheem by Nadeem bhai</v>
          </cell>
          <cell r="E20719">
            <v>10000</v>
          </cell>
        </row>
        <row r="20720">
          <cell r="B20720" t="str">
            <v>Meezan bank Head office</v>
          </cell>
          <cell r="C20720" t="str">
            <v>fakhri brothers</v>
          </cell>
          <cell r="D20720" t="str">
            <v>Open cashed chq received from al madina steel (given to fakhri brothers) = 400,000/-</v>
          </cell>
          <cell r="E20720">
            <v>256037</v>
          </cell>
        </row>
        <row r="20721">
          <cell r="B20721" t="str">
            <v>BAH 22 &amp; 23rd Floor</v>
          </cell>
          <cell r="C20721" t="str">
            <v>fakhri brothers</v>
          </cell>
          <cell r="D20721" t="str">
            <v>Open cashed chq received from al madina steel (given to fakhri brothers) = 400,000/-</v>
          </cell>
          <cell r="E20721">
            <v>31000</v>
          </cell>
        </row>
        <row r="20722">
          <cell r="B20722" t="str">
            <v>Amreli steel</v>
          </cell>
          <cell r="C20722" t="str">
            <v>fakhri brothers</v>
          </cell>
          <cell r="D20722" t="str">
            <v>Open cashed chq received from al madina steel (given to fakhri brothers) = 400,000/-</v>
          </cell>
          <cell r="E20722">
            <v>33000</v>
          </cell>
        </row>
        <row r="20723">
          <cell r="B20723" t="str">
            <v>keenu office</v>
          </cell>
          <cell r="C20723" t="str">
            <v>fakhri brothers</v>
          </cell>
          <cell r="D20723" t="str">
            <v>Open cashed chq received from al madina steel (given to fakhri brothers) = 400,000/-</v>
          </cell>
          <cell r="E20723">
            <v>27500</v>
          </cell>
        </row>
        <row r="20724">
          <cell r="B20724" t="str">
            <v>Marriot Hotel</v>
          </cell>
          <cell r="C20724" t="str">
            <v>fakhri brothers</v>
          </cell>
          <cell r="D20724" t="str">
            <v>Open cashed chq received from al madina steel (given to fakhri brothers) = 400,000/-</v>
          </cell>
          <cell r="E20724">
            <v>38500</v>
          </cell>
        </row>
        <row r="20725">
          <cell r="B20725" t="str">
            <v>BAH 12th Floor</v>
          </cell>
          <cell r="C20725" t="str">
            <v>fakhri brothers</v>
          </cell>
          <cell r="D20725" t="str">
            <v>Open cashed chq received from al madina steel (given to fakhri brothers) = 400,000/-</v>
          </cell>
          <cell r="E20725">
            <v>12000</v>
          </cell>
        </row>
        <row r="20726">
          <cell r="B20726" t="str">
            <v>Ernst &amp; Young</v>
          </cell>
          <cell r="C20726" t="str">
            <v>fakhri brothers</v>
          </cell>
          <cell r="D20726" t="str">
            <v>Open cashed chq received from al madina steel (given to fakhri brothers) = 400,000/-</v>
          </cell>
          <cell r="E20726">
            <v>1963</v>
          </cell>
        </row>
        <row r="20727">
          <cell r="B20727" t="str">
            <v>Ernst &amp; Young</v>
          </cell>
          <cell r="C20727" t="str">
            <v>fakhri brothers</v>
          </cell>
          <cell r="D20727" t="str">
            <v>Open cashed chq received from al madina steel (given to fakhri brothers) =680,000/-</v>
          </cell>
          <cell r="E20727">
            <v>167156</v>
          </cell>
        </row>
        <row r="20728">
          <cell r="B20728" t="str">
            <v>Tomo JPMC</v>
          </cell>
          <cell r="C20728" t="str">
            <v>fakhri brothers</v>
          </cell>
          <cell r="D20728" t="str">
            <v>Open cashed chq received from al madina steel (given to fakhri brothers) =680,000/-</v>
          </cell>
          <cell r="E20728">
            <v>19000</v>
          </cell>
        </row>
        <row r="20729">
          <cell r="B20729" t="str">
            <v>Engro 3rd &amp; 8th Floor</v>
          </cell>
          <cell r="C20729" t="str">
            <v>fakhri brothers</v>
          </cell>
          <cell r="D20729" t="str">
            <v>Open cashed chq received from al madina steel (given to fakhri brothers) =680,000/-</v>
          </cell>
          <cell r="E20729">
            <v>42703</v>
          </cell>
        </row>
        <row r="20730">
          <cell r="B20730" t="str">
            <v>Gul Ahmed</v>
          </cell>
          <cell r="C20730" t="str">
            <v>fakhri brothers</v>
          </cell>
          <cell r="D20730" t="str">
            <v>Open cashed chq received from al madina steel (given to fakhri brothers) =680,000/-</v>
          </cell>
          <cell r="E20730">
            <v>171005</v>
          </cell>
        </row>
        <row r="20731">
          <cell r="B20731" t="str">
            <v>10 Pearl NASTP</v>
          </cell>
          <cell r="C20731" t="str">
            <v>fakhri brothers</v>
          </cell>
          <cell r="D20731" t="str">
            <v>Open cashed chq received from al madina steel (given to fakhri brothers) =680,000/-</v>
          </cell>
          <cell r="E20731">
            <v>48550</v>
          </cell>
        </row>
        <row r="20732">
          <cell r="B20732" t="str">
            <v>LAMA Outlet</v>
          </cell>
          <cell r="C20732" t="str">
            <v>fakhri brothers</v>
          </cell>
          <cell r="D20732" t="str">
            <v>Open cashed chq received from al madina steel (given to fakhri brothers) =680,000/-</v>
          </cell>
          <cell r="E20732">
            <v>25000</v>
          </cell>
        </row>
        <row r="20733">
          <cell r="B20733" t="str">
            <v>CITI Bank</v>
          </cell>
          <cell r="C20733" t="str">
            <v>fakhri brothers</v>
          </cell>
          <cell r="D20733" t="str">
            <v>Open cashed chq received from al madina steel (given to fakhri brothers) =680,000/-</v>
          </cell>
          <cell r="E20733">
            <v>206586</v>
          </cell>
        </row>
        <row r="20734">
          <cell r="B20734" t="str">
            <v>Engro Office</v>
          </cell>
          <cell r="C20734" t="str">
            <v>thumb international</v>
          </cell>
          <cell r="D20734" t="str">
            <v>Open cashed chq received from al madina steel (given to thumb intl</v>
          </cell>
          <cell r="E20734">
            <v>730000</v>
          </cell>
        </row>
        <row r="20735">
          <cell r="B20735" t="str">
            <v>Gul Ahmed</v>
          </cell>
          <cell r="C20735" t="str">
            <v>Rafay</v>
          </cell>
          <cell r="D20735" t="str">
            <v>MCB chq 1973738925 total amt = 200,000</v>
          </cell>
          <cell r="E20735">
            <v>100000</v>
          </cell>
        </row>
        <row r="20736">
          <cell r="B20736" t="str">
            <v>Rehmat shipping</v>
          </cell>
          <cell r="C20736" t="str">
            <v>Rafay</v>
          </cell>
          <cell r="D20736" t="str">
            <v>MCB chq 1973738925 total amt = 200,000</v>
          </cell>
          <cell r="E20736">
            <v>100000</v>
          </cell>
        </row>
        <row r="20737">
          <cell r="B20737" t="str">
            <v>GSK DMC</v>
          </cell>
          <cell r="C20737" t="str">
            <v>Raees brothers</v>
          </cell>
          <cell r="D20737" t="str">
            <v>MCB chq 1973738927</v>
          </cell>
          <cell r="E20737">
            <v>250000</v>
          </cell>
        </row>
        <row r="20738">
          <cell r="B20738" t="str">
            <v>ueP 17th Floor</v>
          </cell>
          <cell r="C20738" t="str">
            <v>Global Technologies</v>
          </cell>
          <cell r="D20738" t="str">
            <v>Open cashed chq received from al madina steel (given to global) = 690,000</v>
          </cell>
          <cell r="E20738">
            <v>93755</v>
          </cell>
        </row>
        <row r="20739">
          <cell r="B20739" t="str">
            <v>BAF-Maintenance24</v>
          </cell>
          <cell r="C20739" t="str">
            <v>Global Technologies</v>
          </cell>
          <cell r="D20739" t="str">
            <v>Open cashed chq received from al madina steel (given to global) = 690,000</v>
          </cell>
          <cell r="E20739">
            <v>45459</v>
          </cell>
        </row>
        <row r="20740">
          <cell r="B20740" t="str">
            <v>Ernst &amp; Young</v>
          </cell>
          <cell r="C20740" t="str">
            <v>Global Technologies</v>
          </cell>
          <cell r="D20740" t="str">
            <v>Open cashed chq received from al madina steel (given to global) = 690,000</v>
          </cell>
          <cell r="E20740">
            <v>306006</v>
          </cell>
        </row>
        <row r="20741">
          <cell r="B20741" t="str">
            <v>Engro Office</v>
          </cell>
          <cell r="C20741" t="str">
            <v>Global Technologies</v>
          </cell>
          <cell r="D20741" t="str">
            <v>Open cashed chq received from al madina steel (given to global) = 690,000</v>
          </cell>
          <cell r="E20741">
            <v>32600</v>
          </cell>
        </row>
        <row r="20742">
          <cell r="B20742" t="str">
            <v>Tri fit Gym</v>
          </cell>
          <cell r="C20742" t="str">
            <v>Global Technologies</v>
          </cell>
          <cell r="D20742" t="str">
            <v>Open cashed chq received from al madina steel (given to global) = 690,000</v>
          </cell>
          <cell r="E20742">
            <v>33559</v>
          </cell>
        </row>
        <row r="20743">
          <cell r="B20743" t="str">
            <v>Family area</v>
          </cell>
          <cell r="C20743" t="str">
            <v>Global Technologies</v>
          </cell>
          <cell r="D20743" t="str">
            <v>Open cashed chq received from al madina steel (given to global) = 690,000</v>
          </cell>
          <cell r="E20743">
            <v>43900</v>
          </cell>
        </row>
        <row r="20744">
          <cell r="B20744" t="str">
            <v>Tomo JPMC</v>
          </cell>
          <cell r="C20744" t="str">
            <v>Global Technologies</v>
          </cell>
          <cell r="D20744" t="str">
            <v>Open cashed chq received from al madina steel (given to global) = 690,000</v>
          </cell>
          <cell r="E20744">
            <v>105607</v>
          </cell>
        </row>
        <row r="20745">
          <cell r="B20745" t="str">
            <v>Food Court (Hydery)</v>
          </cell>
          <cell r="C20745" t="str">
            <v>Global Technologies</v>
          </cell>
          <cell r="D20745" t="str">
            <v>Open cashed chq received from al madina steel (given to global) = 690,000</v>
          </cell>
          <cell r="E20745">
            <v>29114</v>
          </cell>
        </row>
        <row r="20746">
          <cell r="B20746" t="str">
            <v>GSK DMC</v>
          </cell>
          <cell r="C20746" t="str">
            <v>Azher Duct</v>
          </cell>
          <cell r="D20746" t="str">
            <v>MCB chq 1973738930</v>
          </cell>
          <cell r="E20746">
            <v>150000</v>
          </cell>
        </row>
        <row r="20747">
          <cell r="B20747" t="str">
            <v>O/M The Place</v>
          </cell>
          <cell r="C20747" t="str">
            <v>SST Tax</v>
          </cell>
          <cell r="D20747" t="str">
            <v>MCB chq 1973738932 for SST total amt Is 249704</v>
          </cell>
          <cell r="E20747">
            <v>65520</v>
          </cell>
        </row>
        <row r="20748">
          <cell r="B20748" t="str">
            <v xml:space="preserve">O/M Nue Multiplex </v>
          </cell>
          <cell r="C20748" t="str">
            <v>SST Tax</v>
          </cell>
          <cell r="D20748" t="str">
            <v>MCB chq 1973738932 for SST total amt Is 249704</v>
          </cell>
          <cell r="E20748">
            <v>70728</v>
          </cell>
        </row>
        <row r="20749">
          <cell r="B20749" t="str">
            <v>FTC Floors</v>
          </cell>
          <cell r="C20749" t="str">
            <v>SST Tax</v>
          </cell>
          <cell r="D20749" t="str">
            <v>MCB chq 1973738932 for SST total amt Is 249704</v>
          </cell>
          <cell r="E20749">
            <v>41050</v>
          </cell>
        </row>
        <row r="20750">
          <cell r="B20750" t="str">
            <v>o/m NASTP</v>
          </cell>
          <cell r="C20750" t="str">
            <v>SST Tax</v>
          </cell>
          <cell r="D20750" t="str">
            <v>MCB chq 1973738932 for SST total amt Is 249704</v>
          </cell>
          <cell r="E20750">
            <v>72406</v>
          </cell>
        </row>
        <row r="20751">
          <cell r="B20751" t="str">
            <v>GSK DMC</v>
          </cell>
          <cell r="C20751" t="str">
            <v>sajid pipe</v>
          </cell>
          <cell r="D20751" t="str">
            <v>MCB chq 1973738933</v>
          </cell>
          <cell r="E20751">
            <v>200000</v>
          </cell>
        </row>
        <row r="20752">
          <cell r="B20752" t="str">
            <v>CITI Bank</v>
          </cell>
          <cell r="C20752" t="str">
            <v>Build pro</v>
          </cell>
          <cell r="D20752" t="str">
            <v>received Advance payment from IK HBL CHQ # 10001981</v>
          </cell>
          <cell r="E20752">
            <v>2000000</v>
          </cell>
        </row>
        <row r="20753">
          <cell r="B20753" t="str">
            <v>Food Court (Hydery)</v>
          </cell>
          <cell r="C20753" t="str">
            <v>iqbal sons</v>
          </cell>
          <cell r="D20753" t="str">
            <v>received Advance payment from IK HBL CHQ # 10001980 = 597,014</v>
          </cell>
          <cell r="E20753">
            <v>3390</v>
          </cell>
        </row>
        <row r="20754">
          <cell r="B20754" t="str">
            <v>Meezan bank Head office</v>
          </cell>
          <cell r="C20754" t="str">
            <v>iqbal sons</v>
          </cell>
          <cell r="D20754" t="str">
            <v>received Advance payment from IK HBL CHQ # 10001980 = 597,014</v>
          </cell>
          <cell r="E20754">
            <v>31324</v>
          </cell>
        </row>
        <row r="20755">
          <cell r="B20755" t="str">
            <v>O/M NASTP</v>
          </cell>
          <cell r="C20755" t="str">
            <v>iqbal sons</v>
          </cell>
          <cell r="D20755" t="str">
            <v>received Advance payment from IK HBL CHQ # 10001980 = 597,014</v>
          </cell>
          <cell r="E20755">
            <v>8000</v>
          </cell>
        </row>
        <row r="20756">
          <cell r="B20756" t="str">
            <v>3rd Floor NASTP</v>
          </cell>
          <cell r="C20756" t="str">
            <v>iqbal sons</v>
          </cell>
          <cell r="D20756" t="str">
            <v>received Advance payment from IK HBL CHQ # 10001980 = 597,014</v>
          </cell>
          <cell r="E20756">
            <v>351969</v>
          </cell>
        </row>
        <row r="20757">
          <cell r="B20757" t="str">
            <v>Marriot Hotel</v>
          </cell>
          <cell r="C20757" t="str">
            <v>iqbal sons</v>
          </cell>
          <cell r="D20757" t="str">
            <v>received Advance payment from IK HBL CHQ # 10001980 = 597,014</v>
          </cell>
          <cell r="E20757">
            <v>14000</v>
          </cell>
        </row>
        <row r="20758">
          <cell r="B20758" t="str">
            <v>Engro 3rd &amp; 8th Floor</v>
          </cell>
          <cell r="C20758" t="str">
            <v>iqbal sons</v>
          </cell>
          <cell r="D20758" t="str">
            <v>received Advance payment from IK HBL CHQ # 10001980 = 597,014</v>
          </cell>
          <cell r="E20758">
            <v>31500</v>
          </cell>
        </row>
        <row r="20759">
          <cell r="B20759" t="str">
            <v>DHL office</v>
          </cell>
          <cell r="C20759" t="str">
            <v>iqbal sons</v>
          </cell>
          <cell r="D20759" t="str">
            <v>received Advance payment from IK HBL CHQ # 10001980 = 597,014</v>
          </cell>
          <cell r="E20759">
            <v>131377</v>
          </cell>
        </row>
        <row r="20760">
          <cell r="B20760" t="str">
            <v>Rehmat shipping</v>
          </cell>
          <cell r="C20760" t="str">
            <v>iqbal sons</v>
          </cell>
          <cell r="D20760" t="str">
            <v>received Advance payment from IK HBL CHQ # 10001980 = 597,014</v>
          </cell>
          <cell r="E20760">
            <v>25454</v>
          </cell>
        </row>
        <row r="20761">
          <cell r="B20761" t="str">
            <v>tahiri Masjid</v>
          </cell>
          <cell r="C20761" t="str">
            <v>faheem elec</v>
          </cell>
          <cell r="D20761" t="str">
            <v>MCB chq 1973738934</v>
          </cell>
          <cell r="E20761">
            <v>130000</v>
          </cell>
        </row>
        <row r="20762">
          <cell r="B20762" t="str">
            <v>O/M The Place</v>
          </cell>
          <cell r="C20762" t="str">
            <v>SST Tax</v>
          </cell>
          <cell r="D20762" t="str">
            <v>MCB chq 1973738935 = tot amt = 110,085</v>
          </cell>
          <cell r="E20762">
            <v>45000</v>
          </cell>
        </row>
        <row r="20763">
          <cell r="B20763" t="str">
            <v xml:space="preserve">O/M Nue Multiplex </v>
          </cell>
          <cell r="C20763" t="str">
            <v>SST Tax</v>
          </cell>
          <cell r="D20763" t="str">
            <v>MCB chq 1973738935 = tot amt = 110,085</v>
          </cell>
          <cell r="E20763">
            <v>49000</v>
          </cell>
        </row>
        <row r="20764">
          <cell r="B20764" t="str">
            <v>Burhani mehal (new)</v>
          </cell>
          <cell r="C20764" t="str">
            <v>SST Tax</v>
          </cell>
          <cell r="D20764" t="str">
            <v>MCB chq 1973738935 = tot amt = 110,085 - burhani mehal mist system</v>
          </cell>
          <cell r="E20764">
            <v>1085</v>
          </cell>
        </row>
        <row r="20765">
          <cell r="B20765" t="str">
            <v>Burhani mehal (new)</v>
          </cell>
          <cell r="C20765" t="str">
            <v>SST Tax</v>
          </cell>
          <cell r="D20765" t="str">
            <v>MCB chq 1973738935 = tot amt = 110,085 - burhani mehal swimming pool</v>
          </cell>
          <cell r="E20765">
            <v>1000</v>
          </cell>
        </row>
        <row r="20766">
          <cell r="B20766" t="str">
            <v>ueP 17th Floor</v>
          </cell>
          <cell r="C20766" t="str">
            <v>SST Tax</v>
          </cell>
          <cell r="D20766" t="str">
            <v>MCB chq 1973738935 = tot amt = 110,085</v>
          </cell>
          <cell r="E20766">
            <v>6000</v>
          </cell>
        </row>
        <row r="20767">
          <cell r="B20767" t="str">
            <v>o/m NASTP</v>
          </cell>
          <cell r="C20767" t="str">
            <v>SST Tax</v>
          </cell>
          <cell r="D20767" t="str">
            <v>MCB chq 1973738935 = tot amt = 110,085</v>
          </cell>
          <cell r="E20767">
            <v>8000</v>
          </cell>
        </row>
        <row r="20768">
          <cell r="B20768" t="str">
            <v>Generation DML</v>
          </cell>
          <cell r="C20768" t="str">
            <v>IIL Pipe</v>
          </cell>
          <cell r="D20768" t="str">
            <v>MCB chq 1973738935</v>
          </cell>
          <cell r="E20768">
            <v>597559</v>
          </cell>
        </row>
        <row r="20769">
          <cell r="B20769" t="str">
            <v>CITI Bank</v>
          </cell>
          <cell r="C20769" t="str">
            <v>Pioneer Steel</v>
          </cell>
          <cell r="D20769" t="str">
            <v>Received advance 20% from IK in Gul Ahmed (rec Meezan chq # A-94402401 given to Delta industrial supplies care off Pioneer Steel) total amt 800,000</v>
          </cell>
          <cell r="E20769">
            <v>343156</v>
          </cell>
        </row>
        <row r="20770">
          <cell r="B20770" t="str">
            <v>Gul Ahmed</v>
          </cell>
          <cell r="C20770" t="str">
            <v>Pioneer Steel</v>
          </cell>
          <cell r="D20770" t="str">
            <v>Received advance 20% from IK in Gul Ahmed (rec Meezan chq # A-94402401 given to Delta industrial supplies care off Pioneer Steel) total amt 800,000</v>
          </cell>
          <cell r="E20770">
            <v>456844</v>
          </cell>
        </row>
        <row r="20771">
          <cell r="B20771" t="str">
            <v>Gul Ahmed</v>
          </cell>
          <cell r="C20771" t="str">
            <v>fakhri brothers</v>
          </cell>
          <cell r="D20771" t="str">
            <v>Received advance 20% from IK in Gul Ahmed (rec Meezan chq # A-94402407 given to ST Brothers)</v>
          </cell>
          <cell r="E20771">
            <v>515900</v>
          </cell>
        </row>
        <row r="20772">
          <cell r="B20772" t="str">
            <v>Gul Ahmed</v>
          </cell>
          <cell r="C20772" t="str">
            <v>khan brothers</v>
          </cell>
          <cell r="D20772" t="str">
            <v>Purhcased isolation valves - Received From NEC in TRI FIT &amp; engro (rec Soneri Bank # CA-69652385 given to khan brother in Gul Ahmed deal) = chq amount 482,096</v>
          </cell>
          <cell r="E20772">
            <v>482096</v>
          </cell>
        </row>
        <row r="20773">
          <cell r="B20773" t="str">
            <v>BAH 12th Floor</v>
          </cell>
          <cell r="C20773" t="str">
            <v>shan control</v>
          </cell>
          <cell r="D20773" t="str">
            <v>Received From NEC in Engro (rec Soneri Bank # CA-69652384 given to Shan controls pvt ltd)</v>
          </cell>
          <cell r="E20773">
            <v>741191</v>
          </cell>
        </row>
        <row r="20774">
          <cell r="B20774" t="str">
            <v>10 Pearl NASTP</v>
          </cell>
          <cell r="C20774" t="str">
            <v>muzammil duct</v>
          </cell>
          <cell r="D20774" t="str">
            <v>MCB chq 1973738938</v>
          </cell>
          <cell r="E20774">
            <v>200000</v>
          </cell>
        </row>
        <row r="20775">
          <cell r="B20775" t="str">
            <v>HIVE NASTP</v>
          </cell>
          <cell r="C20775" t="str">
            <v>muzammil duct</v>
          </cell>
          <cell r="D20775" t="str">
            <v>MCB chq 1973738939</v>
          </cell>
          <cell r="E20775">
            <v>193500</v>
          </cell>
        </row>
        <row r="20776">
          <cell r="B20776" t="str">
            <v>BAH 12th Floor</v>
          </cell>
          <cell r="C20776" t="str">
            <v>faheem elec</v>
          </cell>
          <cell r="D20776" t="str">
            <v>MCB chq 1973738940</v>
          </cell>
          <cell r="E20776">
            <v>100000</v>
          </cell>
        </row>
        <row r="20777">
          <cell r="B20777" t="str">
            <v>Engro 3rd &amp; 8th Floor</v>
          </cell>
          <cell r="C20777" t="str">
            <v>IIL Pipe</v>
          </cell>
          <cell r="D20777" t="str">
            <v xml:space="preserve">Received From NEC in Engro (rec Soneri Bank # CA-69652388 given to IIL in Engro 7th Floor) </v>
          </cell>
          <cell r="E20777">
            <v>695773</v>
          </cell>
        </row>
        <row r="20778">
          <cell r="B20778" t="str">
            <v>Riazeda project</v>
          </cell>
          <cell r="C20778" t="str">
            <v>Received</v>
          </cell>
          <cell r="D20778" t="str">
            <v>Received from IK (Given to AL madina steel)</v>
          </cell>
          <cell r="F20778">
            <v>926500</v>
          </cell>
        </row>
        <row r="20779">
          <cell r="B20779" t="str">
            <v>Sana Safinaz</v>
          </cell>
          <cell r="C20779" t="str">
            <v>Received</v>
          </cell>
          <cell r="D20779" t="str">
            <v>Received from IK (Given to AL madina steel)</v>
          </cell>
          <cell r="F20779">
            <v>2000000</v>
          </cell>
        </row>
        <row r="20780">
          <cell r="B20780" t="str">
            <v>Sana Safinaz</v>
          </cell>
          <cell r="C20780" t="str">
            <v>Received</v>
          </cell>
          <cell r="D20780" t="str">
            <v>1% invoice charges</v>
          </cell>
          <cell r="E20780">
            <v>29265</v>
          </cell>
        </row>
        <row r="20781">
          <cell r="B20781" t="str">
            <v>Burhani mehal (new)</v>
          </cell>
          <cell r="C20781" t="str">
            <v>Received</v>
          </cell>
          <cell r="D20781" t="str">
            <v>Received from burhani mehal for supply scope - Mist system Bill # 015</v>
          </cell>
          <cell r="F20781">
            <v>399735</v>
          </cell>
        </row>
        <row r="20782">
          <cell r="B20782" t="str">
            <v>Burhani mehal (new)</v>
          </cell>
          <cell r="C20782" t="str">
            <v>Received</v>
          </cell>
          <cell r="D20782" t="str">
            <v>Received from burhani mehal for Labour scope - Mist system Bill #  051</v>
          </cell>
          <cell r="F20782">
            <v>97660</v>
          </cell>
        </row>
        <row r="20783">
          <cell r="B20783" t="str">
            <v>o/m NASTP</v>
          </cell>
          <cell r="C20783" t="str">
            <v>Received</v>
          </cell>
          <cell r="D20783" t="str">
            <v>1% invoice charges for MCB chq # 1973738929 given to Universal traders care off Adeel Steel for SST inpt adjustment in NASTP Monthly payment</v>
          </cell>
          <cell r="E20783">
            <v>20000</v>
          </cell>
        </row>
        <row r="20784">
          <cell r="B20784" t="str">
            <v xml:space="preserve">O/M Nue Multiplex </v>
          </cell>
          <cell r="C20784" t="str">
            <v>Received</v>
          </cell>
          <cell r="D20784" t="str">
            <v>Received O/M June 24 Bill</v>
          </cell>
          <cell r="F20784">
            <v>333522</v>
          </cell>
        </row>
        <row r="20785">
          <cell r="B20785" t="str">
            <v>O/M The Place</v>
          </cell>
          <cell r="C20785" t="str">
            <v>Received</v>
          </cell>
          <cell r="D20785" t="str">
            <v>received July 2024 bill</v>
          </cell>
          <cell r="F20785">
            <v>365160</v>
          </cell>
        </row>
        <row r="20786">
          <cell r="B20786" t="str">
            <v>DHL office</v>
          </cell>
          <cell r="C20786" t="str">
            <v>Received</v>
          </cell>
          <cell r="D20786" t="str">
            <v>received Advance payment from IK HBL CHQ # 10001981 (Given to Build pro in CIT BANK Deal)</v>
          </cell>
          <cell r="F20786">
            <v>2000000</v>
          </cell>
        </row>
        <row r="20787">
          <cell r="B20787" t="str">
            <v>DHL office</v>
          </cell>
          <cell r="C20787" t="str">
            <v>Received</v>
          </cell>
          <cell r="D20787" t="str">
            <v>received Advance payment from IK HBL CHQ # 10001980 (Given to Iqbal sons trading company)</v>
          </cell>
          <cell r="F20787">
            <v>597014</v>
          </cell>
        </row>
        <row r="20788">
          <cell r="B20788" t="str">
            <v>DHL office</v>
          </cell>
          <cell r="C20788" t="str">
            <v>Received</v>
          </cell>
          <cell r="D20788" t="str">
            <v>received Advance payment from IK BAFL CHQ # 53927622 (Given to universal traders caree off adeel)</v>
          </cell>
          <cell r="F20788">
            <v>3000000</v>
          </cell>
        </row>
        <row r="20789">
          <cell r="B20789" t="str">
            <v>Sana Safinaz</v>
          </cell>
          <cell r="C20789" t="str">
            <v>Received</v>
          </cell>
          <cell r="D20789" t="str">
            <v>1% invoice charges</v>
          </cell>
          <cell r="E20789">
            <v>30000</v>
          </cell>
        </row>
        <row r="20790">
          <cell r="B20790" t="str">
            <v>Ernst &amp; Young</v>
          </cell>
          <cell r="C20790" t="str">
            <v>Received</v>
          </cell>
          <cell r="D20790" t="str">
            <v>received payment from IK Meezan bank CHQ # A-94402358 (Given to Al madina steel traders)</v>
          </cell>
          <cell r="F20790">
            <v>6709743</v>
          </cell>
        </row>
        <row r="20791">
          <cell r="B20791" t="str">
            <v>Ernst &amp; Young</v>
          </cell>
          <cell r="C20791" t="str">
            <v>Received</v>
          </cell>
          <cell r="D20791" t="str">
            <v>1% invoice charges</v>
          </cell>
          <cell r="E20791">
            <v>67097</v>
          </cell>
        </row>
        <row r="20792">
          <cell r="B20792" t="str">
            <v>Marriot Hotel</v>
          </cell>
          <cell r="C20792" t="str">
            <v>Received</v>
          </cell>
          <cell r="D20792" t="str">
            <v>received by BH</v>
          </cell>
          <cell r="F20792">
            <v>300000</v>
          </cell>
        </row>
        <row r="20793">
          <cell r="B20793" t="str">
            <v>keenu office</v>
          </cell>
          <cell r="C20793" t="str">
            <v>Received</v>
          </cell>
          <cell r="D20793" t="str">
            <v>received by BH</v>
          </cell>
          <cell r="F20793">
            <v>120000</v>
          </cell>
        </row>
        <row r="20794">
          <cell r="B20794" t="str">
            <v>Meezan bank Head office</v>
          </cell>
          <cell r="C20794" t="str">
            <v>Received</v>
          </cell>
          <cell r="D20794" t="str">
            <v>Received from Total in meezan bank (rec BAFL chq # 42852837 given to BH)</v>
          </cell>
          <cell r="F20794">
            <v>3000000</v>
          </cell>
        </row>
        <row r="20795">
          <cell r="B20795" t="str">
            <v>Meezan bank Head office</v>
          </cell>
          <cell r="C20795" t="str">
            <v>Received</v>
          </cell>
          <cell r="D20795" t="str">
            <v>Received from Total in meezan bank (rec BAFL chq # 42852838 given to BH)</v>
          </cell>
          <cell r="F20795">
            <v>3689000</v>
          </cell>
        </row>
        <row r="20796">
          <cell r="B20796" t="str">
            <v>tahiri Masjid</v>
          </cell>
          <cell r="C20796" t="str">
            <v>Received</v>
          </cell>
          <cell r="D20796" t="str">
            <v>Received cash from Tahiri masjid work (Rec by Bilal bhai)</v>
          </cell>
          <cell r="F20796">
            <v>3500000</v>
          </cell>
        </row>
        <row r="20797">
          <cell r="B20797" t="str">
            <v>FTC Floors</v>
          </cell>
          <cell r="C20797" t="str">
            <v>Received</v>
          </cell>
          <cell r="D20797" t="str">
            <v>O/M June 24 Bill</v>
          </cell>
          <cell r="F20797">
            <v>246087</v>
          </cell>
        </row>
        <row r="20798">
          <cell r="B20798" t="str">
            <v>o/m NASTP</v>
          </cell>
          <cell r="C20798" t="str">
            <v>Received</v>
          </cell>
          <cell r="D20798" t="str">
            <v>Received o/m bill for the month of July 24</v>
          </cell>
          <cell r="F20798">
            <v>1947260</v>
          </cell>
        </row>
        <row r="20799">
          <cell r="B20799" t="str">
            <v>Meezan bank Head office</v>
          </cell>
          <cell r="C20799" t="str">
            <v>Received</v>
          </cell>
          <cell r="D20799" t="str">
            <v>Received from Total in meezan bank (rec Meezan chq # A-03671854 given to Universal traders)</v>
          </cell>
          <cell r="F20799">
            <v>3725071</v>
          </cell>
        </row>
        <row r="20800">
          <cell r="B20800" t="str">
            <v>Meezan bank Head office</v>
          </cell>
          <cell r="C20800" t="str">
            <v>Received</v>
          </cell>
          <cell r="D20800" t="str">
            <v>1% invoice charges</v>
          </cell>
          <cell r="E20800">
            <v>37251</v>
          </cell>
        </row>
        <row r="20801">
          <cell r="B20801" t="str">
            <v>Gul Ahmed</v>
          </cell>
          <cell r="C20801" t="str">
            <v>Received</v>
          </cell>
          <cell r="D20801" t="str">
            <v>Received advance 20% from IK in Gul Ahmed (rec Meezan chq # A-94402407 given to ST Brothers)</v>
          </cell>
          <cell r="F20801">
            <v>515900</v>
          </cell>
        </row>
        <row r="20802">
          <cell r="B20802" t="str">
            <v>Gul Ahmed</v>
          </cell>
          <cell r="C20802" t="str">
            <v>Received</v>
          </cell>
          <cell r="D20802" t="str">
            <v>Received advance 20% from IK in Gul Ahmed (rec Meezan chq # A-94402401 given to Delta industrial supplies care off Pioneer Steel)</v>
          </cell>
          <cell r="F20802">
            <v>800000</v>
          </cell>
        </row>
        <row r="20803">
          <cell r="B20803" t="str">
            <v>Gul Ahmed</v>
          </cell>
          <cell r="C20803" t="str">
            <v>Received</v>
          </cell>
          <cell r="D20803" t="str">
            <v>Received advance 20% from IK in Gul Ahmed (rec Meezan chq # A-94402408 given to Universal traders care of Adeel)</v>
          </cell>
          <cell r="F20803">
            <v>1884105</v>
          </cell>
        </row>
        <row r="20804">
          <cell r="B20804" t="str">
            <v>Gul Ahmed</v>
          </cell>
          <cell r="C20804" t="str">
            <v>Received</v>
          </cell>
          <cell r="D20804" t="str">
            <v>1% invoice charges</v>
          </cell>
          <cell r="E20804">
            <v>18841</v>
          </cell>
        </row>
        <row r="20805">
          <cell r="B20805" t="str">
            <v>Engro Office</v>
          </cell>
          <cell r="C20805" t="str">
            <v>Received</v>
          </cell>
          <cell r="D20805" t="str">
            <v>Received From NEC in Engro (rec Soneri Bank # CA-69652384 given to Shan controls pvt ltd)</v>
          </cell>
          <cell r="F20805">
            <v>741191</v>
          </cell>
        </row>
        <row r="20806">
          <cell r="B20806" t="str">
            <v>Engro Office</v>
          </cell>
          <cell r="C20806" t="str">
            <v>Received</v>
          </cell>
          <cell r="D20806" t="str">
            <v>Received From NEC in TRI FIT &amp; engro (rec Soneri Bank # CA-69652385 given to khan brother in Gul Ahmed deal) = chq amount 482,096</v>
          </cell>
          <cell r="F20806">
            <v>18405</v>
          </cell>
        </row>
        <row r="20807">
          <cell r="B20807" t="str">
            <v>Tri fit Gym</v>
          </cell>
          <cell r="C20807" t="str">
            <v>Received</v>
          </cell>
          <cell r="D20807" t="str">
            <v>Received From NEC in TRI FIT &amp; engro (rec Soneri Bank # CA-69652385 given to khan brother in Gul Ahmed deal) = chq amount 482,096</v>
          </cell>
          <cell r="F20807">
            <v>463691</v>
          </cell>
        </row>
        <row r="20808">
          <cell r="B20808" t="str">
            <v>Engro Office</v>
          </cell>
          <cell r="C20808" t="str">
            <v>Received</v>
          </cell>
          <cell r="D20808" t="str">
            <v xml:space="preserve">Received From NEC in Engro (rec Soneri Bank # CA-69652388 given to IIL in Engro 7th Floor) </v>
          </cell>
          <cell r="F20808">
            <v>695773</v>
          </cell>
        </row>
        <row r="20809">
          <cell r="B20809" t="str">
            <v>Burhani mehal (new)</v>
          </cell>
          <cell r="C20809" t="str">
            <v>Received</v>
          </cell>
          <cell r="D20809" t="str">
            <v>Bill for Supply of Material for Washroom and Pool Plumbing work for Burhani mehal bill # 016</v>
          </cell>
          <cell r="F20809">
            <v>419296</v>
          </cell>
        </row>
        <row r="20810">
          <cell r="B20810" t="str">
            <v>Burhani mehal (new)</v>
          </cell>
          <cell r="C20810" t="str">
            <v>Received</v>
          </cell>
          <cell r="D20810" t="str">
            <v>Bill for installation of Material for Washroom and Pool Plumbing work for Burhani mehal bill # 018 &amp; SST inv # 1049</v>
          </cell>
          <cell r="F20810">
            <v>495359</v>
          </cell>
        </row>
        <row r="20811">
          <cell r="B20811" t="str">
            <v>office</v>
          </cell>
          <cell r="C20811" t="str">
            <v>office</v>
          </cell>
          <cell r="D20811" t="str">
            <v>for office use</v>
          </cell>
          <cell r="E20811">
            <v>4000</v>
          </cell>
        </row>
        <row r="20812">
          <cell r="B20812" t="str">
            <v>BAF-Maintenance24</v>
          </cell>
          <cell r="C20812" t="str">
            <v>salary</v>
          </cell>
          <cell r="D20812" t="str">
            <v>Nadeem bha salary</v>
          </cell>
          <cell r="E20812">
            <v>50000</v>
          </cell>
        </row>
        <row r="20813">
          <cell r="B20813" t="str">
            <v>kumail bhai</v>
          </cell>
          <cell r="C20813" t="str">
            <v>salary</v>
          </cell>
          <cell r="D20813" t="str">
            <v>Waris salary</v>
          </cell>
          <cell r="E20813">
            <v>5000</v>
          </cell>
        </row>
        <row r="20814">
          <cell r="B20814" t="str">
            <v>CITI Bank</v>
          </cell>
          <cell r="C20814" t="str">
            <v>salary</v>
          </cell>
          <cell r="D20814" t="str">
            <v xml:space="preserve">bilal bhai </v>
          </cell>
          <cell r="E20814">
            <v>50000</v>
          </cell>
        </row>
        <row r="20815">
          <cell r="B20815" t="str">
            <v xml:space="preserve">MHR Personal </v>
          </cell>
          <cell r="C20815" t="str">
            <v>salary</v>
          </cell>
          <cell r="D20815" t="str">
            <v>Mhr home mossi salaries</v>
          </cell>
          <cell r="E20815">
            <v>105000</v>
          </cell>
        </row>
        <row r="20816">
          <cell r="B20816" t="str">
            <v>office</v>
          </cell>
          <cell r="C20816" t="str">
            <v>salary</v>
          </cell>
          <cell r="D20816" t="str">
            <v>umer salary (after advance deduct)</v>
          </cell>
          <cell r="E20816">
            <v>22000</v>
          </cell>
        </row>
        <row r="20817">
          <cell r="B20817" t="str">
            <v>office</v>
          </cell>
          <cell r="C20817" t="str">
            <v>salary</v>
          </cell>
          <cell r="D20817" t="str">
            <v>mossi salary</v>
          </cell>
          <cell r="E20817">
            <v>6000</v>
          </cell>
        </row>
        <row r="20818">
          <cell r="B20818" t="str">
            <v>CITI Bank</v>
          </cell>
          <cell r="C20818" t="str">
            <v>salary</v>
          </cell>
          <cell r="D20818" t="str">
            <v>Jahangeer salary</v>
          </cell>
          <cell r="E20818">
            <v>104150</v>
          </cell>
        </row>
        <row r="20819">
          <cell r="B20819" t="str">
            <v xml:space="preserve">MHR Personal </v>
          </cell>
          <cell r="C20819" t="str">
            <v>utilities bills</v>
          </cell>
          <cell r="D20819" t="str">
            <v>k elec bill paid</v>
          </cell>
          <cell r="E20819">
            <v>114451</v>
          </cell>
        </row>
        <row r="20820">
          <cell r="B20820" t="str">
            <v>office</v>
          </cell>
          <cell r="C20820" t="str">
            <v>utilities bills</v>
          </cell>
          <cell r="D20820" t="str">
            <v>k elec bill paid</v>
          </cell>
          <cell r="E20820">
            <v>70368</v>
          </cell>
        </row>
        <row r="20821">
          <cell r="B20821" t="str">
            <v xml:space="preserve">MHR Personal </v>
          </cell>
          <cell r="C20821" t="str">
            <v>utilities bills</v>
          </cell>
          <cell r="D20821" t="str">
            <v>SSGC bill paid</v>
          </cell>
          <cell r="E20821">
            <v>2300</v>
          </cell>
        </row>
        <row r="20822">
          <cell r="B20822" t="str">
            <v>office</v>
          </cell>
          <cell r="C20822" t="str">
            <v>utilities bills</v>
          </cell>
          <cell r="D20822" t="str">
            <v>SSGC bill paid</v>
          </cell>
          <cell r="E20822">
            <v>2030</v>
          </cell>
        </row>
        <row r="20823">
          <cell r="B20823" t="str">
            <v>Meezan bank Head office</v>
          </cell>
          <cell r="C20823" t="str">
            <v>fare</v>
          </cell>
          <cell r="D20823" t="str">
            <v>bykia</v>
          </cell>
          <cell r="E20823">
            <v>200</v>
          </cell>
        </row>
        <row r="20824">
          <cell r="B20824" t="str">
            <v>CITI Bank</v>
          </cell>
          <cell r="C20824" t="str">
            <v>ahsan insulation</v>
          </cell>
          <cell r="D20824" t="str">
            <v>Paid via Jazz cash by umer office</v>
          </cell>
          <cell r="E20824">
            <v>20000</v>
          </cell>
        </row>
        <row r="20825">
          <cell r="B20825" t="str">
            <v>O/M The Place</v>
          </cell>
          <cell r="C20825" t="str">
            <v>salary</v>
          </cell>
          <cell r="D20825" t="str">
            <v>The place staff salaries</v>
          </cell>
          <cell r="E20825">
            <v>145409.27419354839</v>
          </cell>
        </row>
        <row r="20826">
          <cell r="B20826" t="str">
            <v>GSK DMC</v>
          </cell>
          <cell r="C20826" t="str">
            <v>material</v>
          </cell>
          <cell r="D20826" t="str">
            <v>misc plumbing fittings purhcase by majid insulator</v>
          </cell>
          <cell r="E20826">
            <v>2570</v>
          </cell>
        </row>
        <row r="20827">
          <cell r="B20827" t="str">
            <v>Engro 3rd &amp; 8th Floor</v>
          </cell>
          <cell r="C20827" t="str">
            <v>material</v>
          </cell>
          <cell r="D20827" t="str">
            <v xml:space="preserve">purchased dead plug </v>
          </cell>
          <cell r="E20827">
            <v>600</v>
          </cell>
        </row>
        <row r="20828">
          <cell r="B20828" t="str">
            <v>Engro 3rd &amp; 8th Floor</v>
          </cell>
          <cell r="C20828" t="str">
            <v>fare</v>
          </cell>
          <cell r="D20828" t="str">
            <v>paid</v>
          </cell>
          <cell r="E20828">
            <v>800</v>
          </cell>
        </row>
        <row r="20829">
          <cell r="B20829" t="str">
            <v>o/m NASTP</v>
          </cell>
          <cell r="C20829" t="str">
            <v>fare</v>
          </cell>
          <cell r="D20829" t="str">
            <v>paid for invoice</v>
          </cell>
          <cell r="E20829">
            <v>300</v>
          </cell>
        </row>
        <row r="20830">
          <cell r="B20830" t="str">
            <v>office</v>
          </cell>
          <cell r="C20830" t="str">
            <v>salary</v>
          </cell>
          <cell r="D20830" t="str">
            <v xml:space="preserve">office staff salaries </v>
          </cell>
          <cell r="E20830">
            <v>287500</v>
          </cell>
        </row>
        <row r="20831">
          <cell r="B20831" t="str">
            <v>Rehmat shipping</v>
          </cell>
          <cell r="C20831" t="str">
            <v>shabbir brothers</v>
          </cell>
          <cell r="D20831" t="str">
            <v>Cash collect by Anees care off Shabbir brothers for  purhcased 1-1/8 copper pipe 40 RFT for Rehmat shipping</v>
          </cell>
          <cell r="E20831">
            <v>31000</v>
          </cell>
        </row>
        <row r="20832">
          <cell r="B20832" t="str">
            <v>Engro 3rd &amp; 8th Floor</v>
          </cell>
          <cell r="C20832" t="str">
            <v>Saqib insulator</v>
          </cell>
          <cell r="D20832" t="str">
            <v>Online by adeel to Saqib insualtion</v>
          </cell>
          <cell r="E20832">
            <v>30000</v>
          </cell>
        </row>
        <row r="20833">
          <cell r="B20833" t="str">
            <v>Sana safinaz DML</v>
          </cell>
          <cell r="C20833" t="str">
            <v>Sheet</v>
          </cell>
          <cell r="D20833" t="str">
            <v>Online by adeel to Anwaar ul Haq for Sheet purchased Lahore</v>
          </cell>
          <cell r="E20833">
            <v>282000</v>
          </cell>
        </row>
        <row r="20834">
          <cell r="B20834" t="str">
            <v>CITI Bank</v>
          </cell>
          <cell r="C20834" t="str">
            <v>Majid insulator</v>
          </cell>
          <cell r="D20834" t="str">
            <v>Online by adeel to majid mukhtar</v>
          </cell>
          <cell r="E20834">
            <v>150000</v>
          </cell>
        </row>
        <row r="20835">
          <cell r="B20835" t="str">
            <v>DHL office</v>
          </cell>
          <cell r="C20835" t="str">
            <v>Material</v>
          </cell>
          <cell r="D20835" t="str">
            <v xml:space="preserve">Online by adeel to Mohsin Afzal payment for control wire 1mm 2 core shielded </v>
          </cell>
          <cell r="E20835">
            <v>18000</v>
          </cell>
        </row>
        <row r="20836">
          <cell r="B20836" t="str">
            <v>BAF-Maintenance24</v>
          </cell>
          <cell r="C20836" t="str">
            <v>Shakeel duct</v>
          </cell>
          <cell r="D20836" t="str">
            <v>cash paid to shakee by nadeem bhai</v>
          </cell>
          <cell r="E20836">
            <v>10000</v>
          </cell>
        </row>
        <row r="20837">
          <cell r="B20837" t="str">
            <v>FTC Floors</v>
          </cell>
          <cell r="C20837" t="str">
            <v>salary</v>
          </cell>
          <cell r="D20837" t="str">
            <v>ftc staff salaries</v>
          </cell>
          <cell r="E20837">
            <v>209604.83870967745</v>
          </cell>
        </row>
        <row r="20838">
          <cell r="B20838" t="str">
            <v>FTC Floors</v>
          </cell>
          <cell r="C20838" t="str">
            <v>misc</v>
          </cell>
          <cell r="D20838" t="str">
            <v>tea and refreshment</v>
          </cell>
          <cell r="E20838">
            <v>3000</v>
          </cell>
        </row>
        <row r="20839">
          <cell r="B20839" t="str">
            <v>BAH 12th Floor</v>
          </cell>
          <cell r="C20839" t="str">
            <v>material</v>
          </cell>
          <cell r="D20839" t="str">
            <v>Purchased red oxide, mixing oil and brush</v>
          </cell>
          <cell r="E20839">
            <v>4630</v>
          </cell>
        </row>
        <row r="20840">
          <cell r="B20840" t="str">
            <v>office</v>
          </cell>
          <cell r="C20840" t="str">
            <v>fuel</v>
          </cell>
          <cell r="D20840" t="str">
            <v>to salman rider</v>
          </cell>
          <cell r="E20840">
            <v>500</v>
          </cell>
        </row>
        <row r="20841">
          <cell r="B20841" t="str">
            <v>DHL office</v>
          </cell>
          <cell r="C20841" t="str">
            <v>material</v>
          </cell>
          <cell r="D20841" t="str">
            <v>purchased saddle screw and role plug</v>
          </cell>
          <cell r="E20841">
            <v>5000</v>
          </cell>
        </row>
        <row r="20842">
          <cell r="B20842" t="str">
            <v>BAF-Maintenance24</v>
          </cell>
          <cell r="C20842" t="str">
            <v>salary</v>
          </cell>
          <cell r="D20842" t="str">
            <v>Imran engr, shahid, nadeem, fahad, irfan and sher khan</v>
          </cell>
          <cell r="E20842">
            <v>284284.27419354836</v>
          </cell>
        </row>
        <row r="20843">
          <cell r="B20843" t="str">
            <v>Tomo JPMC</v>
          </cell>
          <cell r="C20843" t="str">
            <v>fare</v>
          </cell>
          <cell r="D20843" t="str">
            <v>paid</v>
          </cell>
          <cell r="E20843">
            <v>700</v>
          </cell>
        </row>
        <row r="20844">
          <cell r="B20844" t="str">
            <v>Gul Ahmed</v>
          </cell>
          <cell r="C20844" t="str">
            <v>material</v>
          </cell>
          <cell r="D20844" t="str">
            <v>bykia</v>
          </cell>
          <cell r="E20844">
            <v>200</v>
          </cell>
        </row>
        <row r="20845">
          <cell r="B20845" t="str">
            <v>office</v>
          </cell>
          <cell r="C20845" t="str">
            <v>office</v>
          </cell>
          <cell r="D20845" t="str">
            <v>for office use</v>
          </cell>
          <cell r="E20845">
            <v>4000</v>
          </cell>
        </row>
        <row r="20846">
          <cell r="B20846" t="str">
            <v>BAH 12th Floor</v>
          </cell>
          <cell r="C20846" t="str">
            <v>fare</v>
          </cell>
          <cell r="D20846" t="str">
            <v>cash paid for insulation</v>
          </cell>
          <cell r="E20846">
            <v>5500</v>
          </cell>
        </row>
        <row r="20847">
          <cell r="B20847" t="str">
            <v>Engro 3rd &amp; 8th Floor</v>
          </cell>
          <cell r="C20847" t="str">
            <v>transportation</v>
          </cell>
          <cell r="D20847" t="str">
            <v>cash paid for pipe IIL</v>
          </cell>
          <cell r="E20847">
            <v>14000</v>
          </cell>
        </row>
        <row r="20848">
          <cell r="B20848" t="str">
            <v>Engro 3rd &amp; 8th Floor</v>
          </cell>
          <cell r="C20848" t="str">
            <v>misc</v>
          </cell>
          <cell r="D20848" t="str">
            <v>labour paid for pipe IIL</v>
          </cell>
          <cell r="E20848">
            <v>700</v>
          </cell>
        </row>
        <row r="20849">
          <cell r="B20849" t="str">
            <v>office</v>
          </cell>
          <cell r="C20849" t="str">
            <v>misc</v>
          </cell>
          <cell r="D20849" t="str">
            <v>purchased stamp paper</v>
          </cell>
          <cell r="E20849">
            <v>150</v>
          </cell>
        </row>
        <row r="20850">
          <cell r="B20850" t="str">
            <v>Meezan bank Head office</v>
          </cell>
          <cell r="C20850" t="str">
            <v>salary</v>
          </cell>
          <cell r="D20850" t="str">
            <v>Amir engr salary + gul sher</v>
          </cell>
          <cell r="E20850">
            <v>92903</v>
          </cell>
        </row>
        <row r="20851">
          <cell r="B20851" t="str">
            <v>GSK DMC</v>
          </cell>
          <cell r="C20851" t="str">
            <v>salary</v>
          </cell>
          <cell r="D20851" t="str">
            <v>Lateef and chacha lateef</v>
          </cell>
          <cell r="E20851">
            <v>73772</v>
          </cell>
        </row>
        <row r="20852">
          <cell r="B20852" t="str">
            <v>Engro 3rd &amp; 8th Floor</v>
          </cell>
          <cell r="C20852" t="str">
            <v>fare</v>
          </cell>
          <cell r="D20852" t="str">
            <v>paid</v>
          </cell>
          <cell r="E20852">
            <v>2500</v>
          </cell>
        </row>
        <row r="20853">
          <cell r="B20853" t="str">
            <v>Engro 3rd &amp; 8th Floor</v>
          </cell>
          <cell r="C20853" t="str">
            <v>fare</v>
          </cell>
          <cell r="D20853" t="str">
            <v>paid</v>
          </cell>
          <cell r="E20853">
            <v>3000</v>
          </cell>
        </row>
        <row r="20854">
          <cell r="B20854" t="str">
            <v>Engro 3rd &amp; 8th Floor</v>
          </cell>
          <cell r="C20854" t="str">
            <v>material</v>
          </cell>
          <cell r="D20854" t="str">
            <v>purhcased 08 Nos sprinkler from Nexus engineering</v>
          </cell>
          <cell r="E20854">
            <v>16800</v>
          </cell>
        </row>
        <row r="20855">
          <cell r="B20855" t="str">
            <v>BAF-Maintenance24</v>
          </cell>
          <cell r="C20855" t="str">
            <v>asif fiber</v>
          </cell>
          <cell r="D20855" t="str">
            <v>cash paid</v>
          </cell>
          <cell r="E20855">
            <v>3000</v>
          </cell>
        </row>
        <row r="20856">
          <cell r="B20856" t="str">
            <v>Engro 3rd &amp; 8th Floor</v>
          </cell>
          <cell r="C20856" t="str">
            <v>sami duct</v>
          </cell>
          <cell r="D20856" t="str">
            <v>Sheet given to Sami duct by Adeel</v>
          </cell>
          <cell r="E20856">
            <v>400000</v>
          </cell>
        </row>
        <row r="20857">
          <cell r="B20857" t="str">
            <v>Gul Ahmed</v>
          </cell>
          <cell r="C20857" t="str">
            <v>GREE PAKISTAN</v>
          </cell>
          <cell r="D20857" t="str">
            <v>Online by adeel to DWP Technologies for Gul Ahmed advance</v>
          </cell>
          <cell r="E20857">
            <v>500000</v>
          </cell>
        </row>
        <row r="20858">
          <cell r="B20858" t="str">
            <v>Engro 3rd &amp; 8th Floor</v>
          </cell>
          <cell r="C20858" t="str">
            <v>Azher Duct</v>
          </cell>
          <cell r="D20858" t="str">
            <v>Online by adeel to Azhar duct</v>
          </cell>
          <cell r="E20858">
            <v>100000</v>
          </cell>
        </row>
        <row r="20859">
          <cell r="B20859" t="str">
            <v>Gul Ahmed</v>
          </cell>
          <cell r="C20859" t="str">
            <v>Katys</v>
          </cell>
          <cell r="D20859" t="str">
            <v>Online by adeel to Katys for R-410 honey well cylinder from KATYS for Gul Ahmed</v>
          </cell>
          <cell r="E20859">
            <v>90000</v>
          </cell>
        </row>
        <row r="20860">
          <cell r="B20860" t="str">
            <v>CITI Bank</v>
          </cell>
          <cell r="C20860" t="str">
            <v>Wire</v>
          </cell>
          <cell r="D20860" t="str">
            <v>Online by adeel to Aneeq Ali for purchased of 305 meter 2 core control wire from Elecro bright engineering by jahangeer</v>
          </cell>
          <cell r="E20860">
            <v>63000</v>
          </cell>
        </row>
        <row r="20861">
          <cell r="B20861" t="str">
            <v>Gul Ahmed</v>
          </cell>
          <cell r="C20861" t="str">
            <v>shabbir brothers</v>
          </cell>
          <cell r="D20861" t="str">
            <v>To shabbir brothers for gul ahmed Freon (by nadeem bhai)</v>
          </cell>
          <cell r="E20861">
            <v>20000</v>
          </cell>
        </row>
        <row r="20862">
          <cell r="B20862" t="str">
            <v>office</v>
          </cell>
          <cell r="C20862" t="str">
            <v>office</v>
          </cell>
          <cell r="D20862" t="str">
            <v>Purchased office stationery (by nadeem bhai)</v>
          </cell>
          <cell r="E20862">
            <v>30000</v>
          </cell>
        </row>
        <row r="20863">
          <cell r="B20863" t="str">
            <v>Meezan bank Head office</v>
          </cell>
          <cell r="C20863" t="str">
            <v>fuel</v>
          </cell>
          <cell r="D20863" t="str">
            <v>Fuel for meezan bank (by nadeem bhai)</v>
          </cell>
          <cell r="E20863">
            <v>11180</v>
          </cell>
        </row>
        <row r="20864">
          <cell r="B20864" t="str">
            <v>DHL office</v>
          </cell>
          <cell r="C20864" t="str">
            <v>fuel</v>
          </cell>
          <cell r="D20864" t="str">
            <v>Fuel for meezan bank (by nadeem bhai)</v>
          </cell>
          <cell r="E20864">
            <v>7110</v>
          </cell>
        </row>
        <row r="20865">
          <cell r="B20865" t="str">
            <v>GSK DMC</v>
          </cell>
          <cell r="C20865" t="str">
            <v>material</v>
          </cell>
          <cell r="D20865" t="str">
            <v>invoice (misc invoices by abbas)</v>
          </cell>
          <cell r="E20865">
            <v>22000</v>
          </cell>
        </row>
        <row r="20866">
          <cell r="B20866" t="str">
            <v>Meezan bank Head office</v>
          </cell>
          <cell r="C20866" t="str">
            <v>material</v>
          </cell>
          <cell r="D20866" t="str">
            <v>invoice (misc invoices by amir engr)</v>
          </cell>
          <cell r="E20866">
            <v>25880</v>
          </cell>
        </row>
        <row r="20867">
          <cell r="B20867" t="str">
            <v>Tomo JPMC</v>
          </cell>
          <cell r="C20867" t="str">
            <v>fare</v>
          </cell>
          <cell r="D20867" t="str">
            <v>cash paid</v>
          </cell>
          <cell r="E20867">
            <v>400</v>
          </cell>
        </row>
        <row r="20868">
          <cell r="B20868" t="str">
            <v>Engro 3rd &amp; 8th Floor</v>
          </cell>
          <cell r="C20868" t="str">
            <v>fare</v>
          </cell>
          <cell r="D20868" t="str">
            <v>cash paid</v>
          </cell>
          <cell r="E20868">
            <v>3300</v>
          </cell>
        </row>
        <row r="20869">
          <cell r="B20869" t="str">
            <v>Engro 3rd &amp; 8th Floor</v>
          </cell>
          <cell r="C20869" t="str">
            <v>fare</v>
          </cell>
          <cell r="D20869" t="str">
            <v>cash paid</v>
          </cell>
          <cell r="E20869">
            <v>2500</v>
          </cell>
        </row>
        <row r="20870">
          <cell r="B20870" t="str">
            <v>Engro 3rd &amp; 8th Floor</v>
          </cell>
          <cell r="C20870" t="str">
            <v>material</v>
          </cell>
          <cell r="D20870" t="str">
            <v xml:space="preserve">purchased cable tie </v>
          </cell>
          <cell r="E20870">
            <v>500</v>
          </cell>
        </row>
        <row r="20871">
          <cell r="B20871" t="str">
            <v>office</v>
          </cell>
          <cell r="C20871" t="str">
            <v>office</v>
          </cell>
          <cell r="D20871" t="str">
            <v>for office use</v>
          </cell>
          <cell r="E20871">
            <v>1500</v>
          </cell>
        </row>
        <row r="20872">
          <cell r="B20872" t="str">
            <v>Engro 3rd &amp; 8th Floor</v>
          </cell>
          <cell r="C20872" t="str">
            <v>material</v>
          </cell>
          <cell r="D20872" t="str">
            <v>purhcased safety shoes jackets</v>
          </cell>
          <cell r="E20872">
            <v>13160</v>
          </cell>
        </row>
        <row r="20873">
          <cell r="B20873" t="str">
            <v>Tomo JPMC</v>
          </cell>
          <cell r="C20873" t="str">
            <v>Noman Engineering</v>
          </cell>
          <cell r="D20873" t="str">
            <v>Sheet to Noman engr = 800,000 (sheet from Al madina)</v>
          </cell>
          <cell r="E20873">
            <v>400000</v>
          </cell>
        </row>
        <row r="20874">
          <cell r="B20874" t="str">
            <v>CITI Bank</v>
          </cell>
          <cell r="C20874" t="str">
            <v>Noman Engineering</v>
          </cell>
          <cell r="D20874" t="str">
            <v>Sheet to Noman engr = 800,000 (sheet from Al madina)</v>
          </cell>
          <cell r="E20874">
            <v>400000</v>
          </cell>
        </row>
        <row r="20875">
          <cell r="B20875" t="str">
            <v>Gul Ahmed</v>
          </cell>
          <cell r="C20875" t="str">
            <v>GREE PAKISTAN</v>
          </cell>
          <cell r="D20875" t="str">
            <v>Online by adeel to DWP Technologies for Gul Ahmed advance</v>
          </cell>
          <cell r="E20875">
            <v>500000</v>
          </cell>
        </row>
        <row r="20876">
          <cell r="B20876" t="str">
            <v>BAH 12th Floor</v>
          </cell>
          <cell r="C20876" t="str">
            <v>sajid pipe</v>
          </cell>
          <cell r="D20876" t="str">
            <v xml:space="preserve">Online by adeel to Sajid </v>
          </cell>
          <cell r="E20876">
            <v>200000</v>
          </cell>
        </row>
        <row r="20877">
          <cell r="B20877" t="str">
            <v>BAH 12th Floor</v>
          </cell>
          <cell r="C20877" t="str">
            <v>sajid pipe</v>
          </cell>
          <cell r="D20877" t="str">
            <v xml:space="preserve">Online by adeel to Sajid </v>
          </cell>
          <cell r="E20877">
            <v>50000</v>
          </cell>
        </row>
        <row r="20878">
          <cell r="B20878" t="str">
            <v>o/m NASTP</v>
          </cell>
          <cell r="C20878" t="str">
            <v>material</v>
          </cell>
          <cell r="D20878" t="str">
            <v>Purchased Grease from Nasir vendor</v>
          </cell>
          <cell r="E20878">
            <v>10000</v>
          </cell>
        </row>
        <row r="20879">
          <cell r="B20879" t="str">
            <v xml:space="preserve">MHR Personal </v>
          </cell>
          <cell r="C20879" t="str">
            <v>misc</v>
          </cell>
          <cell r="D20879" t="str">
            <v>Rehan aunty ufone super card</v>
          </cell>
          <cell r="E20879">
            <v>1100</v>
          </cell>
        </row>
        <row r="20880">
          <cell r="B20880" t="str">
            <v>DHL office</v>
          </cell>
          <cell r="C20880" t="str">
            <v>charity</v>
          </cell>
          <cell r="D20880" t="str">
            <v>cash paid by rehan to needy family</v>
          </cell>
          <cell r="E20880">
            <v>10000</v>
          </cell>
        </row>
        <row r="20881">
          <cell r="B20881" t="str">
            <v>Tomo JPMC</v>
          </cell>
          <cell r="C20881" t="str">
            <v>material</v>
          </cell>
          <cell r="D20881" t="str">
            <v>misc  material by faheem in jpmc</v>
          </cell>
          <cell r="E20881">
            <v>960</v>
          </cell>
        </row>
        <row r="20882">
          <cell r="B20882" t="str">
            <v>o/m NASTP</v>
          </cell>
          <cell r="C20882" t="str">
            <v>salary</v>
          </cell>
          <cell r="D20882" t="str">
            <v>NASTP staff salary</v>
          </cell>
          <cell r="E20882">
            <v>817499.32258064533</v>
          </cell>
        </row>
        <row r="20883">
          <cell r="B20883" t="str">
            <v>BAF-Maintenance24</v>
          </cell>
          <cell r="C20883" t="str">
            <v>shakeel duct</v>
          </cell>
          <cell r="D20883" t="str">
            <v>cash paid</v>
          </cell>
          <cell r="E20883">
            <v>20000</v>
          </cell>
        </row>
        <row r="20884">
          <cell r="B20884" t="str">
            <v>Engro 3rd &amp; 8th Floor</v>
          </cell>
          <cell r="C20884" t="str">
            <v>fare</v>
          </cell>
          <cell r="D20884" t="str">
            <v>cash paid</v>
          </cell>
          <cell r="E20884">
            <v>1000</v>
          </cell>
        </row>
        <row r="20885">
          <cell r="B20885" t="str">
            <v>Meezan bank Head office</v>
          </cell>
          <cell r="C20885" t="str">
            <v>material</v>
          </cell>
          <cell r="D20885" t="str">
            <v>purhased welding rods and cuttings disc &amp; glass by abid</v>
          </cell>
          <cell r="E20885">
            <v>3750</v>
          </cell>
        </row>
        <row r="20886">
          <cell r="B20886" t="str">
            <v>BAH 12th Floor</v>
          </cell>
          <cell r="C20886" t="str">
            <v>fare</v>
          </cell>
          <cell r="D20886" t="str">
            <v>cash paid</v>
          </cell>
          <cell r="E20886">
            <v>3500</v>
          </cell>
        </row>
        <row r="20887">
          <cell r="B20887" t="str">
            <v>Engro 3rd &amp; 8th Floor</v>
          </cell>
          <cell r="C20887" t="str">
            <v>fare</v>
          </cell>
          <cell r="D20887" t="str">
            <v>cash paid</v>
          </cell>
          <cell r="E20887">
            <v>1400</v>
          </cell>
        </row>
        <row r="20888">
          <cell r="B20888" t="str">
            <v>BAF-Maintenance24</v>
          </cell>
          <cell r="C20888" t="str">
            <v>asif fiber</v>
          </cell>
          <cell r="D20888" t="str">
            <v>cash paid</v>
          </cell>
          <cell r="E20888">
            <v>30000</v>
          </cell>
        </row>
        <row r="20889">
          <cell r="B20889" t="str">
            <v>CITI Bank</v>
          </cell>
          <cell r="C20889" t="str">
            <v>fare</v>
          </cell>
          <cell r="D20889" t="str">
            <v>paid</v>
          </cell>
          <cell r="E20889">
            <v>1500</v>
          </cell>
        </row>
        <row r="20890">
          <cell r="B20890" t="str">
            <v>GSK DMC</v>
          </cell>
          <cell r="C20890" t="str">
            <v>fare</v>
          </cell>
          <cell r="D20890" t="str">
            <v>fare, labour + photocopies</v>
          </cell>
          <cell r="E20890">
            <v>3100</v>
          </cell>
        </row>
        <row r="20891">
          <cell r="B20891" t="str">
            <v>office</v>
          </cell>
          <cell r="C20891" t="str">
            <v>office</v>
          </cell>
          <cell r="D20891" t="str">
            <v>To salman for fuel</v>
          </cell>
          <cell r="E20891">
            <v>1500</v>
          </cell>
        </row>
        <row r="20892">
          <cell r="B20892" t="str">
            <v>Gul Ahmed</v>
          </cell>
          <cell r="C20892" t="str">
            <v>Rafay</v>
          </cell>
          <cell r="D20892" t="str">
            <v>Online by adeel to Rafay</v>
          </cell>
          <cell r="E20892">
            <v>150000</v>
          </cell>
        </row>
        <row r="20893">
          <cell r="B20893" t="str">
            <v>Orient DML</v>
          </cell>
          <cell r="C20893" t="str">
            <v>Misc</v>
          </cell>
          <cell r="D20893" t="str">
            <v>Online by adeel to Noman engr</v>
          </cell>
          <cell r="E20893">
            <v>50000</v>
          </cell>
        </row>
        <row r="20894">
          <cell r="B20894" t="str">
            <v>CITI Bank</v>
          </cell>
          <cell r="C20894" t="str">
            <v>Usman Enterprise</v>
          </cell>
          <cell r="D20894" t="str">
            <v>Online by adeel to MN Enterprises care of Usman pipe</v>
          </cell>
          <cell r="E20894">
            <v>120000</v>
          </cell>
        </row>
        <row r="20895">
          <cell r="B20895" t="str">
            <v>Generation DML</v>
          </cell>
          <cell r="C20895" t="str">
            <v>material</v>
          </cell>
          <cell r="D20895" t="str">
            <v>Online by adeel to Crescent corporation for MS fittings</v>
          </cell>
          <cell r="E20895">
            <v>133965</v>
          </cell>
        </row>
        <row r="20896">
          <cell r="B20896" t="str">
            <v>10 Pearl NASTP</v>
          </cell>
          <cell r="C20896" t="str">
            <v>Material</v>
          </cell>
          <cell r="D20896" t="str">
            <v>Online by adeel to Mirza Fakhur Islam baig for purchased Fire Cylinders and extinguishers for 10 pearl NASTP</v>
          </cell>
          <cell r="E20896">
            <v>65100</v>
          </cell>
        </row>
        <row r="20897">
          <cell r="B20897" t="str">
            <v>office</v>
          </cell>
          <cell r="C20897" t="str">
            <v>salary</v>
          </cell>
          <cell r="D20897" t="str">
            <v>MCB CHQ 1973738941 abuzar salary</v>
          </cell>
          <cell r="E20897">
            <v>70000</v>
          </cell>
        </row>
        <row r="20898">
          <cell r="B20898" t="str">
            <v xml:space="preserve">O/M Nue Multiplex </v>
          </cell>
          <cell r="C20898" t="str">
            <v>salary</v>
          </cell>
          <cell r="D20898" t="str">
            <v>RMR staff salaries</v>
          </cell>
          <cell r="E20898">
            <v>120691.53225806452</v>
          </cell>
        </row>
        <row r="20899">
          <cell r="B20899" t="str">
            <v>Meezan bank Head office</v>
          </cell>
          <cell r="C20899" t="str">
            <v>salary</v>
          </cell>
          <cell r="D20899" t="str">
            <v>Abbas &amp; Abid Salary</v>
          </cell>
          <cell r="E20899">
            <v>109516.12903225806</v>
          </cell>
        </row>
        <row r="20900">
          <cell r="B20900" t="str">
            <v>BAH 12th Floor</v>
          </cell>
          <cell r="C20900" t="str">
            <v>salary</v>
          </cell>
          <cell r="D20900" t="str">
            <v>Noman Ahmed salary</v>
          </cell>
          <cell r="E20900">
            <v>17419.354838709674</v>
          </cell>
        </row>
        <row r="20901">
          <cell r="B20901" t="str">
            <v>O/M The Place</v>
          </cell>
          <cell r="C20901" t="str">
            <v>salary</v>
          </cell>
          <cell r="D20901" t="str">
            <v>Zeeshan salary</v>
          </cell>
          <cell r="E20901">
            <v>28000</v>
          </cell>
        </row>
        <row r="20902">
          <cell r="B20902" t="str">
            <v>office</v>
          </cell>
          <cell r="C20902" t="str">
            <v>salary</v>
          </cell>
          <cell r="D20902" t="str">
            <v>Irfan bhai salary</v>
          </cell>
          <cell r="E20902">
            <v>45048.387096774197</v>
          </cell>
        </row>
        <row r="20903">
          <cell r="B20903" t="str">
            <v>office</v>
          </cell>
          <cell r="C20903" t="str">
            <v>office</v>
          </cell>
          <cell r="D20903" t="str">
            <v>for office use</v>
          </cell>
          <cell r="E20903">
            <v>5000</v>
          </cell>
        </row>
        <row r="20904">
          <cell r="B20904" t="str">
            <v>10 pearl NASTP</v>
          </cell>
          <cell r="C20904" t="str">
            <v>material</v>
          </cell>
          <cell r="D20904" t="str">
            <v>TO muzammil for material</v>
          </cell>
          <cell r="E20904">
            <v>1000</v>
          </cell>
        </row>
        <row r="20905">
          <cell r="B20905" t="str">
            <v>GSK DMC</v>
          </cell>
          <cell r="C20905" t="str">
            <v>material</v>
          </cell>
          <cell r="D20905" t="str">
            <v>purhcased dammer tapes</v>
          </cell>
          <cell r="E20905">
            <v>1000</v>
          </cell>
        </row>
        <row r="20906">
          <cell r="B20906" t="str">
            <v>Engro 3rd &amp; 8th Floor</v>
          </cell>
          <cell r="C20906" t="str">
            <v>material</v>
          </cell>
          <cell r="D20906" t="str">
            <v>purchased red oxide, red paint &amp; cuttings dis by ahsna</v>
          </cell>
          <cell r="E20906">
            <v>9750</v>
          </cell>
        </row>
        <row r="20907">
          <cell r="B20907" t="str">
            <v>Bahria project</v>
          </cell>
          <cell r="C20907" t="str">
            <v>salary</v>
          </cell>
          <cell r="D20907" t="str">
            <v>Khushnood salary</v>
          </cell>
          <cell r="E20907">
            <v>36129.032258064522</v>
          </cell>
        </row>
        <row r="20908">
          <cell r="B20908" t="str">
            <v>GSK DMC</v>
          </cell>
          <cell r="C20908" t="str">
            <v>salary</v>
          </cell>
          <cell r="D20908" t="str">
            <v>Engr Ahsan, Umair Laraib salary</v>
          </cell>
          <cell r="E20908">
            <v>147983.87096774194</v>
          </cell>
        </row>
        <row r="20909">
          <cell r="B20909" t="str">
            <v>Engro 3rd &amp; 8th Floor</v>
          </cell>
          <cell r="C20909" t="str">
            <v>salary</v>
          </cell>
          <cell r="D20909" t="str">
            <v>Engr. Raza</v>
          </cell>
          <cell r="E20909">
            <v>56130</v>
          </cell>
        </row>
        <row r="20910">
          <cell r="B20910" t="str">
            <v>GSK DMC</v>
          </cell>
          <cell r="C20910" t="str">
            <v>Raees brothers</v>
          </cell>
          <cell r="D20910" t="str">
            <v>cash paid</v>
          </cell>
          <cell r="E20910">
            <v>100000</v>
          </cell>
        </row>
        <row r="20911">
          <cell r="B20911" t="str">
            <v>GSK DMC</v>
          </cell>
          <cell r="C20911" t="str">
            <v>fare</v>
          </cell>
          <cell r="D20911" t="str">
            <v>paid for units</v>
          </cell>
          <cell r="E20911">
            <v>1000</v>
          </cell>
        </row>
        <row r="20912">
          <cell r="B20912" t="str">
            <v>Engro 3rd &amp; 8th Floor</v>
          </cell>
          <cell r="C20912" t="str">
            <v>Mehran Engineering</v>
          </cell>
          <cell r="D20912" t="str">
            <v>Online by adeel to Zeeshan Baig</v>
          </cell>
          <cell r="E20912">
            <v>400000</v>
          </cell>
        </row>
        <row r="20913">
          <cell r="B20913" t="str">
            <v>Manto DML</v>
          </cell>
          <cell r="C20913" t="str">
            <v>Material</v>
          </cell>
          <cell r="D20913" t="str">
            <v>Online by adeel to Ayaz Niaz for Hardware for Dolmen Mall Lahore</v>
          </cell>
          <cell r="E20913">
            <v>37100</v>
          </cell>
        </row>
        <row r="20914">
          <cell r="B20914" t="str">
            <v>CITI Bank</v>
          </cell>
          <cell r="C20914" t="str">
            <v>sadiq pipe</v>
          </cell>
          <cell r="D20914" t="str">
            <v>Online by adeel to Mehboob ur rehman for for cIT Ibank advance</v>
          </cell>
          <cell r="E20914">
            <v>100000</v>
          </cell>
        </row>
        <row r="20915">
          <cell r="B20915" t="str">
            <v>DHL office</v>
          </cell>
          <cell r="C20915" t="str">
            <v>Amir contractor</v>
          </cell>
          <cell r="D20915" t="str">
            <v>TO Amir contractor in DHL - By bH</v>
          </cell>
          <cell r="E20915">
            <v>150000</v>
          </cell>
        </row>
        <row r="20916">
          <cell r="B20916" t="str">
            <v>DHL office</v>
          </cell>
          <cell r="C20916" t="str">
            <v>material</v>
          </cell>
          <cell r="D20916" t="str">
            <v>TO Amir for Outdoor foundation -given to shafiq</v>
          </cell>
          <cell r="E20916">
            <v>16000</v>
          </cell>
        </row>
        <row r="20917">
          <cell r="B20917" t="str">
            <v>office</v>
          </cell>
          <cell r="C20917" t="str">
            <v>fuel</v>
          </cell>
          <cell r="D20917" t="str">
            <v>To salam for fuel</v>
          </cell>
          <cell r="E20917">
            <v>1000</v>
          </cell>
        </row>
        <row r="20918">
          <cell r="B20918" t="str">
            <v>office</v>
          </cell>
          <cell r="C20918" t="str">
            <v>office</v>
          </cell>
          <cell r="D20918" t="str">
            <v>for office use</v>
          </cell>
          <cell r="E20918">
            <v>3000</v>
          </cell>
        </row>
        <row r="20919">
          <cell r="B20919" t="str">
            <v>GSK DMC</v>
          </cell>
          <cell r="C20919" t="str">
            <v>fare</v>
          </cell>
          <cell r="D20919" t="str">
            <v>paid</v>
          </cell>
          <cell r="E20919">
            <v>2500</v>
          </cell>
        </row>
        <row r="20920">
          <cell r="B20920" t="str">
            <v>CITI Bank</v>
          </cell>
          <cell r="C20920" t="str">
            <v>fare</v>
          </cell>
          <cell r="D20920" t="str">
            <v>paid</v>
          </cell>
          <cell r="E20920">
            <v>500</v>
          </cell>
        </row>
        <row r="20921">
          <cell r="B20921" t="str">
            <v>GSK DMC</v>
          </cell>
          <cell r="C20921" t="str">
            <v>fare</v>
          </cell>
          <cell r="D20921" t="str">
            <v>paid to suzuki</v>
          </cell>
          <cell r="E20921">
            <v>3700</v>
          </cell>
        </row>
        <row r="20922">
          <cell r="B20922" t="str">
            <v>Engro 3rd &amp; 8th Floor</v>
          </cell>
          <cell r="C20922" t="str">
            <v>material</v>
          </cell>
          <cell r="D20922" t="str">
            <v>Purchaed flare nuts, union wrapping tapes</v>
          </cell>
          <cell r="E20922">
            <v>2570</v>
          </cell>
        </row>
        <row r="20923">
          <cell r="B20923" t="str">
            <v>O/M VISA office</v>
          </cell>
          <cell r="C20923" t="str">
            <v>Faisan Qazi</v>
          </cell>
          <cell r="D20923" t="str">
            <v>Online by adeel to Faisal Qazi for Misc in VISA</v>
          </cell>
          <cell r="E20923">
            <v>50000</v>
          </cell>
        </row>
        <row r="20924">
          <cell r="B20924" t="str">
            <v>Sana safinaz DML</v>
          </cell>
          <cell r="C20924" t="str">
            <v>Salary</v>
          </cell>
          <cell r="D20924" t="str">
            <v>Online by adeel to Fungal Paint Dolmen Mall Lahore.</v>
          </cell>
          <cell r="E20924">
            <v>166000</v>
          </cell>
        </row>
        <row r="20925">
          <cell r="B20925" t="str">
            <v>Generation DML</v>
          </cell>
          <cell r="C20925" t="str">
            <v>Material</v>
          </cell>
          <cell r="D20925" t="str">
            <v>Online by adeel to Ayaz Niaz for Dolmen Mall Lahore.</v>
          </cell>
          <cell r="E20925">
            <v>19000</v>
          </cell>
        </row>
        <row r="20926">
          <cell r="B20926" t="str">
            <v>GSK DMC</v>
          </cell>
          <cell r="C20926" t="str">
            <v>Drawings</v>
          </cell>
          <cell r="D20926" t="str">
            <v>Online by adeel to syed azam hussain for Printing of drwaings = 20680</v>
          </cell>
          <cell r="E20926">
            <v>5230</v>
          </cell>
        </row>
        <row r="20927">
          <cell r="B20927" t="str">
            <v>CITI Bank</v>
          </cell>
          <cell r="C20927" t="str">
            <v>Drawings</v>
          </cell>
          <cell r="D20927" t="str">
            <v>Online by adeel to syed azam hussain for Printing of drwaings = 20680</v>
          </cell>
          <cell r="E20927">
            <v>5230</v>
          </cell>
        </row>
        <row r="20928">
          <cell r="B20928" t="str">
            <v>Engro 3rd &amp; 8th Floor</v>
          </cell>
          <cell r="C20928" t="str">
            <v>Drawings</v>
          </cell>
          <cell r="D20928" t="str">
            <v>Online by adeel to syed azam hussain for Printing of drwaings = 20680</v>
          </cell>
          <cell r="E20928">
            <v>5300</v>
          </cell>
        </row>
        <row r="20929">
          <cell r="B20929" t="str">
            <v>BAH 12th Floor</v>
          </cell>
          <cell r="C20929" t="str">
            <v>Drawings</v>
          </cell>
          <cell r="D20929" t="str">
            <v>Online by adeel to syed azam hussain for Printing of drwaings = 20680</v>
          </cell>
          <cell r="E20929">
            <v>4920</v>
          </cell>
        </row>
        <row r="20930">
          <cell r="B20930" t="str">
            <v>Engro 3rd &amp; 8th Floor</v>
          </cell>
          <cell r="C20930" t="str">
            <v>Material</v>
          </cell>
          <cell r="D20930" t="str">
            <v>Online by adeel to azhar Badar for 02 nos stools purhcased</v>
          </cell>
          <cell r="E20930">
            <v>29000</v>
          </cell>
        </row>
        <row r="20931">
          <cell r="B20931" t="str">
            <v>Sana safinaz DML</v>
          </cell>
          <cell r="C20931" t="str">
            <v>Sheet</v>
          </cell>
          <cell r="D20931" t="str">
            <v>Online by adeel to Anwar ulhaq for sheet purchased</v>
          </cell>
          <cell r="E20931">
            <v>281000</v>
          </cell>
        </row>
        <row r="20932">
          <cell r="B20932" t="str">
            <v>Engro 3rd &amp; 8th Floor</v>
          </cell>
          <cell r="C20932" t="str">
            <v>material</v>
          </cell>
          <cell r="D20932" t="str">
            <v>purchased welding material</v>
          </cell>
          <cell r="E20932">
            <v>520</v>
          </cell>
        </row>
        <row r="20933">
          <cell r="B20933" t="str">
            <v>Engro 3rd &amp; 8th Floor</v>
          </cell>
          <cell r="C20933" t="str">
            <v>fare</v>
          </cell>
          <cell r="D20933" t="str">
            <v>paid</v>
          </cell>
          <cell r="E20933">
            <v>1500</v>
          </cell>
        </row>
        <row r="20934">
          <cell r="B20934" t="str">
            <v>BAH 12th Floor</v>
          </cell>
          <cell r="C20934" t="str">
            <v>fare</v>
          </cell>
          <cell r="D20934" t="str">
            <v>paid</v>
          </cell>
          <cell r="E20934">
            <v>300</v>
          </cell>
        </row>
        <row r="20935">
          <cell r="B20935" t="str">
            <v>office</v>
          </cell>
          <cell r="C20935" t="str">
            <v>office</v>
          </cell>
          <cell r="D20935" t="str">
            <v>for office use</v>
          </cell>
          <cell r="E20935">
            <v>4000</v>
          </cell>
        </row>
        <row r="20936">
          <cell r="B20936" t="str">
            <v>o/m NASTP</v>
          </cell>
          <cell r="C20936" t="str">
            <v>salary</v>
          </cell>
          <cell r="D20936" t="str">
            <v>Waqas salary leaves</v>
          </cell>
          <cell r="E20936">
            <v>3550</v>
          </cell>
        </row>
        <row r="20937">
          <cell r="B20937" t="str">
            <v>o/m NASTP</v>
          </cell>
          <cell r="C20937" t="str">
            <v>mineral water</v>
          </cell>
          <cell r="D20937" t="str">
            <v>paid for August 24 bill</v>
          </cell>
          <cell r="E20937">
            <v>6200</v>
          </cell>
        </row>
        <row r="20938">
          <cell r="B20938" t="str">
            <v>o/m NASTP</v>
          </cell>
          <cell r="C20938" t="str">
            <v>ISRAR bhai</v>
          </cell>
          <cell r="D20938" t="str">
            <v>cash paid for site expenses</v>
          </cell>
          <cell r="E20938">
            <v>10000</v>
          </cell>
        </row>
        <row r="20939">
          <cell r="B20939" t="str">
            <v>BAF-Maintenance24</v>
          </cell>
          <cell r="C20939" t="str">
            <v>misc</v>
          </cell>
          <cell r="D20939" t="str">
            <v>to shakeel for misc site fare and expenses</v>
          </cell>
          <cell r="E20939">
            <v>2700</v>
          </cell>
        </row>
        <row r="20940">
          <cell r="B20940" t="str">
            <v>Engro 3rd &amp; 8th Floor</v>
          </cell>
          <cell r="C20940" t="str">
            <v>fare</v>
          </cell>
          <cell r="D20940" t="str">
            <v>paid</v>
          </cell>
          <cell r="E20940">
            <v>400</v>
          </cell>
        </row>
        <row r="20941">
          <cell r="B20941" t="str">
            <v>Engro 3rd &amp; 8th Floor</v>
          </cell>
          <cell r="C20941" t="str">
            <v>fare</v>
          </cell>
          <cell r="D20941" t="str">
            <v>paid</v>
          </cell>
          <cell r="E20941">
            <v>2200</v>
          </cell>
        </row>
        <row r="20942">
          <cell r="B20942" t="str">
            <v>DHL office</v>
          </cell>
          <cell r="C20942" t="str">
            <v>fare</v>
          </cell>
          <cell r="D20942" t="str">
            <v>paid</v>
          </cell>
          <cell r="E20942">
            <v>2300</v>
          </cell>
        </row>
        <row r="20943">
          <cell r="B20943" t="str">
            <v>Engro 3rd &amp; 8th Floor</v>
          </cell>
          <cell r="C20943" t="str">
            <v>material</v>
          </cell>
          <cell r="D20943" t="str">
            <v>cable tie</v>
          </cell>
          <cell r="E20943">
            <v>1300</v>
          </cell>
        </row>
        <row r="20944">
          <cell r="B20944" t="str">
            <v>Engro 3rd &amp; 8th Floor</v>
          </cell>
          <cell r="C20944" t="str">
            <v>fare</v>
          </cell>
          <cell r="D20944" t="str">
            <v>paid</v>
          </cell>
          <cell r="E20944">
            <v>700</v>
          </cell>
        </row>
        <row r="20945">
          <cell r="B20945" t="str">
            <v>GSK DMC</v>
          </cell>
          <cell r="C20945" t="str">
            <v>bharmal international</v>
          </cell>
          <cell r="D20945" t="str">
            <v>Online by adeel to  Mufaddal Enterprise for payment to bharmal international for Thermometer, guages = 74,100</v>
          </cell>
          <cell r="E20945">
            <v>24700</v>
          </cell>
        </row>
        <row r="20946">
          <cell r="B20946" t="str">
            <v>Meezan bank Head office</v>
          </cell>
          <cell r="C20946" t="str">
            <v>bharmal international</v>
          </cell>
          <cell r="D20946" t="str">
            <v>Online by adeel to  Mufaddal Enterprise for payment to bharmal international for Thermometer, guages = 74,100</v>
          </cell>
          <cell r="E20946">
            <v>24700</v>
          </cell>
        </row>
        <row r="20947">
          <cell r="B20947" t="str">
            <v>BAF-Maintenance24</v>
          </cell>
          <cell r="C20947" t="str">
            <v>bharmal international</v>
          </cell>
          <cell r="D20947" t="str">
            <v>Online by adeel to  Mufaddal Enterprise for payment to bharmal international for Thermometer, guages = 74,100</v>
          </cell>
          <cell r="E20947">
            <v>24700</v>
          </cell>
        </row>
        <row r="20948">
          <cell r="B20948" t="str">
            <v>J out let DML</v>
          </cell>
          <cell r="C20948" t="str">
            <v>Safe &amp; soung engineering</v>
          </cell>
          <cell r="D20948" t="str">
            <v>Online by adeel to waqar brothers  caree off safe and sound engineering</v>
          </cell>
          <cell r="E20948">
            <v>500000</v>
          </cell>
        </row>
        <row r="20949">
          <cell r="B20949" t="str">
            <v>Gul Ahmed</v>
          </cell>
          <cell r="C20949" t="str">
            <v>Rafay</v>
          </cell>
          <cell r="D20949" t="str">
            <v>Online by adeel to Rafay</v>
          </cell>
          <cell r="E20949">
            <v>150000</v>
          </cell>
        </row>
        <row r="20950">
          <cell r="B20950" t="str">
            <v xml:space="preserve">MHR Personal </v>
          </cell>
          <cell r="C20950" t="str">
            <v>misc</v>
          </cell>
          <cell r="D20950" t="str">
            <v>For Water tanker by BH</v>
          </cell>
          <cell r="E20950">
            <v>21000</v>
          </cell>
        </row>
        <row r="20951">
          <cell r="B20951" t="str">
            <v>CITI Bank</v>
          </cell>
          <cell r="C20951" t="str">
            <v>fuel</v>
          </cell>
          <cell r="D20951" t="str">
            <v>For Fuel at sites by BH</v>
          </cell>
          <cell r="E20951">
            <v>25000</v>
          </cell>
        </row>
        <row r="20952">
          <cell r="B20952" t="str">
            <v>CITI Bank</v>
          </cell>
          <cell r="C20952" t="str">
            <v>material</v>
          </cell>
          <cell r="D20952" t="str">
            <v>Advance paid to Inco for Welding plant</v>
          </cell>
          <cell r="E20952">
            <v>24000</v>
          </cell>
        </row>
        <row r="20953">
          <cell r="B20953" t="str">
            <v>CITI Bank</v>
          </cell>
          <cell r="C20953" t="str">
            <v>material</v>
          </cell>
          <cell r="D20953" t="str">
            <v>Final payment for Inco Welding plant (given by nadeem bhai)</v>
          </cell>
          <cell r="E20953">
            <v>10000</v>
          </cell>
        </row>
        <row r="20954">
          <cell r="B20954" t="str">
            <v>BAF-Maintenance24</v>
          </cell>
          <cell r="C20954" t="str">
            <v>asif fiber</v>
          </cell>
          <cell r="D20954" t="str">
            <v>cash paid</v>
          </cell>
          <cell r="E20954">
            <v>28000</v>
          </cell>
        </row>
        <row r="20955">
          <cell r="B20955" t="str">
            <v>CITI Bank</v>
          </cell>
          <cell r="C20955" t="str">
            <v>material</v>
          </cell>
          <cell r="D20955" t="str">
            <v>To abid for welding lead and other material</v>
          </cell>
          <cell r="E20955">
            <v>16000</v>
          </cell>
        </row>
        <row r="20956">
          <cell r="B20956" t="str">
            <v>office</v>
          </cell>
          <cell r="C20956" t="str">
            <v>fuel</v>
          </cell>
          <cell r="D20956" t="str">
            <v>to salman rider</v>
          </cell>
          <cell r="E20956">
            <v>2000</v>
          </cell>
        </row>
        <row r="20957">
          <cell r="B20957" t="str">
            <v>o/m NASTP</v>
          </cell>
          <cell r="C20957" t="str">
            <v>material</v>
          </cell>
          <cell r="D20957" t="str">
            <v>purchased Coolent (cash to nasir)</v>
          </cell>
          <cell r="E20957">
            <v>30000</v>
          </cell>
        </row>
        <row r="20958">
          <cell r="B20958" t="str">
            <v>BAF-Maintenance24</v>
          </cell>
          <cell r="C20958" t="str">
            <v>Engr Noman</v>
          </cell>
          <cell r="D20958" t="str">
            <v>To Engr Noman in Bank al falah as recommend by nadeem</v>
          </cell>
          <cell r="E20958">
            <v>200000</v>
          </cell>
        </row>
        <row r="20959">
          <cell r="B20959" t="str">
            <v>CITI Bank</v>
          </cell>
          <cell r="C20959" t="str">
            <v>material</v>
          </cell>
          <cell r="D20959" t="str">
            <v>red paint mixing oil + brush</v>
          </cell>
          <cell r="E20959">
            <v>6820</v>
          </cell>
        </row>
        <row r="20960">
          <cell r="B20960" t="str">
            <v>office</v>
          </cell>
          <cell r="C20960" t="str">
            <v>mineral water</v>
          </cell>
          <cell r="D20960" t="str">
            <v>cash paid</v>
          </cell>
          <cell r="E20960">
            <v>2150</v>
          </cell>
        </row>
        <row r="20961">
          <cell r="B20961" t="str">
            <v>office</v>
          </cell>
          <cell r="C20961" t="str">
            <v>misc</v>
          </cell>
          <cell r="D20961" t="str">
            <v>paid for cameras troubleshooting</v>
          </cell>
          <cell r="E20961">
            <v>2000</v>
          </cell>
        </row>
        <row r="20962">
          <cell r="B20962" t="str">
            <v>office</v>
          </cell>
          <cell r="C20962" t="str">
            <v>water tanker</v>
          </cell>
          <cell r="D20962" t="str">
            <v xml:space="preserve">paid cash </v>
          </cell>
          <cell r="E20962">
            <v>5330</v>
          </cell>
        </row>
        <row r="20963">
          <cell r="B20963" t="str">
            <v>CITI Bank</v>
          </cell>
          <cell r="C20963" t="str">
            <v>fare</v>
          </cell>
          <cell r="D20963" t="str">
            <v>paid for tapes from fakhri</v>
          </cell>
          <cell r="E20963">
            <v>700</v>
          </cell>
        </row>
        <row r="20964">
          <cell r="B20964" t="str">
            <v>Engro 3rd &amp; 8th Floor</v>
          </cell>
          <cell r="C20964" t="str">
            <v>Salary</v>
          </cell>
          <cell r="D20964" t="str">
            <v>Online by adeel to Engr Zafar Ali for August salary</v>
          </cell>
          <cell r="E20964">
            <v>50000</v>
          </cell>
        </row>
        <row r="20965">
          <cell r="B20965" t="str">
            <v>Meezan bank Head office</v>
          </cell>
          <cell r="C20965" t="str">
            <v>guddu insulation</v>
          </cell>
          <cell r="D20965" t="str">
            <v>Online by adeel to abid khan care off Guddu insulator in meezan bank</v>
          </cell>
          <cell r="E20965">
            <v>100000</v>
          </cell>
        </row>
        <row r="20966">
          <cell r="B20966" t="str">
            <v>kumail bhai</v>
          </cell>
          <cell r="C20966" t="str">
            <v>Sauna Heater</v>
          </cell>
          <cell r="D20966" t="str">
            <v>Online by adeel to Nexus engineering for purhcased of 9 KW suana heater for kumail sahab</v>
          </cell>
          <cell r="E20966">
            <v>170000</v>
          </cell>
        </row>
        <row r="20967">
          <cell r="B20967" t="str">
            <v>J out let DML</v>
          </cell>
          <cell r="C20967" t="str">
            <v>habib insulation</v>
          </cell>
          <cell r="D20967" t="str">
            <v>Cash to Habib (Given by BH)</v>
          </cell>
          <cell r="E20967">
            <v>500000</v>
          </cell>
        </row>
        <row r="20968">
          <cell r="B20968" t="str">
            <v>10 pearl NASTP</v>
          </cell>
          <cell r="C20968" t="str">
            <v>material</v>
          </cell>
          <cell r="D20968" t="str">
            <v>purchased cuttings disc and scres by muzammil</v>
          </cell>
          <cell r="E20968">
            <v>6100</v>
          </cell>
        </row>
        <row r="20969">
          <cell r="B20969" t="str">
            <v>office</v>
          </cell>
          <cell r="C20969" t="str">
            <v>office</v>
          </cell>
          <cell r="D20969" t="str">
            <v>for office use</v>
          </cell>
          <cell r="E20969">
            <v>4000</v>
          </cell>
        </row>
        <row r="20970">
          <cell r="B20970" t="str">
            <v>Engro 3rd &amp; 8th Floor</v>
          </cell>
          <cell r="C20970" t="str">
            <v>fare</v>
          </cell>
          <cell r="D20970" t="str">
            <v>paid</v>
          </cell>
          <cell r="E20970">
            <v>1700</v>
          </cell>
        </row>
        <row r="20971">
          <cell r="B20971" t="str">
            <v>Gul Ahmed</v>
          </cell>
          <cell r="C20971" t="str">
            <v>material</v>
          </cell>
          <cell r="D20971" t="str">
            <v>purchased falre nuts dammer tapes</v>
          </cell>
          <cell r="E20971">
            <v>7016</v>
          </cell>
        </row>
        <row r="20972">
          <cell r="B20972" t="str">
            <v>o/m NASTP</v>
          </cell>
          <cell r="C20972" t="str">
            <v>material</v>
          </cell>
          <cell r="D20972" t="str">
            <v>Purchased water TDS meter</v>
          </cell>
          <cell r="E20972">
            <v>20000</v>
          </cell>
        </row>
        <row r="20973">
          <cell r="B20973" t="str">
            <v>Engro 3rd &amp; 8th Floor</v>
          </cell>
          <cell r="C20973" t="str">
            <v>material</v>
          </cell>
          <cell r="D20973" t="str">
            <v>purchased sockets</v>
          </cell>
          <cell r="E20973">
            <v>1800</v>
          </cell>
        </row>
        <row r="20974">
          <cell r="B20974" t="str">
            <v>Gul Ahmed</v>
          </cell>
          <cell r="C20974" t="str">
            <v>fare</v>
          </cell>
          <cell r="D20974" t="str">
            <v>paid</v>
          </cell>
          <cell r="E20974">
            <v>1500</v>
          </cell>
        </row>
        <row r="20975">
          <cell r="B20975" t="str">
            <v>office</v>
          </cell>
          <cell r="C20975" t="str">
            <v>office</v>
          </cell>
          <cell r="D20975" t="str">
            <v>corrien docs to zohaib raza laywer</v>
          </cell>
          <cell r="E20975">
            <v>200</v>
          </cell>
        </row>
        <row r="20976">
          <cell r="B20976" t="str">
            <v>Bahria project</v>
          </cell>
          <cell r="C20976" t="str">
            <v>material</v>
          </cell>
          <cell r="D20976" t="str">
            <v>to amjad for site expenses</v>
          </cell>
          <cell r="E20976">
            <v>400</v>
          </cell>
        </row>
        <row r="20977">
          <cell r="B20977" t="str">
            <v>BAF-Maintenance24</v>
          </cell>
          <cell r="C20977" t="str">
            <v>shakeel duct</v>
          </cell>
          <cell r="D20977" t="str">
            <v>cash paid</v>
          </cell>
          <cell r="E20977">
            <v>15000</v>
          </cell>
        </row>
        <row r="20978">
          <cell r="B20978" t="str">
            <v>Bahria project</v>
          </cell>
          <cell r="C20978" t="str">
            <v>misc</v>
          </cell>
          <cell r="D20978" t="str">
            <v>to amjad for bike maintenance</v>
          </cell>
          <cell r="E20978">
            <v>6000</v>
          </cell>
        </row>
        <row r="20979">
          <cell r="B20979" t="str">
            <v>Bahria project</v>
          </cell>
          <cell r="C20979" t="str">
            <v>material</v>
          </cell>
          <cell r="D20979" t="str">
            <v>to amjad for site expenses</v>
          </cell>
          <cell r="E20979">
            <v>3000</v>
          </cell>
        </row>
        <row r="20980">
          <cell r="B20980" t="str">
            <v>Gul Ahmed</v>
          </cell>
          <cell r="C20980" t="str">
            <v>fare</v>
          </cell>
          <cell r="D20980" t="str">
            <v>bykia</v>
          </cell>
          <cell r="E20980">
            <v>720</v>
          </cell>
        </row>
        <row r="20981">
          <cell r="B20981" t="str">
            <v>Gul Ahmed</v>
          </cell>
          <cell r="C20981" t="str">
            <v>INGENIOUS ENGINEERING PRODUCTS</v>
          </cell>
          <cell r="D20981" t="str">
            <v>Online by adeel to Husain Hamza Lokhandwala for purchased Fire stopping powder 10 kg for Gul Ahmed from INGENIOUS ENGINEERING PRODUCTS</v>
          </cell>
          <cell r="E20981">
            <v>29500</v>
          </cell>
        </row>
        <row r="20982">
          <cell r="B20982" t="str">
            <v>CITI Bank</v>
          </cell>
          <cell r="C20982" t="str">
            <v>Fame International</v>
          </cell>
          <cell r="D20982" t="str">
            <v>Online by adeel to M Farhan for 3 carton = 40800</v>
          </cell>
          <cell r="E20982">
            <v>10200</v>
          </cell>
        </row>
        <row r="20983">
          <cell r="B20983" t="str">
            <v>Gul Ahmed</v>
          </cell>
          <cell r="C20983" t="str">
            <v>Fame International</v>
          </cell>
          <cell r="D20983" t="str">
            <v>Online by adeel to M Farhan for 3 carton = 40800</v>
          </cell>
          <cell r="E20983">
            <v>10200</v>
          </cell>
        </row>
        <row r="20984">
          <cell r="B20984" t="str">
            <v>Engro 3rd &amp; 8th Floor</v>
          </cell>
          <cell r="C20984" t="str">
            <v>Fame International</v>
          </cell>
          <cell r="D20984" t="str">
            <v>Online by adeel to M Farhan for 3 carton = 40800</v>
          </cell>
          <cell r="E20984">
            <v>10200</v>
          </cell>
        </row>
        <row r="20985">
          <cell r="B20985" t="str">
            <v>GSK DMC</v>
          </cell>
          <cell r="C20985" t="str">
            <v>Fame International</v>
          </cell>
          <cell r="D20985" t="str">
            <v>Online by adeel to M Farhan for 3 carton = 40800</v>
          </cell>
          <cell r="E20985">
            <v>10200</v>
          </cell>
        </row>
        <row r="20986">
          <cell r="B20986" t="str">
            <v>BAH 12th Floor</v>
          </cell>
          <cell r="C20986" t="str">
            <v>Material</v>
          </cell>
          <cell r="D20986" t="str">
            <v>Online by adeel to Murtaza  for Purchased canvas tapes 5 carton from hussain puri = 32400</v>
          </cell>
          <cell r="E20986">
            <v>10800</v>
          </cell>
        </row>
        <row r="20987">
          <cell r="B20987" t="str">
            <v>Engro 3rd &amp; 8th Floor</v>
          </cell>
          <cell r="C20987" t="str">
            <v>Material</v>
          </cell>
          <cell r="D20987" t="str">
            <v>Online by adeel to Murtaza  for Purchased canvas tapes 5 carton from hussain puri = 32400</v>
          </cell>
          <cell r="E20987">
            <v>10800</v>
          </cell>
        </row>
        <row r="20988">
          <cell r="B20988" t="str">
            <v>CITI Bank</v>
          </cell>
          <cell r="C20988" t="str">
            <v>Material</v>
          </cell>
          <cell r="D20988" t="str">
            <v>Online by adeel to Murtaza  for Purchased canvas tapes 5 carton from hussain puri = 32400</v>
          </cell>
          <cell r="E20988">
            <v>10800</v>
          </cell>
        </row>
        <row r="20989">
          <cell r="B20989" t="str">
            <v>Sana safinaz DML</v>
          </cell>
          <cell r="C20989" t="str">
            <v>misc</v>
          </cell>
          <cell r="D20989" t="str">
            <v>Biryani At DML by BH</v>
          </cell>
          <cell r="E20989">
            <v>17430</v>
          </cell>
        </row>
        <row r="20990">
          <cell r="B20990" t="str">
            <v>J out let DML</v>
          </cell>
          <cell r="C20990" t="str">
            <v>material</v>
          </cell>
          <cell r="D20990" t="str">
            <v>TO S murtaza hassan shah for seismec bracing for J outlet (online by BH)</v>
          </cell>
          <cell r="E20990">
            <v>220000</v>
          </cell>
        </row>
        <row r="20991">
          <cell r="B20991" t="str">
            <v>J out let DML</v>
          </cell>
          <cell r="C20991" t="str">
            <v>piping</v>
          </cell>
          <cell r="D20991" t="str">
            <v>To murtaza for piping labour for J out let - Given by BH</v>
          </cell>
          <cell r="E20991">
            <v>100000</v>
          </cell>
        </row>
        <row r="20992">
          <cell r="B20992" t="str">
            <v>Gul Ahmed</v>
          </cell>
          <cell r="C20992" t="str">
            <v>material</v>
          </cell>
          <cell r="D20992" t="str">
            <v>To Talha for Gul ahmed site expenses - By nadeem bhai</v>
          </cell>
          <cell r="E20992">
            <v>10000</v>
          </cell>
        </row>
        <row r="20993">
          <cell r="B20993" t="str">
            <v>Gul Ahmed</v>
          </cell>
          <cell r="C20993" t="str">
            <v>Misc</v>
          </cell>
          <cell r="D20993" t="str">
            <v>Lunch at Gul ahmed - By nadeem bhai</v>
          </cell>
          <cell r="E20993">
            <v>2500</v>
          </cell>
        </row>
        <row r="20994">
          <cell r="B20994" t="str">
            <v>DHL office</v>
          </cell>
          <cell r="C20994" t="str">
            <v>Misc</v>
          </cell>
          <cell r="D20994" t="str">
            <v>Lunch at DHL - By nadeem bhai</v>
          </cell>
          <cell r="E20994">
            <v>2500</v>
          </cell>
        </row>
        <row r="20995">
          <cell r="B20995" t="str">
            <v>Gul Ahmed</v>
          </cell>
          <cell r="C20995" t="str">
            <v>material</v>
          </cell>
          <cell r="D20995" t="str">
            <v>Purchased Freon cylinder for gul ahmed 11.3 kg - By nadeem bhai</v>
          </cell>
          <cell r="E20995">
            <v>15000</v>
          </cell>
        </row>
        <row r="20996">
          <cell r="B20996" t="str">
            <v>office</v>
          </cell>
          <cell r="C20996" t="str">
            <v>office</v>
          </cell>
          <cell r="D20996" t="str">
            <v>for office use</v>
          </cell>
          <cell r="E20996">
            <v>3000</v>
          </cell>
        </row>
        <row r="20997">
          <cell r="B20997" t="str">
            <v>office</v>
          </cell>
          <cell r="C20997" t="str">
            <v>fuel</v>
          </cell>
          <cell r="D20997" t="str">
            <v>to salman rider</v>
          </cell>
          <cell r="E20997">
            <v>2000</v>
          </cell>
        </row>
        <row r="20998">
          <cell r="B20998" t="str">
            <v xml:space="preserve">MHR Personal </v>
          </cell>
          <cell r="C20998" t="str">
            <v>rehana aunty</v>
          </cell>
          <cell r="D20998" t="str">
            <v>Rehan aunty ufone jazz balance</v>
          </cell>
          <cell r="E20998">
            <v>1500</v>
          </cell>
        </row>
        <row r="20999">
          <cell r="B20999" t="str">
            <v>CITI Bank</v>
          </cell>
          <cell r="C20999" t="str">
            <v>material</v>
          </cell>
          <cell r="D20999" t="str">
            <v>cable tie</v>
          </cell>
          <cell r="E20999">
            <v>1500</v>
          </cell>
        </row>
        <row r="21000">
          <cell r="B21000" t="str">
            <v>Engro 3rd &amp; 8th Floor</v>
          </cell>
          <cell r="C21000" t="str">
            <v>fare</v>
          </cell>
          <cell r="D21000" t="str">
            <v>paid</v>
          </cell>
          <cell r="E21000">
            <v>700</v>
          </cell>
        </row>
        <row r="21001">
          <cell r="B21001" t="str">
            <v>Gul Ahmed</v>
          </cell>
          <cell r="C21001" t="str">
            <v>talha</v>
          </cell>
          <cell r="D21001" t="str">
            <v>paid to talha for site expenses (recommend by Nadeem)</v>
          </cell>
          <cell r="E21001">
            <v>15000</v>
          </cell>
        </row>
        <row r="21002">
          <cell r="B21002" t="str">
            <v>Engro 3rd &amp; 8th Floor</v>
          </cell>
          <cell r="C21002" t="str">
            <v>fare</v>
          </cell>
          <cell r="D21002" t="str">
            <v>paid</v>
          </cell>
          <cell r="E21002">
            <v>700</v>
          </cell>
        </row>
        <row r="21003">
          <cell r="B21003" t="str">
            <v>Generation DML</v>
          </cell>
          <cell r="C21003" t="str">
            <v>Misc</v>
          </cell>
          <cell r="D21003" t="str">
            <v>Online by adeel to Noman engr</v>
          </cell>
          <cell r="E21003">
            <v>50000</v>
          </cell>
        </row>
        <row r="21004">
          <cell r="B21004" t="str">
            <v>J out let DML</v>
          </cell>
          <cell r="C21004" t="str">
            <v>piping</v>
          </cell>
          <cell r="D21004" t="str">
            <v>Paid to irfan unit piping drain piping (Given by BH)</v>
          </cell>
          <cell r="E21004">
            <v>50000</v>
          </cell>
        </row>
        <row r="21005">
          <cell r="B21005" t="str">
            <v>office</v>
          </cell>
          <cell r="C21005" t="str">
            <v>Water proofing</v>
          </cell>
          <cell r="D21005" t="str">
            <v>advance for Water tank and main gutter repairing &amp; water proofing</v>
          </cell>
          <cell r="E21005">
            <v>8000</v>
          </cell>
        </row>
        <row r="21006">
          <cell r="B21006" t="str">
            <v>BAH 12th Floor</v>
          </cell>
          <cell r="C21006" t="str">
            <v>fare</v>
          </cell>
          <cell r="D21006" t="str">
            <v>paid</v>
          </cell>
          <cell r="E21006">
            <v>1800</v>
          </cell>
        </row>
        <row r="21007">
          <cell r="B21007" t="str">
            <v>10 pearl NASTP</v>
          </cell>
          <cell r="C21007" t="str">
            <v>moazzam insulator</v>
          </cell>
          <cell r="D21007" t="str">
            <v>cash paid for 10 pearl for units insulation</v>
          </cell>
          <cell r="E21007">
            <v>4000</v>
          </cell>
        </row>
        <row r="21008">
          <cell r="B21008" t="str">
            <v>J out let DML</v>
          </cell>
          <cell r="C21008" t="str">
            <v>transportation</v>
          </cell>
          <cell r="D21008" t="str">
            <v>paid for cargo from karachi to lahore for sprinklers</v>
          </cell>
          <cell r="E21008">
            <v>600</v>
          </cell>
        </row>
        <row r="21009">
          <cell r="B21009" t="str">
            <v>LAMA Outlet</v>
          </cell>
          <cell r="C21009" t="str">
            <v>material</v>
          </cell>
          <cell r="D21009" t="str">
            <v>purchased scrwes for LAMA</v>
          </cell>
          <cell r="E21009">
            <v>480</v>
          </cell>
        </row>
        <row r="21010">
          <cell r="B21010" t="str">
            <v>CITI Bank</v>
          </cell>
          <cell r="C21010" t="str">
            <v>fare</v>
          </cell>
          <cell r="D21010" t="str">
            <v>paid</v>
          </cell>
          <cell r="E21010">
            <v>2500</v>
          </cell>
        </row>
        <row r="21011">
          <cell r="B21011" t="str">
            <v>Sana safinaz DML</v>
          </cell>
          <cell r="C21011" t="str">
            <v>IIL Pipe</v>
          </cell>
          <cell r="D21011" t="str">
            <v>Online by adeel to IIL for ERW pipe 4" Dia</v>
          </cell>
          <cell r="E21011">
            <v>163887</v>
          </cell>
        </row>
        <row r="21012">
          <cell r="B21012" t="str">
            <v>DHL office</v>
          </cell>
          <cell r="C21012" t="str">
            <v>water proofing</v>
          </cell>
          <cell r="D21012" t="str">
            <v>Online by adeel to Ayaz ur Rehman for Water proofing for DHL office</v>
          </cell>
          <cell r="E21012">
            <v>100000</v>
          </cell>
        </row>
        <row r="21013">
          <cell r="B21013" t="str">
            <v>DHL office</v>
          </cell>
          <cell r="C21013" t="str">
            <v>VOLDAM</v>
          </cell>
          <cell r="D21013" t="str">
            <v>Online by adeel to VOLDAM for exhaust fan 8" Dia for DHL Office</v>
          </cell>
          <cell r="E21013">
            <v>48900</v>
          </cell>
        </row>
        <row r="21014">
          <cell r="B21014" t="str">
            <v>VISA Fit-out Office</v>
          </cell>
          <cell r="C21014" t="str">
            <v>faheem elec</v>
          </cell>
          <cell r="D21014" t="str">
            <v>Online by Bilal bhai to faheem</v>
          </cell>
          <cell r="E21014">
            <v>30000</v>
          </cell>
        </row>
        <row r="21015">
          <cell r="B21015" t="str">
            <v>office</v>
          </cell>
          <cell r="C21015" t="str">
            <v>office</v>
          </cell>
          <cell r="D21015" t="str">
            <v>for office use</v>
          </cell>
          <cell r="E21015">
            <v>2000</v>
          </cell>
        </row>
        <row r="21016">
          <cell r="B21016" t="str">
            <v>Meezan bank Head office</v>
          </cell>
          <cell r="C21016" t="str">
            <v>material</v>
          </cell>
          <cell r="D21016" t="str">
            <v>Rubber isolator 3" x 1" 12mm 30 nos</v>
          </cell>
          <cell r="E21016">
            <v>3000</v>
          </cell>
        </row>
        <row r="21017">
          <cell r="B21017" t="str">
            <v>Engro 3rd &amp; 8th Floor</v>
          </cell>
          <cell r="C21017" t="str">
            <v>material</v>
          </cell>
          <cell r="D21017" t="str">
            <v>paint red oxide and oil</v>
          </cell>
          <cell r="E21017">
            <v>3790</v>
          </cell>
        </row>
        <row r="21018">
          <cell r="B21018" t="str">
            <v>CITI Bank</v>
          </cell>
          <cell r="C21018" t="str">
            <v>material</v>
          </cell>
          <cell r="D21018" t="str">
            <v>purhcased flexbile 3/4"</v>
          </cell>
          <cell r="E21018">
            <v>6400</v>
          </cell>
        </row>
        <row r="21019">
          <cell r="B21019" t="str">
            <v>Sana safinaz DML</v>
          </cell>
          <cell r="C21019" t="str">
            <v>Insulation</v>
          </cell>
          <cell r="D21019" t="str">
            <v>Online by adeel to Owais ul islam for Sana Safina insulation</v>
          </cell>
          <cell r="E21019">
            <v>20000</v>
          </cell>
        </row>
        <row r="21020">
          <cell r="B21020" t="str">
            <v>CITI Bank</v>
          </cell>
          <cell r="C21020" t="str">
            <v>charity</v>
          </cell>
          <cell r="D21020" t="str">
            <v>Given to Kousar Maasi (recommend by Nadeem bhai)</v>
          </cell>
          <cell r="E21020">
            <v>5000</v>
          </cell>
        </row>
        <row r="21021">
          <cell r="B21021" t="str">
            <v>office</v>
          </cell>
          <cell r="C21021" t="str">
            <v>utilities bills</v>
          </cell>
          <cell r="D21021" t="str">
            <v>ptcl bills paid</v>
          </cell>
          <cell r="E21021">
            <v>3140</v>
          </cell>
        </row>
        <row r="21022">
          <cell r="B21022" t="str">
            <v xml:space="preserve">MHR Personal </v>
          </cell>
          <cell r="C21022" t="str">
            <v>utilities bills</v>
          </cell>
          <cell r="D21022" t="str">
            <v>ptcl bills paid</v>
          </cell>
          <cell r="E21022">
            <v>10590</v>
          </cell>
        </row>
        <row r="21023">
          <cell r="B21023" t="str">
            <v>LAMA Outlet</v>
          </cell>
          <cell r="C21023" t="str">
            <v>charity</v>
          </cell>
          <cell r="D21023" t="str">
            <v>cash paid by rehan to needy family</v>
          </cell>
          <cell r="E21023">
            <v>5000</v>
          </cell>
        </row>
        <row r="21024">
          <cell r="B21024" t="str">
            <v>office</v>
          </cell>
          <cell r="C21024" t="str">
            <v>office</v>
          </cell>
          <cell r="D21024" t="str">
            <v>umer for office use</v>
          </cell>
          <cell r="E21024">
            <v>3000</v>
          </cell>
        </row>
        <row r="21025">
          <cell r="B21025" t="str">
            <v>Engro 3rd &amp; 8th Floor</v>
          </cell>
          <cell r="C21025" t="str">
            <v>ahsan insulation</v>
          </cell>
          <cell r="D21025" t="str">
            <v>Cash paid (given to jahangeer)</v>
          </cell>
          <cell r="E21025">
            <v>20000</v>
          </cell>
        </row>
        <row r="21026">
          <cell r="B21026" t="str">
            <v>CITI Bank</v>
          </cell>
          <cell r="C21026" t="str">
            <v>fare</v>
          </cell>
          <cell r="D21026" t="str">
            <v>paid</v>
          </cell>
          <cell r="E21026">
            <v>700</v>
          </cell>
        </row>
        <row r="21027">
          <cell r="B21027" t="str">
            <v>VISA Fit-out Office</v>
          </cell>
          <cell r="C21027" t="str">
            <v>faheem elec</v>
          </cell>
          <cell r="D21027" t="str">
            <v>Cash paid total amt = 140,000</v>
          </cell>
          <cell r="E21027">
            <v>20000</v>
          </cell>
        </row>
        <row r="21028">
          <cell r="B21028" t="str">
            <v>CITI Bank</v>
          </cell>
          <cell r="C21028" t="str">
            <v>faheem elec</v>
          </cell>
          <cell r="D21028" t="str">
            <v>Cash paid total amt = 140,000</v>
          </cell>
          <cell r="E21028">
            <v>85000</v>
          </cell>
        </row>
        <row r="21029">
          <cell r="B21029" t="str">
            <v>GSK DMC</v>
          </cell>
          <cell r="C21029" t="str">
            <v>faheem elec</v>
          </cell>
          <cell r="D21029" t="str">
            <v>Cash paid total amt = 140,000</v>
          </cell>
          <cell r="E21029">
            <v>35000</v>
          </cell>
        </row>
        <row r="21030">
          <cell r="B21030" t="str">
            <v>sana safinaz dml</v>
          </cell>
          <cell r="C21030" t="str">
            <v>misc</v>
          </cell>
          <cell r="D21030" t="str">
            <v>cash paid to moiz for ticekt and travels expenses</v>
          </cell>
          <cell r="E21030">
            <v>5500</v>
          </cell>
        </row>
        <row r="21031">
          <cell r="B21031" t="str">
            <v>sana safinaz dml</v>
          </cell>
          <cell r="C21031" t="str">
            <v>noman engr</v>
          </cell>
          <cell r="D21031" t="str">
            <v>cash paid for site expenses (easy paisa by abuzar)</v>
          </cell>
          <cell r="E21031">
            <v>30000</v>
          </cell>
        </row>
        <row r="21032">
          <cell r="B21032" t="str">
            <v>Gul Ahmed</v>
          </cell>
          <cell r="C21032" t="str">
            <v>Salary</v>
          </cell>
          <cell r="D21032" t="str">
            <v>Online by adeel to Talha siddiquei for salary</v>
          </cell>
          <cell r="E21032">
            <v>60000</v>
          </cell>
        </row>
        <row r="21033">
          <cell r="B21033" t="str">
            <v>Meezan bank Head office</v>
          </cell>
          <cell r="C21033" t="str">
            <v>Noman Engineering</v>
          </cell>
          <cell r="D21033" t="str">
            <v>Sheet given to Noman ducting by Adeel =amt = 1500,000/-</v>
          </cell>
          <cell r="E21033">
            <v>600000</v>
          </cell>
        </row>
        <row r="21034">
          <cell r="B21034" t="str">
            <v>BAH 12th Floor</v>
          </cell>
          <cell r="C21034" t="str">
            <v>Noman Engineering</v>
          </cell>
          <cell r="D21034" t="str">
            <v>Sheet given to Noman ducting by Adeel =amt = 1500,000/-</v>
          </cell>
          <cell r="E21034">
            <v>600000</v>
          </cell>
        </row>
        <row r="21035">
          <cell r="B21035" t="str">
            <v>CITI Bank</v>
          </cell>
          <cell r="C21035" t="str">
            <v>Noman Engineering</v>
          </cell>
          <cell r="D21035" t="str">
            <v>Sheet given to Noman ducting by Adeel =amt = 1500,000/-</v>
          </cell>
          <cell r="E21035">
            <v>300000</v>
          </cell>
        </row>
        <row r="21036">
          <cell r="B21036" t="str">
            <v>IT Work Deutsche Bank</v>
          </cell>
          <cell r="C21036" t="str">
            <v>Fahad Afridi SEM</v>
          </cell>
          <cell r="D21036" t="str">
            <v>Given by BH To Fahad Afridi from SEM engineer for Units purhcased for Deuctche bank IT work</v>
          </cell>
          <cell r="E21036">
            <v>450000</v>
          </cell>
        </row>
        <row r="21037">
          <cell r="B21037" t="str">
            <v>Meezan bank Head office</v>
          </cell>
          <cell r="C21037" t="str">
            <v>zubair duct</v>
          </cell>
          <cell r="D21037" t="str">
            <v>Given by BH To Zubair duct in Meezan bank</v>
          </cell>
          <cell r="E21037">
            <v>400000</v>
          </cell>
        </row>
        <row r="21038">
          <cell r="B21038" t="str">
            <v>CITI Bank</v>
          </cell>
          <cell r="C21038" t="str">
            <v>material</v>
          </cell>
          <cell r="D21038" t="str">
            <v>misc invoice by Jahangeer</v>
          </cell>
          <cell r="E21038">
            <v>5320</v>
          </cell>
        </row>
        <row r="21039">
          <cell r="B21039" t="str">
            <v>GSK DMC</v>
          </cell>
          <cell r="C21039" t="str">
            <v>material</v>
          </cell>
          <cell r="D21039" t="str">
            <v>misc invoice by faheem</v>
          </cell>
          <cell r="E21039">
            <v>8610</v>
          </cell>
        </row>
        <row r="21040">
          <cell r="B21040" t="str">
            <v>office</v>
          </cell>
          <cell r="C21040" t="str">
            <v>office</v>
          </cell>
          <cell r="D21040" t="str">
            <v>umer for office use</v>
          </cell>
          <cell r="E21040">
            <v>3000</v>
          </cell>
        </row>
        <row r="21041">
          <cell r="B21041" t="str">
            <v>Meezan bank Head office</v>
          </cell>
          <cell r="C21041" t="str">
            <v>fare</v>
          </cell>
          <cell r="D21041" t="str">
            <v>paid for rubber isolator</v>
          </cell>
          <cell r="E21041">
            <v>700</v>
          </cell>
        </row>
        <row r="21042">
          <cell r="B21042" t="str">
            <v>office</v>
          </cell>
          <cell r="C21042" t="str">
            <v>material</v>
          </cell>
          <cell r="D21042" t="str">
            <v>office pump motor valve changed</v>
          </cell>
          <cell r="E21042">
            <v>2100</v>
          </cell>
        </row>
        <row r="21043">
          <cell r="B21043" t="str">
            <v>CITI Bank</v>
          </cell>
          <cell r="C21043" t="str">
            <v>fare</v>
          </cell>
          <cell r="D21043" t="str">
            <v>paid for channel</v>
          </cell>
          <cell r="E21043">
            <v>1000</v>
          </cell>
        </row>
        <row r="21044">
          <cell r="B21044" t="str">
            <v>CITI Bank</v>
          </cell>
          <cell r="C21044" t="str">
            <v>fare</v>
          </cell>
          <cell r="D21044" t="str">
            <v>paid</v>
          </cell>
          <cell r="E21044">
            <v>3500</v>
          </cell>
        </row>
        <row r="21045">
          <cell r="B21045" t="str">
            <v>Meezan bank Head office</v>
          </cell>
          <cell r="C21045" t="str">
            <v>Tariq automation</v>
          </cell>
          <cell r="D21045" t="str">
            <v>To IMS for meezan bank motorized valves (cash by BH)</v>
          </cell>
          <cell r="E21045">
            <v>360000</v>
          </cell>
        </row>
        <row r="21046">
          <cell r="B21046" t="str">
            <v>J out let DML</v>
          </cell>
          <cell r="C21046" t="str">
            <v>Safe &amp; soung engineering</v>
          </cell>
          <cell r="D21046" t="str">
            <v xml:space="preserve">Online by adeel to waqar brothers </v>
          </cell>
          <cell r="E21046">
            <v>150000</v>
          </cell>
        </row>
        <row r="21047">
          <cell r="B21047" t="str">
            <v>J out let DML</v>
          </cell>
          <cell r="C21047" t="str">
            <v>Safe &amp; soung engineering</v>
          </cell>
          <cell r="D21047" t="str">
            <v xml:space="preserve">Online by adeel to waqar brothers </v>
          </cell>
          <cell r="E21047">
            <v>350000</v>
          </cell>
        </row>
        <row r="21048">
          <cell r="B21048" t="str">
            <v>PSYCHIATRY JPMC</v>
          </cell>
          <cell r="C21048" t="str">
            <v>material</v>
          </cell>
          <cell r="D21048" t="str">
            <v>misc invoice by imran</v>
          </cell>
          <cell r="E21048">
            <v>29460</v>
          </cell>
        </row>
        <row r="21049">
          <cell r="B21049" t="str">
            <v>burhani mehal</v>
          </cell>
          <cell r="C21049" t="str">
            <v>salary</v>
          </cell>
          <cell r="D21049" t="str">
            <v>Salary to waris for 1.5 months pool maintenance</v>
          </cell>
          <cell r="E21049">
            <v>30000</v>
          </cell>
        </row>
        <row r="21050">
          <cell r="B21050" t="str">
            <v>CITI Bank</v>
          </cell>
          <cell r="C21050" t="str">
            <v>fuel</v>
          </cell>
          <cell r="D21050" t="str">
            <v>to salman rider</v>
          </cell>
          <cell r="E21050">
            <v>2000</v>
          </cell>
        </row>
        <row r="21051">
          <cell r="B21051" t="str">
            <v>GSK DMC</v>
          </cell>
          <cell r="C21051" t="str">
            <v>misc</v>
          </cell>
          <cell r="D21051" t="str">
            <v>jahangeer mobile balance</v>
          </cell>
          <cell r="E21051">
            <v>1500</v>
          </cell>
        </row>
        <row r="21052">
          <cell r="B21052" t="str">
            <v>office</v>
          </cell>
          <cell r="C21052" t="str">
            <v>office</v>
          </cell>
          <cell r="D21052" t="str">
            <v>umer for office use</v>
          </cell>
          <cell r="E21052">
            <v>4000</v>
          </cell>
        </row>
        <row r="21053">
          <cell r="B21053" t="str">
            <v xml:space="preserve">O/M Nue Multiplex </v>
          </cell>
          <cell r="C21053" t="str">
            <v>fuel</v>
          </cell>
          <cell r="D21053" t="str">
            <v>paid to mumtaz</v>
          </cell>
          <cell r="E21053">
            <v>500</v>
          </cell>
        </row>
        <row r="21054">
          <cell r="B21054" t="str">
            <v>Rehmat shipping</v>
          </cell>
          <cell r="C21054" t="str">
            <v>wire</v>
          </cell>
          <cell r="D21054" t="str">
            <v>purhcased 2 coil control 0.75 mm 2 core flexbiel from indus IJLAL</v>
          </cell>
          <cell r="E21054">
            <v>19150</v>
          </cell>
        </row>
        <row r="21055">
          <cell r="B21055" t="str">
            <v>BAH 12th Floor</v>
          </cell>
          <cell r="C21055" t="str">
            <v>fare</v>
          </cell>
          <cell r="D21055" t="str">
            <v>paid</v>
          </cell>
          <cell r="E21055">
            <v>700</v>
          </cell>
        </row>
        <row r="21056">
          <cell r="B21056" t="str">
            <v>DHL office</v>
          </cell>
          <cell r="C21056" t="str">
            <v>material</v>
          </cell>
          <cell r="D21056" t="str">
            <v>purhcased 3 phase breaker for panel by faheem</v>
          </cell>
          <cell r="E21056">
            <v>18300</v>
          </cell>
        </row>
        <row r="21057">
          <cell r="B21057" t="str">
            <v>CITI Bank</v>
          </cell>
          <cell r="C21057" t="str">
            <v>material</v>
          </cell>
          <cell r="D21057" t="str">
            <v>red paint mixing oil + brush</v>
          </cell>
          <cell r="E21057">
            <v>9600</v>
          </cell>
        </row>
        <row r="21058">
          <cell r="B21058" t="str">
            <v>office</v>
          </cell>
          <cell r="C21058" t="str">
            <v>misc</v>
          </cell>
          <cell r="D21058" t="str">
            <v>02 nos stamp papars purhcsed for rent agreements</v>
          </cell>
          <cell r="E21058">
            <v>460</v>
          </cell>
        </row>
        <row r="21059">
          <cell r="B21059" t="str">
            <v>GSK DMC</v>
          </cell>
          <cell r="C21059" t="str">
            <v>material</v>
          </cell>
          <cell r="D21059" t="str">
            <v>purhcased cable tie 18"</v>
          </cell>
          <cell r="E21059">
            <v>500</v>
          </cell>
        </row>
        <row r="21060">
          <cell r="B21060" t="str">
            <v>Meezan bank Head office</v>
          </cell>
          <cell r="C21060" t="str">
            <v>misc</v>
          </cell>
          <cell r="D21060" t="str">
            <v>claimed super card for SEpt 24 by amir</v>
          </cell>
          <cell r="E21060">
            <v>1500</v>
          </cell>
        </row>
        <row r="21061">
          <cell r="B21061" t="str">
            <v>Meezan bank Head office</v>
          </cell>
          <cell r="C21061" t="str">
            <v>fare</v>
          </cell>
          <cell r="D21061" t="str">
            <v>To abid for rikshaw</v>
          </cell>
          <cell r="E21061">
            <v>500</v>
          </cell>
        </row>
        <row r="21062">
          <cell r="B21062" t="str">
            <v>office</v>
          </cell>
          <cell r="C21062" t="str">
            <v>misc</v>
          </cell>
          <cell r="D21062" t="str">
            <v>water motor repaired and wrinch purhcased</v>
          </cell>
          <cell r="E21062">
            <v>2000</v>
          </cell>
        </row>
        <row r="21063">
          <cell r="B21063" t="str">
            <v>Sana safinaz DML</v>
          </cell>
          <cell r="C21063" t="str">
            <v>Misc</v>
          </cell>
          <cell r="D21063" t="str">
            <v>Online by adeel to Noman engr</v>
          </cell>
          <cell r="E21063">
            <v>50000</v>
          </cell>
        </row>
        <row r="21064">
          <cell r="B21064" t="str">
            <v>office</v>
          </cell>
          <cell r="C21064" t="str">
            <v>office</v>
          </cell>
          <cell r="D21064" t="str">
            <v>umer for office use</v>
          </cell>
          <cell r="E21064">
            <v>2000</v>
          </cell>
        </row>
        <row r="21065">
          <cell r="B21065" t="str">
            <v>office</v>
          </cell>
          <cell r="C21065" t="str">
            <v>misc</v>
          </cell>
          <cell r="D21065" t="str">
            <v>meezan bank stamp paper for personal guantantee</v>
          </cell>
          <cell r="E21065">
            <v>500</v>
          </cell>
        </row>
        <row r="21066">
          <cell r="B21066" t="str">
            <v>CITI Bank</v>
          </cell>
          <cell r="C21066" t="str">
            <v>fuel</v>
          </cell>
          <cell r="D21066" t="str">
            <v>to salman rider</v>
          </cell>
          <cell r="E21066">
            <v>900</v>
          </cell>
        </row>
        <row r="21067">
          <cell r="B21067" t="str">
            <v>BAF-Maintenance24</v>
          </cell>
          <cell r="C21067" t="str">
            <v>shakeel duct</v>
          </cell>
          <cell r="D21067" t="str">
            <v>cash paid uptodate is 135,000</v>
          </cell>
          <cell r="E21067">
            <v>50000</v>
          </cell>
        </row>
        <row r="21068">
          <cell r="B21068" t="str">
            <v>FTC Floors</v>
          </cell>
          <cell r="C21068" t="str">
            <v>material</v>
          </cell>
          <cell r="D21068" t="str">
            <v>To sami for site expenses</v>
          </cell>
          <cell r="E21068">
            <v>3000</v>
          </cell>
        </row>
        <row r="21069">
          <cell r="B21069" t="str">
            <v>Rehmat shipping</v>
          </cell>
          <cell r="C21069" t="str">
            <v>material</v>
          </cell>
          <cell r="D21069" t="str">
            <v>purchased rehmat shipping u clamp</v>
          </cell>
          <cell r="E21069">
            <v>2000</v>
          </cell>
        </row>
        <row r="21070">
          <cell r="B21070" t="str">
            <v>BAH 12th Floor</v>
          </cell>
          <cell r="C21070" t="str">
            <v>Global technologies</v>
          </cell>
          <cell r="D21070" t="str">
            <v>purchsed NBR ruuber insulation 15 Nos</v>
          </cell>
          <cell r="E21070">
            <v>13500</v>
          </cell>
        </row>
        <row r="21071">
          <cell r="B21071" t="str">
            <v>CITI Bank</v>
          </cell>
          <cell r="C21071" t="str">
            <v>bilal bhai</v>
          </cell>
          <cell r="D21071" t="str">
            <v>Given to Bilala bhai</v>
          </cell>
          <cell r="E21071">
            <v>1000</v>
          </cell>
        </row>
        <row r="21072">
          <cell r="B21072" t="str">
            <v>CITI Bank</v>
          </cell>
          <cell r="C21072" t="str">
            <v>HILTI</v>
          </cell>
          <cell r="D21072" t="str">
            <v>purchased Fire stop sealent</v>
          </cell>
          <cell r="E21072">
            <v>14000</v>
          </cell>
        </row>
        <row r="21073">
          <cell r="B21073" t="str">
            <v>Tomo JPMC</v>
          </cell>
          <cell r="C21073" t="str">
            <v>faheem elec</v>
          </cell>
          <cell r="D21073" t="str">
            <v>cash paid</v>
          </cell>
          <cell r="E21073">
            <v>15000</v>
          </cell>
        </row>
        <row r="21074">
          <cell r="B21074" t="str">
            <v>DHL office</v>
          </cell>
          <cell r="C21074" t="str">
            <v>Ayaz ur Rehman</v>
          </cell>
          <cell r="D21074" t="str">
            <v>paid for water proofing</v>
          </cell>
          <cell r="E21074">
            <v>60000</v>
          </cell>
        </row>
        <row r="21075">
          <cell r="B21075" t="str">
            <v>DHL office</v>
          </cell>
          <cell r="C21075" t="str">
            <v>Ayaz ur Rehman</v>
          </cell>
          <cell r="D21075" t="str">
            <v>paid for water proofing for office tank and gutters</v>
          </cell>
          <cell r="E21075">
            <v>40000</v>
          </cell>
        </row>
        <row r="21076">
          <cell r="B21076" t="str">
            <v>NICVD</v>
          </cell>
          <cell r="C21076" t="str">
            <v>Zahid Jpmc</v>
          </cell>
          <cell r="D21076" t="str">
            <v>To Zahid Juno in NIVCD (Online by BH)</v>
          </cell>
          <cell r="E21076">
            <v>200000</v>
          </cell>
        </row>
        <row r="21077">
          <cell r="B21077" t="str">
            <v>Meezan bank Head office</v>
          </cell>
          <cell r="C21077" t="str">
            <v>material</v>
          </cell>
          <cell r="D21077" t="str">
            <v>Misc by abbas plumber</v>
          </cell>
          <cell r="E21077">
            <v>9500</v>
          </cell>
        </row>
        <row r="21078">
          <cell r="B21078" t="str">
            <v>O/M The Place</v>
          </cell>
          <cell r="C21078" t="str">
            <v>motor</v>
          </cell>
          <cell r="D21078" t="str">
            <v>To mumtaz for repaired 3 phase motor with rewinding and vanishing</v>
          </cell>
          <cell r="E21078">
            <v>78000</v>
          </cell>
        </row>
        <row r="21079">
          <cell r="B21079" t="str">
            <v>office</v>
          </cell>
          <cell r="C21079" t="str">
            <v>office</v>
          </cell>
          <cell r="D21079" t="str">
            <v>umer for office use</v>
          </cell>
          <cell r="E21079">
            <v>5000</v>
          </cell>
        </row>
        <row r="21080">
          <cell r="B21080" t="str">
            <v>CITI Bank</v>
          </cell>
          <cell r="C21080" t="str">
            <v>material</v>
          </cell>
          <cell r="D21080" t="str">
            <v>purhcased 20 nos black dammer tapes</v>
          </cell>
          <cell r="E21080">
            <v>3000</v>
          </cell>
        </row>
        <row r="21081">
          <cell r="B21081" t="str">
            <v>Salaam Taqaful</v>
          </cell>
          <cell r="C21081" t="str">
            <v>material</v>
          </cell>
          <cell r="D21081" t="str">
            <v>purchased copper pipe and insulation</v>
          </cell>
          <cell r="E21081">
            <v>163190</v>
          </cell>
        </row>
        <row r="21082">
          <cell r="B21082" t="str">
            <v>Salaam Taqaful</v>
          </cell>
          <cell r="C21082" t="str">
            <v>material</v>
          </cell>
          <cell r="D21082" t="str">
            <v>purchased channel 80 x 80</v>
          </cell>
          <cell r="E21082">
            <v>4500</v>
          </cell>
        </row>
        <row r="21083">
          <cell r="B21083" t="str">
            <v>Salaam Taqaful</v>
          </cell>
          <cell r="C21083" t="str">
            <v>material</v>
          </cell>
          <cell r="D21083" t="str">
            <v>purchased channel 60 x 60</v>
          </cell>
          <cell r="E21083">
            <v>19100</v>
          </cell>
        </row>
        <row r="21084">
          <cell r="B21084" t="str">
            <v>Salaam Taqaful</v>
          </cell>
          <cell r="C21084" t="str">
            <v>material</v>
          </cell>
          <cell r="D21084" t="str">
            <v>cable tie</v>
          </cell>
          <cell r="E21084">
            <v>550</v>
          </cell>
        </row>
        <row r="21085">
          <cell r="B21085" t="str">
            <v>Tomo JPMC</v>
          </cell>
          <cell r="C21085" t="str">
            <v>material</v>
          </cell>
          <cell r="D21085" t="str">
            <v>cementax</v>
          </cell>
          <cell r="E21085">
            <v>850</v>
          </cell>
        </row>
        <row r="21086">
          <cell r="B21086" t="str">
            <v>Salaam Taqaful</v>
          </cell>
          <cell r="C21086" t="str">
            <v>material</v>
          </cell>
          <cell r="D21086" t="str">
            <v>rawal bolt</v>
          </cell>
          <cell r="E21086">
            <v>550</v>
          </cell>
        </row>
        <row r="21087">
          <cell r="B21087" t="str">
            <v>Salaam Taqaful</v>
          </cell>
          <cell r="C21087" t="str">
            <v>fare</v>
          </cell>
          <cell r="D21087" t="str">
            <v>paid</v>
          </cell>
          <cell r="E21087">
            <v>1000</v>
          </cell>
        </row>
        <row r="21088">
          <cell r="B21088" t="str">
            <v>Meezan Gujranwala</v>
          </cell>
          <cell r="C21088" t="str">
            <v>Tickets</v>
          </cell>
          <cell r="D21088" t="str">
            <v>Ticket for Touqeer bhai</v>
          </cell>
          <cell r="E21088">
            <v>4100</v>
          </cell>
        </row>
        <row r="21089">
          <cell r="B21089" t="str">
            <v>BAF-Maintenance24</v>
          </cell>
          <cell r="C21089" t="str">
            <v>noman engr</v>
          </cell>
          <cell r="D21089" t="str">
            <v>Cash to Noman Engr (Given to nadeem bhai)</v>
          </cell>
          <cell r="E21089">
            <v>150000</v>
          </cell>
        </row>
        <row r="21090">
          <cell r="B21090" t="str">
            <v>CITI Bank</v>
          </cell>
          <cell r="C21090" t="str">
            <v>fare</v>
          </cell>
          <cell r="D21090" t="str">
            <v>paid</v>
          </cell>
          <cell r="E21090">
            <v>3000</v>
          </cell>
        </row>
        <row r="21091">
          <cell r="B21091" t="str">
            <v>CITI Bank</v>
          </cell>
          <cell r="C21091" t="str">
            <v>material</v>
          </cell>
          <cell r="D21091" t="str">
            <v>misc by jahangeer</v>
          </cell>
          <cell r="E21091">
            <v>14115</v>
          </cell>
        </row>
        <row r="21092">
          <cell r="B21092" t="str">
            <v>BAH 12th Floor</v>
          </cell>
          <cell r="C21092" t="str">
            <v>Zahid Insulator</v>
          </cell>
          <cell r="D21092" t="str">
            <v>Zahid insulation in BAH 12 floor (online transfer by BH)</v>
          </cell>
          <cell r="E21092">
            <v>100000</v>
          </cell>
        </row>
        <row r="21093">
          <cell r="B21093" t="str">
            <v>DHL office</v>
          </cell>
          <cell r="C21093" t="str">
            <v>Cordination</v>
          </cell>
          <cell r="D21093" t="str">
            <v>To Adnan ASPL  in DHL for cordination (Given by bH)</v>
          </cell>
          <cell r="E21093">
            <v>150000</v>
          </cell>
        </row>
        <row r="21094">
          <cell r="B21094" t="str">
            <v>GSK DMC</v>
          </cell>
          <cell r="C21094" t="str">
            <v>Cordination</v>
          </cell>
          <cell r="D21094" t="str">
            <v>TO Fazeel cordination for cordination (Given by bH)</v>
          </cell>
          <cell r="E21094">
            <v>55000</v>
          </cell>
        </row>
        <row r="21095">
          <cell r="B21095" t="str">
            <v>BAF-Maintenance24</v>
          </cell>
          <cell r="C21095" t="str">
            <v>Osama abrar</v>
          </cell>
          <cell r="D21095" t="str">
            <v>Received from Bahria project (cash transfer to Osama Abrar in BAF basement ventilation ssytem)</v>
          </cell>
          <cell r="E21095">
            <v>500000</v>
          </cell>
        </row>
        <row r="21096">
          <cell r="B21096" t="str">
            <v>GSK DMC</v>
          </cell>
          <cell r="C21096" t="str">
            <v>fare</v>
          </cell>
          <cell r="D21096" t="str">
            <v>paid</v>
          </cell>
          <cell r="E21096">
            <v>2500</v>
          </cell>
        </row>
        <row r="21097">
          <cell r="B21097" t="str">
            <v>BAH 12th Floor</v>
          </cell>
          <cell r="C21097" t="str">
            <v>fare</v>
          </cell>
          <cell r="D21097" t="str">
            <v>paid</v>
          </cell>
          <cell r="E21097">
            <v>2000</v>
          </cell>
        </row>
        <row r="21098">
          <cell r="B21098" t="str">
            <v>LAMA Outlet</v>
          </cell>
          <cell r="C21098" t="str">
            <v>fare</v>
          </cell>
          <cell r="D21098" t="str">
            <v>paid</v>
          </cell>
          <cell r="E21098">
            <v>3000</v>
          </cell>
        </row>
        <row r="21099">
          <cell r="B21099" t="str">
            <v>office</v>
          </cell>
          <cell r="C21099" t="str">
            <v>office</v>
          </cell>
          <cell r="D21099" t="str">
            <v>umer for office use</v>
          </cell>
          <cell r="E21099">
            <v>4000</v>
          </cell>
        </row>
        <row r="21100">
          <cell r="B21100" t="str">
            <v>LAMA Outlet</v>
          </cell>
          <cell r="C21100" t="str">
            <v>fuel</v>
          </cell>
          <cell r="D21100" t="str">
            <v>to salman rider</v>
          </cell>
          <cell r="E21100">
            <v>1000</v>
          </cell>
        </row>
        <row r="21101">
          <cell r="B21101" t="str">
            <v>BAH 12th Floor</v>
          </cell>
          <cell r="C21101" t="str">
            <v>Material</v>
          </cell>
          <cell r="D21101" t="str">
            <v>Online by adeel to abid ali care off Abbas Brothers Amt = 238900</v>
          </cell>
          <cell r="E21101">
            <v>34129</v>
          </cell>
        </row>
        <row r="21102">
          <cell r="B21102" t="str">
            <v>CITI Bank</v>
          </cell>
          <cell r="C21102" t="str">
            <v>Material</v>
          </cell>
          <cell r="D21102" t="str">
            <v>Online by adeel to abid ali care off Abbas Brothers Amt = 238900</v>
          </cell>
          <cell r="E21102">
            <v>34128</v>
          </cell>
        </row>
        <row r="21103">
          <cell r="B21103" t="str">
            <v>Gul Ahmed</v>
          </cell>
          <cell r="C21103" t="str">
            <v>Material</v>
          </cell>
          <cell r="D21103" t="str">
            <v>Online by adeel to abid ali care off Abbas Brothers Amt = 238900</v>
          </cell>
          <cell r="E21103">
            <v>34128</v>
          </cell>
        </row>
        <row r="21104">
          <cell r="B21104" t="str">
            <v>GSK DMC</v>
          </cell>
          <cell r="C21104" t="str">
            <v>Material</v>
          </cell>
          <cell r="D21104" t="str">
            <v>Online by adeel to abid ali care off Abbas Brothers Amt = 238900</v>
          </cell>
          <cell r="E21104">
            <v>34128</v>
          </cell>
        </row>
        <row r="21105">
          <cell r="B21105" t="str">
            <v>10 pearl NASTP</v>
          </cell>
          <cell r="C21105" t="str">
            <v>Material</v>
          </cell>
          <cell r="D21105" t="str">
            <v>Online by adeel to abid ali care off Abbas Brothers Amt = 238900</v>
          </cell>
          <cell r="E21105">
            <v>34129</v>
          </cell>
        </row>
        <row r="21106">
          <cell r="B21106" t="str">
            <v>Engro 3rd &amp; 8th Floor</v>
          </cell>
          <cell r="C21106" t="str">
            <v>Material</v>
          </cell>
          <cell r="D21106" t="str">
            <v>Online by adeel to abid ali care off Abbas Brothers Amt = 238900</v>
          </cell>
          <cell r="E21106">
            <v>34129</v>
          </cell>
        </row>
        <row r="21107">
          <cell r="B21107" t="str">
            <v>Meezan bank Head office</v>
          </cell>
          <cell r="C21107" t="str">
            <v>Material</v>
          </cell>
          <cell r="D21107" t="str">
            <v>Online by adeel to abid ali care off Abbas Brothers Amt = 238900</v>
          </cell>
          <cell r="E21107">
            <v>34129</v>
          </cell>
        </row>
        <row r="21108">
          <cell r="B21108" t="str">
            <v>Tomo JPMC</v>
          </cell>
          <cell r="C21108" t="str">
            <v>Kamran insulator</v>
          </cell>
          <cell r="D21108" t="str">
            <v>Online by adeel to sajjad hussain care of kamran insulator</v>
          </cell>
          <cell r="E21108">
            <v>100000</v>
          </cell>
        </row>
        <row r="21109">
          <cell r="B21109" t="str">
            <v>BAH 12th Floor</v>
          </cell>
          <cell r="C21109" t="str">
            <v>material</v>
          </cell>
          <cell r="D21109" t="str">
            <v>purhcased dammer tapes</v>
          </cell>
          <cell r="E21109">
            <v>1450</v>
          </cell>
        </row>
        <row r="21110">
          <cell r="B21110" t="str">
            <v>Meezan Gujranwala</v>
          </cell>
          <cell r="C21110" t="str">
            <v>Touqeer</v>
          </cell>
          <cell r="D21110" t="str">
            <v>TO Touqeer for Site expesnes</v>
          </cell>
          <cell r="E21110">
            <v>10000</v>
          </cell>
        </row>
        <row r="21111">
          <cell r="B21111" t="str">
            <v>office</v>
          </cell>
          <cell r="C21111" t="str">
            <v>misc</v>
          </cell>
          <cell r="D21111" t="str">
            <v>umer for office use</v>
          </cell>
          <cell r="E21111">
            <v>3000</v>
          </cell>
        </row>
        <row r="21112">
          <cell r="B21112" t="str">
            <v>Meezan bank Head office</v>
          </cell>
          <cell r="C21112" t="str">
            <v>amjad ustad</v>
          </cell>
          <cell r="D21112" t="str">
            <v>given to amjad for site expenses</v>
          </cell>
          <cell r="E21112">
            <v>2000</v>
          </cell>
        </row>
        <row r="21113">
          <cell r="B21113" t="str">
            <v>CITI Bank</v>
          </cell>
          <cell r="C21113" t="str">
            <v>material</v>
          </cell>
          <cell r="D21113" t="str">
            <v>purchased 10 nos dammer tapes</v>
          </cell>
          <cell r="E21113">
            <v>1450</v>
          </cell>
        </row>
        <row r="21114">
          <cell r="B21114" t="str">
            <v>CITI Bank</v>
          </cell>
          <cell r="C21114" t="str">
            <v>fuel</v>
          </cell>
          <cell r="D21114" t="str">
            <v>to salman rider for fuel</v>
          </cell>
          <cell r="E21114">
            <v>1500</v>
          </cell>
        </row>
        <row r="21115">
          <cell r="B21115" t="str">
            <v xml:space="preserve">MHR Personal </v>
          </cell>
          <cell r="C21115" t="str">
            <v>utilities bills</v>
          </cell>
          <cell r="D21115" t="str">
            <v>k ele bills paid</v>
          </cell>
          <cell r="E21115">
            <v>55825</v>
          </cell>
        </row>
        <row r="21116">
          <cell r="B21116" t="str">
            <v>office</v>
          </cell>
          <cell r="C21116" t="str">
            <v>utilities bills</v>
          </cell>
          <cell r="D21116" t="str">
            <v>k ele bills paid</v>
          </cell>
          <cell r="E21116">
            <v>82386</v>
          </cell>
        </row>
        <row r="21117">
          <cell r="B21117" t="str">
            <v>Spar supermarket</v>
          </cell>
          <cell r="C21117" t="str">
            <v>material</v>
          </cell>
          <cell r="D21117" t="str">
            <v>cable tie for sample board</v>
          </cell>
          <cell r="E21117">
            <v>300</v>
          </cell>
        </row>
        <row r="21118">
          <cell r="B21118" t="str">
            <v>Meezan bank Head office</v>
          </cell>
          <cell r="C21118" t="str">
            <v>fuel</v>
          </cell>
          <cell r="D21118" t="str">
            <v>paid to ahsan</v>
          </cell>
          <cell r="E21118">
            <v>250</v>
          </cell>
        </row>
        <row r="21119">
          <cell r="B21119" t="str">
            <v>BAH 12th Floor</v>
          </cell>
          <cell r="C21119" t="str">
            <v>misc</v>
          </cell>
          <cell r="D21119" t="str">
            <v>to kamran office for inche tape and fuel</v>
          </cell>
          <cell r="E21119">
            <v>1000</v>
          </cell>
        </row>
        <row r="21120">
          <cell r="B21120" t="str">
            <v>CITI Bank</v>
          </cell>
          <cell r="C21120" t="str">
            <v>nexus engineering</v>
          </cell>
          <cell r="D21120" t="str">
            <v>purchased 7 nos pendent sprinkler (cash given to ahsan)</v>
          </cell>
          <cell r="E21120">
            <v>11200</v>
          </cell>
        </row>
        <row r="21121">
          <cell r="B21121" t="str">
            <v>Engro 3rd &amp; 8th Floor</v>
          </cell>
          <cell r="C21121" t="str">
            <v>secure vision</v>
          </cell>
          <cell r="D21121" t="str">
            <v>Online to Secure vision by BH = 1000,000</v>
          </cell>
          <cell r="E21121">
            <v>505000</v>
          </cell>
        </row>
        <row r="21122">
          <cell r="B21122" t="str">
            <v>GSK DMC</v>
          </cell>
          <cell r="C21122" t="str">
            <v>secure vision</v>
          </cell>
          <cell r="D21122" t="str">
            <v>Online to Secure vision by BH = 1000,000</v>
          </cell>
          <cell r="E21122">
            <v>495000</v>
          </cell>
        </row>
        <row r="21123">
          <cell r="B21123" t="str">
            <v>Spar supermarket</v>
          </cell>
          <cell r="C21123" t="str">
            <v>fare</v>
          </cell>
          <cell r="D21123" t="str">
            <v>Rikshaw - given to salman</v>
          </cell>
          <cell r="E21123">
            <v>500</v>
          </cell>
        </row>
        <row r="21124">
          <cell r="B21124" t="str">
            <v>office</v>
          </cell>
          <cell r="C21124" t="str">
            <v>office</v>
          </cell>
          <cell r="D21124" t="str">
            <v>umer for office use</v>
          </cell>
          <cell r="E21124">
            <v>4000</v>
          </cell>
        </row>
        <row r="21125">
          <cell r="B21125" t="str">
            <v>GSK DMC</v>
          </cell>
          <cell r="C21125" t="str">
            <v>photocopies</v>
          </cell>
          <cell r="D21125" t="str">
            <v>cash paid for photocopies (given to umer)</v>
          </cell>
          <cell r="E21125">
            <v>10000</v>
          </cell>
        </row>
        <row r="21126">
          <cell r="B21126" t="str">
            <v>CITI Bank</v>
          </cell>
          <cell r="C21126" t="str">
            <v>fare</v>
          </cell>
          <cell r="D21126" t="str">
            <v>bykia paid (given to ahsan)</v>
          </cell>
          <cell r="E21126">
            <v>200</v>
          </cell>
        </row>
        <row r="21127">
          <cell r="B21127" t="str">
            <v>Engro 3rd &amp; 8th Floor</v>
          </cell>
          <cell r="C21127" t="str">
            <v>material</v>
          </cell>
          <cell r="D21127" t="str">
            <v>purchased Pana, plyier and screw drivers for site (required by jahangeer)</v>
          </cell>
          <cell r="E21127">
            <v>4210</v>
          </cell>
        </row>
        <row r="21128">
          <cell r="B21128" t="str">
            <v>CITI Bank</v>
          </cell>
          <cell r="C21128" t="str">
            <v>material</v>
          </cell>
          <cell r="D21128" t="str">
            <v>purchased red paint NELSON by salman</v>
          </cell>
          <cell r="E21128">
            <v>5320</v>
          </cell>
        </row>
        <row r="21129">
          <cell r="B21129" t="str">
            <v>Rehmat shipping</v>
          </cell>
          <cell r="C21129" t="str">
            <v>fare</v>
          </cell>
          <cell r="D21129" t="str">
            <v>paid for rikshaw 3 times</v>
          </cell>
          <cell r="E21129">
            <v>2400</v>
          </cell>
        </row>
        <row r="21130">
          <cell r="B21130" t="str">
            <v>GSK DMC</v>
          </cell>
          <cell r="C21130" t="str">
            <v>Material</v>
          </cell>
          <cell r="D21130" t="str">
            <v>Online by adeel to Jamal Bolt Store for threaded rod and nut bolts  otam amt = 253550</v>
          </cell>
          <cell r="E21130">
            <v>63387.5</v>
          </cell>
        </row>
        <row r="21131">
          <cell r="B21131" t="str">
            <v>CITI Bank</v>
          </cell>
          <cell r="C21131" t="str">
            <v>Material</v>
          </cell>
          <cell r="D21131" t="str">
            <v>Online by adeel to Jamal Bolt Store for threaded rod and nut bolts  otam amt = 253550</v>
          </cell>
          <cell r="E21131">
            <v>63387.5</v>
          </cell>
        </row>
        <row r="21132">
          <cell r="B21132" t="str">
            <v>Meezan bank Head office</v>
          </cell>
          <cell r="C21132" t="str">
            <v>Material</v>
          </cell>
          <cell r="D21132" t="str">
            <v>Online by adeel to Jamal Bolt Store for threaded rod and nut bolts  otam amt = 253550</v>
          </cell>
          <cell r="E21132">
            <v>63387.5</v>
          </cell>
        </row>
        <row r="21133">
          <cell r="B21133" t="str">
            <v>Engro 3rd &amp; 8th Floor</v>
          </cell>
          <cell r="C21133" t="str">
            <v>Material</v>
          </cell>
          <cell r="D21133" t="str">
            <v>Online by adeel to Jamal Bolt Store for threaded rod and nut bolts  otam amt = 253550</v>
          </cell>
          <cell r="E21133">
            <v>63387.5</v>
          </cell>
        </row>
        <row r="21134">
          <cell r="B21134" t="str">
            <v>Salaam Taqaful</v>
          </cell>
          <cell r="C21134" t="str">
            <v>material</v>
          </cell>
          <cell r="D21134" t="str">
            <v>misc invoices by faheem</v>
          </cell>
          <cell r="E21134">
            <v>84500</v>
          </cell>
        </row>
        <row r="21135">
          <cell r="B21135" t="str">
            <v>J out let DML</v>
          </cell>
          <cell r="C21135" t="str">
            <v>builty</v>
          </cell>
          <cell r="D21135" t="str">
            <v>flexbile builty to Lahore</v>
          </cell>
          <cell r="E21135">
            <v>10000</v>
          </cell>
        </row>
        <row r="21136">
          <cell r="B21136" t="str">
            <v>J out let DML</v>
          </cell>
          <cell r="C21136" t="str">
            <v>fare</v>
          </cell>
          <cell r="D21136" t="str">
            <v>paid for sprinkler and flexble</v>
          </cell>
          <cell r="E21136">
            <v>3200</v>
          </cell>
        </row>
        <row r="21137">
          <cell r="B21137" t="str">
            <v>J out let DML</v>
          </cell>
          <cell r="C21137" t="str">
            <v>builty</v>
          </cell>
          <cell r="D21137" t="str">
            <v>sprinlker builty to Lahore (to salman)</v>
          </cell>
          <cell r="E21137">
            <v>2480</v>
          </cell>
        </row>
        <row r="21138">
          <cell r="B21138" t="str">
            <v>o/m NASTP</v>
          </cell>
          <cell r="C21138" t="str">
            <v>material</v>
          </cell>
          <cell r="D21138" t="str">
            <v>purhcased manifold pressure by salman</v>
          </cell>
          <cell r="E21138">
            <v>2700</v>
          </cell>
        </row>
        <row r="21139">
          <cell r="B21139" t="str">
            <v>Engro 3rd &amp; 8th Floor</v>
          </cell>
          <cell r="C21139" t="str">
            <v>material</v>
          </cell>
          <cell r="D21139" t="str">
            <v>purhcased saddle tapes and junction by salman</v>
          </cell>
          <cell r="E21139">
            <v>2640</v>
          </cell>
        </row>
        <row r="21140">
          <cell r="B21140" t="str">
            <v>Engro 3rd &amp; 8th Floor</v>
          </cell>
          <cell r="C21140" t="str">
            <v>fuel</v>
          </cell>
          <cell r="D21140" t="str">
            <v>to salma for fuel and mobile balance</v>
          </cell>
          <cell r="E21140">
            <v>2000</v>
          </cell>
        </row>
        <row r="21141">
          <cell r="B21141" t="str">
            <v>office</v>
          </cell>
          <cell r="C21141" t="str">
            <v>office</v>
          </cell>
          <cell r="D21141" t="str">
            <v>umer for office use</v>
          </cell>
          <cell r="E21141">
            <v>4000</v>
          </cell>
        </row>
        <row r="21142">
          <cell r="B21142" t="str">
            <v>DHL office</v>
          </cell>
          <cell r="C21142" t="str">
            <v>material</v>
          </cell>
          <cell r="D21142" t="str">
            <v>PVC pipe and lux purchsaed by amir contractor</v>
          </cell>
          <cell r="E21142">
            <v>4400</v>
          </cell>
        </row>
        <row r="21143">
          <cell r="B21143" t="str">
            <v>office</v>
          </cell>
          <cell r="C21143" t="str">
            <v>tender</v>
          </cell>
          <cell r="D21143" t="str">
            <v>Naya nazimabad tender purchased from SEM</v>
          </cell>
          <cell r="E21143">
            <v>12000</v>
          </cell>
        </row>
        <row r="21144">
          <cell r="B21144" t="str">
            <v>DHL office</v>
          </cell>
          <cell r="C21144" t="str">
            <v>fare</v>
          </cell>
          <cell r="D21144" t="str">
            <v>to rikshaw muneer</v>
          </cell>
          <cell r="E21144">
            <v>1400</v>
          </cell>
        </row>
        <row r="21145">
          <cell r="B21145" t="str">
            <v xml:space="preserve">MHR Personal </v>
          </cell>
          <cell r="C21145" t="str">
            <v>rehman sahab</v>
          </cell>
          <cell r="D21145" t="str">
            <v>sir rehman mobile balance</v>
          </cell>
          <cell r="E21145">
            <v>4000</v>
          </cell>
        </row>
        <row r="21146">
          <cell r="B21146" t="str">
            <v>BAF-Maintenance24</v>
          </cell>
          <cell r="C21146" t="str">
            <v>Sheet</v>
          </cell>
          <cell r="D21146" t="str">
            <v>Sheet purhcase for BAFL from al madina</v>
          </cell>
          <cell r="E21146">
            <v>14300</v>
          </cell>
        </row>
        <row r="21147">
          <cell r="B21147" t="str">
            <v>Engro 3rd &amp; 8th Floor</v>
          </cell>
          <cell r="C21147" t="str">
            <v>ahsan insulation</v>
          </cell>
          <cell r="D21147" t="str">
            <v>Online by Al madina To Ahsan insualtion</v>
          </cell>
          <cell r="E21147">
            <v>50000</v>
          </cell>
        </row>
        <row r="21148">
          <cell r="B21148" t="str">
            <v>Engro 3rd &amp; 8th Floor</v>
          </cell>
          <cell r="C21148" t="str">
            <v>Thumb international</v>
          </cell>
          <cell r="D21148" t="str">
            <v>Online by adeel to S. Kamran Aziz care off thumb</v>
          </cell>
          <cell r="E21148">
            <v>500000</v>
          </cell>
        </row>
        <row r="21149">
          <cell r="B21149" t="str">
            <v>J out let DML</v>
          </cell>
          <cell r="C21149" t="str">
            <v>SCON VALVES</v>
          </cell>
          <cell r="D21149" t="str">
            <v>Online by adeel to Farhan account SCON VALVES for valves purchased</v>
          </cell>
          <cell r="E21149">
            <v>105226</v>
          </cell>
        </row>
        <row r="21150">
          <cell r="B21150" t="str">
            <v>DHL office</v>
          </cell>
          <cell r="C21150" t="str">
            <v>abdullah enterprises</v>
          </cell>
          <cell r="D21150" t="str">
            <v>Online by adeel to Kashif care off Abdullah enterprises = amt = 113850</v>
          </cell>
          <cell r="E21150">
            <v>37950</v>
          </cell>
        </row>
        <row r="21151">
          <cell r="B21151" t="str">
            <v>LAMA Outlet</v>
          </cell>
          <cell r="C21151" t="str">
            <v>abdullah enterprises</v>
          </cell>
          <cell r="D21151" t="str">
            <v>Online by adeel to Kashif care off Abdullah enterprises = amt = 113850</v>
          </cell>
          <cell r="E21151">
            <v>37950</v>
          </cell>
        </row>
        <row r="21152">
          <cell r="B21152" t="str">
            <v>Gul Ahmed</v>
          </cell>
          <cell r="C21152" t="str">
            <v>abdullah enterprises</v>
          </cell>
          <cell r="D21152" t="str">
            <v>Online by adeel to Kashif care off Abdullah enterprises = amt = 113850</v>
          </cell>
          <cell r="E21152">
            <v>37950</v>
          </cell>
        </row>
        <row r="21153">
          <cell r="B21153" t="str">
            <v>o/m NASTP</v>
          </cell>
          <cell r="C21153" t="str">
            <v>Chiller card</v>
          </cell>
          <cell r="D21153" t="str">
            <v>Paid for Chiller card repairing (NASTP) (cash by BH)</v>
          </cell>
          <cell r="E21153">
            <v>400000</v>
          </cell>
        </row>
        <row r="21154">
          <cell r="B21154" t="str">
            <v>o/m NASTP</v>
          </cell>
          <cell r="C21154" t="str">
            <v>material</v>
          </cell>
          <cell r="D21154" t="str">
            <v>misc invoices by faheem</v>
          </cell>
          <cell r="E21154">
            <v>21070</v>
          </cell>
        </row>
        <row r="21155">
          <cell r="B21155" t="str">
            <v>office</v>
          </cell>
          <cell r="C21155" t="str">
            <v>water tanker</v>
          </cell>
          <cell r="D21155" t="str">
            <v>cash paid to 3rd floor for water filling</v>
          </cell>
          <cell r="E21155">
            <v>5330</v>
          </cell>
        </row>
        <row r="21156">
          <cell r="B21156" t="str">
            <v>Salaam Taqaful</v>
          </cell>
          <cell r="C21156" t="str">
            <v>material</v>
          </cell>
          <cell r="D21156" t="str">
            <v>purchased red paint and brush by ahsan</v>
          </cell>
          <cell r="E21156">
            <v>1000</v>
          </cell>
        </row>
        <row r="21157">
          <cell r="B21157" t="str">
            <v>office</v>
          </cell>
          <cell r="C21157" t="str">
            <v>office</v>
          </cell>
          <cell r="D21157" t="str">
            <v>umer for office use</v>
          </cell>
          <cell r="E21157">
            <v>4000</v>
          </cell>
        </row>
        <row r="21158">
          <cell r="B21158" t="str">
            <v>DHL office</v>
          </cell>
          <cell r="C21158" t="str">
            <v>material</v>
          </cell>
          <cell r="D21158" t="str">
            <v>purchased rubber pad 03 nos by salman</v>
          </cell>
          <cell r="E21158">
            <v>2250</v>
          </cell>
        </row>
        <row r="21159">
          <cell r="B21159" t="str">
            <v>DHL office</v>
          </cell>
          <cell r="C21159" t="str">
            <v>fuel</v>
          </cell>
          <cell r="D21159" t="str">
            <v>to salman rider</v>
          </cell>
          <cell r="E21159">
            <v>1200</v>
          </cell>
        </row>
        <row r="21160">
          <cell r="B21160" t="str">
            <v>o/m NASTP</v>
          </cell>
          <cell r="C21160" t="str">
            <v>fare</v>
          </cell>
          <cell r="D21160" t="str">
            <v>paid</v>
          </cell>
          <cell r="E21160">
            <v>1800</v>
          </cell>
        </row>
        <row r="21161">
          <cell r="B21161" t="str">
            <v>BAF-Maintenance24</v>
          </cell>
          <cell r="C21161" t="str">
            <v>material</v>
          </cell>
          <cell r="D21161" t="str">
            <v>purchased rawal bolt and cutting disc by shakeel</v>
          </cell>
          <cell r="E21161">
            <v>3200</v>
          </cell>
        </row>
        <row r="21162">
          <cell r="B21162" t="str">
            <v>Rehmat shipping</v>
          </cell>
          <cell r="C21162" t="str">
            <v>material</v>
          </cell>
          <cell r="D21162" t="str">
            <v xml:space="preserve">purchased drain pipe 3/4" 2 naali by salman </v>
          </cell>
          <cell r="E21162">
            <v>4900</v>
          </cell>
        </row>
        <row r="21163">
          <cell r="B21163" t="str">
            <v>Rehmat shipping</v>
          </cell>
          <cell r="C21163" t="str">
            <v>fare</v>
          </cell>
          <cell r="D21163" t="str">
            <v>paid to muneer riksahw</v>
          </cell>
          <cell r="E21163">
            <v>1000</v>
          </cell>
        </row>
        <row r="21164">
          <cell r="B21164" t="str">
            <v>Salaam Taqaful</v>
          </cell>
          <cell r="C21164" t="str">
            <v>fare</v>
          </cell>
          <cell r="D21164" t="str">
            <v>paid to muneer riksahw</v>
          </cell>
          <cell r="E21164">
            <v>1500</v>
          </cell>
        </row>
        <row r="21165">
          <cell r="B21165" t="str">
            <v>DHL office</v>
          </cell>
          <cell r="C21165" t="str">
            <v>Adnan Hyder</v>
          </cell>
          <cell r="D21165" t="str">
            <v>Online by Al madina To Adnan hyder for purchased Gas Cylinder</v>
          </cell>
          <cell r="E21165">
            <v>100000</v>
          </cell>
        </row>
        <row r="21166">
          <cell r="B21166" t="str">
            <v>Gul Ahmed</v>
          </cell>
          <cell r="C21166" t="str">
            <v>Mehran Engineering</v>
          </cell>
          <cell r="D21166" t="str">
            <v>Online by Al madina To Mehran Engineering =total 234,000</v>
          </cell>
          <cell r="E21166">
            <v>128000</v>
          </cell>
        </row>
        <row r="21167">
          <cell r="B21167" t="str">
            <v>CITI Bank</v>
          </cell>
          <cell r="C21167" t="str">
            <v>Mehran Engineering</v>
          </cell>
          <cell r="D21167" t="str">
            <v>Online by Al madina To Mehran Engineering =total 234,000</v>
          </cell>
          <cell r="E21167">
            <v>46000</v>
          </cell>
        </row>
        <row r="21168">
          <cell r="B21168" t="str">
            <v>BAH 12th Floor</v>
          </cell>
          <cell r="C21168" t="str">
            <v>Mehran Engineering</v>
          </cell>
          <cell r="D21168" t="str">
            <v>Online by Al madina To Mehran Engineering =total 234,000</v>
          </cell>
          <cell r="E21168">
            <v>50000</v>
          </cell>
        </row>
        <row r="21169">
          <cell r="B21169" t="str">
            <v>DHL office</v>
          </cell>
          <cell r="C21169" t="str">
            <v>Mehran Engineering</v>
          </cell>
          <cell r="D21169" t="str">
            <v>Online by Al madina To Mehran Engineering =total 234,000</v>
          </cell>
          <cell r="E21169">
            <v>10000</v>
          </cell>
        </row>
        <row r="21170">
          <cell r="B21170" t="str">
            <v>J out let DML</v>
          </cell>
          <cell r="C21170" t="str">
            <v>material</v>
          </cell>
          <cell r="D21170" t="str">
            <v>Online by Al madina To Jadeed Engineering for Purchased junction boxes, conduits, sockets bend for j outlet DML</v>
          </cell>
          <cell r="E21170">
            <v>104225</v>
          </cell>
        </row>
        <row r="21171">
          <cell r="B21171" t="str">
            <v>CITI Bank</v>
          </cell>
          <cell r="C21171" t="str">
            <v>fame international</v>
          </cell>
          <cell r="D21171" t="str">
            <v>Online by Al madina To Farhan care fame internatinal  = 54400</v>
          </cell>
          <cell r="E21171">
            <v>13600</v>
          </cell>
        </row>
        <row r="21172">
          <cell r="B21172" t="str">
            <v>GSK DMC</v>
          </cell>
          <cell r="C21172" t="str">
            <v>fame international</v>
          </cell>
          <cell r="D21172" t="str">
            <v>Online by Al madina To Farhan care fame internatinal  = 54400</v>
          </cell>
          <cell r="E21172">
            <v>13600</v>
          </cell>
        </row>
        <row r="21173">
          <cell r="B21173" t="str">
            <v>BAH 12th Floor</v>
          </cell>
          <cell r="C21173" t="str">
            <v>fame international</v>
          </cell>
          <cell r="D21173" t="str">
            <v>Online by Al madina To Farhan care fame internatinal  = 54400</v>
          </cell>
          <cell r="E21173">
            <v>13600</v>
          </cell>
        </row>
        <row r="21174">
          <cell r="B21174" t="str">
            <v>Engro 3rd &amp; 8th Floor</v>
          </cell>
          <cell r="C21174" t="str">
            <v>fame international</v>
          </cell>
          <cell r="D21174" t="str">
            <v>Online by Al madina To Farhan care fame internatinal  = 54400</v>
          </cell>
          <cell r="E21174">
            <v>13600</v>
          </cell>
        </row>
        <row r="21175">
          <cell r="B21175" t="str">
            <v>OT area JPMC</v>
          </cell>
          <cell r="C21175" t="str">
            <v>azaad duct</v>
          </cell>
          <cell r="D21175" t="str">
            <v>cash paid</v>
          </cell>
          <cell r="E21175">
            <v>5000</v>
          </cell>
        </row>
        <row r="21176">
          <cell r="B21176" t="str">
            <v>BAF-Maintenance24</v>
          </cell>
          <cell r="C21176" t="str">
            <v>asif fiber</v>
          </cell>
          <cell r="D21176" t="str">
            <v>cash paid (by hand nadeem bhai)</v>
          </cell>
          <cell r="E21176">
            <v>5000</v>
          </cell>
        </row>
        <row r="21177">
          <cell r="B21177" t="str">
            <v>Engro 3rd &amp; 8th Floor</v>
          </cell>
          <cell r="C21177" t="str">
            <v>material</v>
          </cell>
          <cell r="D21177" t="str">
            <v>Purchased welding rods &amp; cutting discs by salman</v>
          </cell>
          <cell r="E21177">
            <v>2500</v>
          </cell>
        </row>
        <row r="21178">
          <cell r="B21178" t="str">
            <v>GSK DMC</v>
          </cell>
          <cell r="C21178" t="str">
            <v>fare</v>
          </cell>
          <cell r="D21178" t="str">
            <v>cash paid for suzuki</v>
          </cell>
          <cell r="E21178">
            <v>2000</v>
          </cell>
        </row>
        <row r="21179">
          <cell r="B21179" t="str">
            <v>CITI Bank</v>
          </cell>
          <cell r="C21179" t="str">
            <v>fare</v>
          </cell>
          <cell r="D21179" t="str">
            <v>cash paid for suzuki</v>
          </cell>
          <cell r="E21179">
            <v>2700</v>
          </cell>
        </row>
        <row r="21180">
          <cell r="B21180" t="str">
            <v>Engro 3rd &amp; 8th Floor</v>
          </cell>
          <cell r="C21180" t="str">
            <v>material</v>
          </cell>
          <cell r="D21180" t="str">
            <v>purchased locked</v>
          </cell>
          <cell r="E21180">
            <v>1200</v>
          </cell>
        </row>
        <row r="21181">
          <cell r="B21181" t="str">
            <v>J out let DML</v>
          </cell>
          <cell r="C21181" t="str">
            <v>noman engr</v>
          </cell>
          <cell r="D21181" t="str">
            <v>cash paid for site expenses (easy paisa by abuzar)</v>
          </cell>
          <cell r="E21181">
            <v>5000</v>
          </cell>
        </row>
        <row r="21182">
          <cell r="B21182" t="str">
            <v>DHL office</v>
          </cell>
          <cell r="C21182" t="str">
            <v>Cable tray</v>
          </cell>
          <cell r="D21182" t="str">
            <v>To waqar cable tray for rehmet shipping, DHL &amp; BAHL Total = 269280</v>
          </cell>
          <cell r="E21182">
            <v>222120</v>
          </cell>
        </row>
        <row r="21183">
          <cell r="B21183" t="str">
            <v>Rehmat shipping</v>
          </cell>
          <cell r="C21183" t="str">
            <v>Cable tray</v>
          </cell>
          <cell r="D21183" t="str">
            <v>To waqar cable tray for rehmet shipping, DHL &amp; BAHL Total = 269280</v>
          </cell>
          <cell r="E21183">
            <v>24660</v>
          </cell>
        </row>
        <row r="21184">
          <cell r="B21184" t="str">
            <v>BAH 12th Floor</v>
          </cell>
          <cell r="C21184" t="str">
            <v>Cable tray</v>
          </cell>
          <cell r="D21184" t="str">
            <v>To waqar cable tray for rehmet shipping, DHL &amp; BAHL Total = 269280</v>
          </cell>
          <cell r="E21184">
            <v>22500</v>
          </cell>
        </row>
        <row r="21185">
          <cell r="B21185" t="str">
            <v>DHL office</v>
          </cell>
          <cell r="C21185" t="str">
            <v>Saad maqsood</v>
          </cell>
          <cell r="D21185" t="str">
            <v>Online by Al madina To Saad maqsood for Electric panel DHL</v>
          </cell>
          <cell r="E21185">
            <v>100000</v>
          </cell>
        </row>
        <row r="21186">
          <cell r="B21186" t="str">
            <v>Tomo JPMC</v>
          </cell>
          <cell r="C21186" t="str">
            <v>Prem Electric</v>
          </cell>
          <cell r="D21186" t="str">
            <v>Online by Al madina To Prem Electric for Electric panel TOMO II</v>
          </cell>
          <cell r="E21186">
            <v>125000</v>
          </cell>
        </row>
        <row r="21187">
          <cell r="B21187" t="str">
            <v>Tomo JPMC</v>
          </cell>
          <cell r="C21187" t="str">
            <v>muzammil duct</v>
          </cell>
          <cell r="D21187" t="str">
            <v>Online by Al madina To Mirza subhan baig care of muzammil for TOMO II</v>
          </cell>
          <cell r="E21187">
            <v>130000</v>
          </cell>
        </row>
        <row r="21188">
          <cell r="B21188" t="str">
            <v>BAH 12th Floor</v>
          </cell>
          <cell r="C21188" t="str">
            <v>material</v>
          </cell>
          <cell r="D21188" t="str">
            <v>mixing oil, red paint and brush by salman</v>
          </cell>
          <cell r="E21188">
            <v>5720</v>
          </cell>
        </row>
        <row r="21189">
          <cell r="B21189" t="str">
            <v>BAH 12th Floor</v>
          </cell>
          <cell r="C21189" t="str">
            <v>material</v>
          </cell>
          <cell r="D21189" t="str">
            <v>purhcased jubilee clamp 100 Nos</v>
          </cell>
          <cell r="E21189">
            <v>9000</v>
          </cell>
        </row>
        <row r="21190">
          <cell r="B21190" t="str">
            <v>Engro 3rd &amp; 8th Floor</v>
          </cell>
          <cell r="C21190" t="str">
            <v>fuel</v>
          </cell>
          <cell r="D21190" t="str">
            <v>To salam for fuel</v>
          </cell>
          <cell r="E21190">
            <v>2000</v>
          </cell>
        </row>
        <row r="21191">
          <cell r="B21191" t="str">
            <v>office</v>
          </cell>
          <cell r="C21191" t="str">
            <v>salary</v>
          </cell>
          <cell r="D21191" t="str">
            <v>Paid to maasi</v>
          </cell>
          <cell r="E21191">
            <v>6000</v>
          </cell>
        </row>
        <row r="21192">
          <cell r="B21192" t="str">
            <v>CITI Bank</v>
          </cell>
          <cell r="C21192" t="str">
            <v>fare</v>
          </cell>
          <cell r="D21192" t="str">
            <v>Sample board retuened from SEM office</v>
          </cell>
          <cell r="E21192">
            <v>500</v>
          </cell>
        </row>
        <row r="21193">
          <cell r="B21193" t="str">
            <v>DHL office</v>
          </cell>
          <cell r="C21193" t="str">
            <v>material</v>
          </cell>
          <cell r="D21193" t="str">
            <v>misc invoice by imran engr</v>
          </cell>
          <cell r="E21193">
            <v>39525</v>
          </cell>
        </row>
        <row r="21194">
          <cell r="B21194" t="str">
            <v>CITI Bank</v>
          </cell>
          <cell r="C21194" t="str">
            <v>fakhri brothers</v>
          </cell>
          <cell r="D21194" t="str">
            <v>Received advance from IK in DHL (rec Meezan chq # A-94402495 given to ST brothers care off fakhri brothers)</v>
          </cell>
          <cell r="E21194">
            <v>2500000</v>
          </cell>
        </row>
        <row r="21195">
          <cell r="B21195" t="str">
            <v>O/M The Place</v>
          </cell>
          <cell r="C21195" t="str">
            <v>SST Tax</v>
          </cell>
          <cell r="D21195" t="str">
            <v>MCB chq 1973738942 = tot amt = 261343</v>
          </cell>
          <cell r="E21195">
            <v>45000</v>
          </cell>
        </row>
        <row r="21196">
          <cell r="B21196" t="str">
            <v xml:space="preserve">O/M Nue Multiplex </v>
          </cell>
          <cell r="C21196" t="str">
            <v>SST Tax</v>
          </cell>
          <cell r="D21196" t="str">
            <v>MCB chq 1973738942 = tot amt = 261343</v>
          </cell>
          <cell r="E21196">
            <v>49000</v>
          </cell>
        </row>
        <row r="21197">
          <cell r="B21197" t="str">
            <v>FTC Floors</v>
          </cell>
          <cell r="C21197" t="str">
            <v>SST Tax</v>
          </cell>
          <cell r="D21197" t="str">
            <v>MCB chq 1973738942 = tot amt = 261343</v>
          </cell>
          <cell r="E21197">
            <v>67744.56</v>
          </cell>
        </row>
        <row r="21198">
          <cell r="B21198" t="str">
            <v>o/m NASTP</v>
          </cell>
          <cell r="C21198" t="str">
            <v>SST Tax</v>
          </cell>
          <cell r="D21198" t="str">
            <v>MCB chq 1973738942 = tot amt = 261343</v>
          </cell>
          <cell r="E21198">
            <v>99597</v>
          </cell>
        </row>
        <row r="21199">
          <cell r="B21199" t="str">
            <v>LAMA Outlet</v>
          </cell>
          <cell r="C21199" t="str">
            <v>Azher Duct</v>
          </cell>
          <cell r="D21199" t="str">
            <v>MCB chq 2007570350 = tot amt = 92470</v>
          </cell>
          <cell r="E21199">
            <v>60000</v>
          </cell>
        </row>
        <row r="21200">
          <cell r="B21200" t="str">
            <v>Engro 3rd &amp; 8th Floor</v>
          </cell>
          <cell r="C21200" t="str">
            <v>Azher Duct</v>
          </cell>
          <cell r="D21200" t="str">
            <v>MCB chq 2007570350 = tot amt = 92470</v>
          </cell>
          <cell r="E21200">
            <v>22670</v>
          </cell>
        </row>
        <row r="21201">
          <cell r="B21201" t="str">
            <v>Eat On Project</v>
          </cell>
          <cell r="C21201" t="str">
            <v>Azher Duct</v>
          </cell>
          <cell r="D21201" t="str">
            <v>MCB chq 2007570350 = tot amt = 92470</v>
          </cell>
          <cell r="E21201">
            <v>9800</v>
          </cell>
        </row>
        <row r="21202">
          <cell r="B21202" t="str">
            <v>CITI Bank</v>
          </cell>
          <cell r="C21202" t="str">
            <v>sadiq pipe</v>
          </cell>
          <cell r="D21202" t="str">
            <v>MCB chq 2007570353</v>
          </cell>
          <cell r="E21202">
            <v>200000</v>
          </cell>
        </row>
        <row r="21203">
          <cell r="B21203" t="str">
            <v>BAH 22 &amp; 23rd Floor</v>
          </cell>
          <cell r="C21203" t="str">
            <v>CBC</v>
          </cell>
          <cell r="D21203" t="str">
            <v>MCB chq 2007570352 Chq amount 443500 payment for CBC for Ground Floor, 1st Floor &amp; MHR Home total amt is 443500 (but post these amount in the projects</v>
          </cell>
          <cell r="E21203">
            <v>73916</v>
          </cell>
        </row>
        <row r="21204">
          <cell r="B21204" t="str">
            <v>CITI Bank</v>
          </cell>
          <cell r="C21204" t="str">
            <v>CBC</v>
          </cell>
          <cell r="D21204" t="str">
            <v>MCB chq 2007570352 Chq amount 443500 payment for CBC for Ground Floor, 1st Floor &amp; MHR Home total amt is 443500 (but post these amount in the projects</v>
          </cell>
          <cell r="E21204">
            <v>73916</v>
          </cell>
        </row>
        <row r="21205">
          <cell r="B21205" t="str">
            <v>GSK DMC</v>
          </cell>
          <cell r="C21205" t="str">
            <v>CBC</v>
          </cell>
          <cell r="D21205" t="str">
            <v>MCB chq 2007570352 Chq amount 443500 payment for CBC for Ground Floor, 1st Floor &amp; MHR Home total amt is 443500 (but post these amount in the projects</v>
          </cell>
          <cell r="E21205">
            <v>73917</v>
          </cell>
        </row>
        <row r="21206">
          <cell r="B21206" t="str">
            <v>Engro 3rd &amp; 8th Floor</v>
          </cell>
          <cell r="C21206" t="str">
            <v>CBC</v>
          </cell>
          <cell r="D21206" t="str">
            <v>MCB chq 2007570352 Chq amount 443500 payment for CBC for Ground Floor, 1st Floor &amp; MHR Home total amt is 443500 (but post these amount in the projects</v>
          </cell>
          <cell r="E21206">
            <v>73917</v>
          </cell>
        </row>
        <row r="21207">
          <cell r="B21207" t="str">
            <v>Meezan bank Head office</v>
          </cell>
          <cell r="C21207" t="str">
            <v>CBC</v>
          </cell>
          <cell r="D21207" t="str">
            <v>MCB chq 2007570352 Chq amount 443500 payment for CBC for Ground Floor, 1st Floor &amp; MHR Home total amt is 443500 (but post these amount in the projects</v>
          </cell>
          <cell r="E21207">
            <v>73917</v>
          </cell>
        </row>
        <row r="21208">
          <cell r="B21208" t="str">
            <v>BAF-Maintenance24</v>
          </cell>
          <cell r="C21208" t="str">
            <v>CBC</v>
          </cell>
          <cell r="D21208" t="str">
            <v>MCB chq 2007570352 Chq amount 443500 payment for CBC for Ground Floor, 1st Floor &amp; MHR Home total amt is 443500 (but post these amount in the projects</v>
          </cell>
          <cell r="E21208">
            <v>73917</v>
          </cell>
        </row>
        <row r="21209">
          <cell r="B21209" t="str">
            <v>Meezan bank Head office</v>
          </cell>
          <cell r="C21209" t="str">
            <v>zubair duct</v>
          </cell>
          <cell r="D21209" t="str">
            <v>MCB chq 2007570354</v>
          </cell>
          <cell r="E21209">
            <v>150000</v>
          </cell>
        </row>
        <row r="21210">
          <cell r="B21210" t="str">
            <v>BAF-Maintenance24</v>
          </cell>
          <cell r="C21210" t="str">
            <v>Engr Noman</v>
          </cell>
          <cell r="D21210" t="str">
            <v>MCB chq 2007570356</v>
          </cell>
          <cell r="E21210">
            <v>350000</v>
          </cell>
        </row>
        <row r="21211">
          <cell r="B21211" t="str">
            <v>Sana safinaz DML</v>
          </cell>
          <cell r="C21211" t="str">
            <v>nexus engineering</v>
          </cell>
          <cell r="D21211" t="str">
            <v>MCB chq 2007570357 purhcased sprinklees 37 nos upright by ahsan</v>
          </cell>
          <cell r="E21211">
            <v>55000</v>
          </cell>
        </row>
        <row r="21212">
          <cell r="B21212" t="str">
            <v>DHL office</v>
          </cell>
          <cell r="C21212" t="str">
            <v>Received</v>
          </cell>
          <cell r="D21212" t="str">
            <v>Received advance from IK in DHL (rec Meezan chq # A-94402495 given to ST brothers care off fakhri brothers)</v>
          </cell>
          <cell r="F21212">
            <v>2500000</v>
          </cell>
        </row>
        <row r="21213">
          <cell r="B21213" t="str">
            <v>Sana safinaz DML</v>
          </cell>
          <cell r="C21213" t="str">
            <v>Received</v>
          </cell>
          <cell r="D21213" t="str">
            <v>Received advance from IK in Sana safinaz (rec Meezan chq # A-94402494 given to shaikh traders care off Adeel)</v>
          </cell>
          <cell r="F21213">
            <v>1560000</v>
          </cell>
        </row>
        <row r="21214">
          <cell r="B21214" t="str">
            <v>Sana safinaz DML</v>
          </cell>
          <cell r="C21214" t="str">
            <v>Received</v>
          </cell>
          <cell r="D21214" t="str">
            <v>1% invoice charges</v>
          </cell>
          <cell r="E21214">
            <v>15600</v>
          </cell>
        </row>
        <row r="21215">
          <cell r="B21215" t="str">
            <v>FTC Floors</v>
          </cell>
          <cell r="C21215" t="str">
            <v>Received</v>
          </cell>
          <cell r="D21215" t="str">
            <v>FTC Monthly July 24 (increased 10% from July 24)</v>
          </cell>
          <cell r="F21215">
            <v>280434</v>
          </cell>
        </row>
        <row r="21216">
          <cell r="B21216" t="str">
            <v>BAF-Maintenance24</v>
          </cell>
          <cell r="C21216" t="str">
            <v>Received</v>
          </cell>
          <cell r="D21216" t="str">
            <v>Rec internal transfer form BAFL (retentioon remaining only)</v>
          </cell>
          <cell r="F21216">
            <v>6497364</v>
          </cell>
        </row>
        <row r="21217">
          <cell r="B21217" t="str">
            <v>J out let DML</v>
          </cell>
          <cell r="C21217" t="str">
            <v>Received</v>
          </cell>
          <cell r="D21217" t="str">
            <v>Rec from IK J in account of Outlet 25% adv (Given to universal traders caree of Adeel)</v>
          </cell>
          <cell r="F21217">
            <v>6001008</v>
          </cell>
        </row>
        <row r="21218">
          <cell r="B21218" t="str">
            <v>J out let DML</v>
          </cell>
          <cell r="C21218" t="str">
            <v>Received</v>
          </cell>
          <cell r="D21218" t="str">
            <v>1% invoice charges</v>
          </cell>
          <cell r="E21218">
            <v>45010</v>
          </cell>
        </row>
        <row r="21219">
          <cell r="B21219" t="str">
            <v>O/M The Place</v>
          </cell>
          <cell r="C21219" t="str">
            <v>Received</v>
          </cell>
          <cell r="D21219" t="str">
            <v>received August 2024 bill</v>
          </cell>
          <cell r="F21219">
            <v>365160</v>
          </cell>
        </row>
        <row r="21220">
          <cell r="B21220" t="str">
            <v xml:space="preserve">O/M Nue Multiplex </v>
          </cell>
          <cell r="C21220" t="str">
            <v>Received</v>
          </cell>
          <cell r="D21220" t="str">
            <v>Received O/M July 24 Bill</v>
          </cell>
          <cell r="F21220">
            <v>338310</v>
          </cell>
        </row>
        <row r="21221">
          <cell r="B21221" t="str">
            <v xml:space="preserve">O/M Nue Multiplex </v>
          </cell>
          <cell r="C21221" t="str">
            <v>Received</v>
          </cell>
          <cell r="D21221" t="str">
            <v>Received O/M August 24 Bill</v>
          </cell>
          <cell r="F21221">
            <v>338310</v>
          </cell>
        </row>
        <row r="21222">
          <cell r="B21222" t="str">
            <v>Manto DML</v>
          </cell>
          <cell r="C21222" t="str">
            <v>Received</v>
          </cell>
          <cell r="D21222" t="str">
            <v>Received from IK (given to AL madina steel)</v>
          </cell>
          <cell r="F21222">
            <v>508849</v>
          </cell>
        </row>
        <row r="21223">
          <cell r="B21223" t="str">
            <v>Orient DML</v>
          </cell>
          <cell r="C21223" t="str">
            <v>Received</v>
          </cell>
          <cell r="D21223" t="str">
            <v>Received from IK (given to AL madina steel)</v>
          </cell>
          <cell r="F21223">
            <v>547332</v>
          </cell>
        </row>
        <row r="21224">
          <cell r="B21224" t="str">
            <v>Rehmat shipping</v>
          </cell>
          <cell r="C21224" t="str">
            <v>Received</v>
          </cell>
          <cell r="D21224" t="str">
            <v>Received from IK (given to AL madina steel)</v>
          </cell>
          <cell r="F21224">
            <v>850004</v>
          </cell>
        </row>
        <row r="21225">
          <cell r="B21225" t="str">
            <v>Bahria project</v>
          </cell>
          <cell r="C21225" t="str">
            <v>Received</v>
          </cell>
          <cell r="D21225" t="str">
            <v>Received from Bahria project (cash transfer to Osama Abrar in BAF basement ventilation ssytem)</v>
          </cell>
          <cell r="F21225">
            <v>500000</v>
          </cell>
        </row>
        <row r="21226">
          <cell r="B21226" t="str">
            <v>Rehmat shipping</v>
          </cell>
          <cell r="C21226" t="str">
            <v>Received</v>
          </cell>
          <cell r="D21226" t="str">
            <v>1% invoice charges</v>
          </cell>
          <cell r="E21226">
            <v>19062</v>
          </cell>
        </row>
        <row r="21227">
          <cell r="B21227" t="str">
            <v>Rehmat shipping</v>
          </cell>
          <cell r="C21227" t="str">
            <v>Received</v>
          </cell>
          <cell r="D21227" t="str">
            <v>Received from IK Meezan bank chq # A-03651106 (given to Universal traders carr off Adeel)</v>
          </cell>
          <cell r="F21227">
            <v>850090</v>
          </cell>
        </row>
        <row r="21228">
          <cell r="B21228" t="str">
            <v>Rehmat shipping</v>
          </cell>
          <cell r="C21228" t="str">
            <v>Received</v>
          </cell>
          <cell r="D21228" t="str">
            <v>1% invoice charges</v>
          </cell>
          <cell r="E21228">
            <v>8501</v>
          </cell>
        </row>
        <row r="21229">
          <cell r="B21229" t="str">
            <v>VISA Fit-out Office</v>
          </cell>
          <cell r="C21229" t="str">
            <v>Received</v>
          </cell>
          <cell r="D21229" t="str">
            <v>Received from IK HBL bank chq # 10002073 (given to Universal traders carr off Adeel)</v>
          </cell>
          <cell r="F21229">
            <v>1407239</v>
          </cell>
        </row>
        <row r="21230">
          <cell r="B21230" t="str">
            <v>VISA Fit-out Office</v>
          </cell>
          <cell r="C21230" t="str">
            <v>Received</v>
          </cell>
          <cell r="D21230" t="str">
            <v>1% invoice charges</v>
          </cell>
          <cell r="E21230">
            <v>14072</v>
          </cell>
        </row>
        <row r="21231">
          <cell r="B21231" t="str">
            <v>Meezan bank Head office</v>
          </cell>
          <cell r="C21231" t="str">
            <v>material</v>
          </cell>
          <cell r="D21231" t="str">
            <v>purchased cuttings disc and cleaning clothes by salman</v>
          </cell>
          <cell r="E21231">
            <v>700</v>
          </cell>
        </row>
        <row r="21232">
          <cell r="B21232" t="str">
            <v>office</v>
          </cell>
          <cell r="C21232" t="str">
            <v>office</v>
          </cell>
          <cell r="D21232" t="str">
            <v>umer for office use</v>
          </cell>
          <cell r="E21232">
            <v>4500</v>
          </cell>
        </row>
        <row r="21233">
          <cell r="B21233" t="str">
            <v>Engro 3rd &amp; 8th Floor</v>
          </cell>
          <cell r="C21233" t="str">
            <v>fare</v>
          </cell>
          <cell r="D21233" t="str">
            <v>paid to muneer riksahw</v>
          </cell>
          <cell r="E21233">
            <v>1000</v>
          </cell>
        </row>
        <row r="21234">
          <cell r="B21234" t="str">
            <v>Meezan bank Head office</v>
          </cell>
          <cell r="C21234" t="str">
            <v>fare</v>
          </cell>
          <cell r="D21234" t="str">
            <v>cash paid for meezan materail riskshaw</v>
          </cell>
          <cell r="E21234">
            <v>1000</v>
          </cell>
        </row>
        <row r="21235">
          <cell r="B21235" t="str">
            <v>BAH 12th Floor</v>
          </cell>
          <cell r="C21235" t="str">
            <v>material</v>
          </cell>
          <cell r="D21235" t="str">
            <v>To abid for welding , cuttings disc + fare</v>
          </cell>
          <cell r="E21235">
            <v>2000</v>
          </cell>
        </row>
        <row r="21236">
          <cell r="B21236" t="str">
            <v>office</v>
          </cell>
          <cell r="C21236" t="str">
            <v>mineral water</v>
          </cell>
          <cell r="D21236" t="str">
            <v>cash paid</v>
          </cell>
          <cell r="E21236">
            <v>1000</v>
          </cell>
        </row>
        <row r="21237">
          <cell r="B21237" t="str">
            <v>CITI Bank</v>
          </cell>
          <cell r="C21237" t="str">
            <v>material</v>
          </cell>
          <cell r="D21237" t="str">
            <v>purhcased dammer tapes 24 Nos + fuel</v>
          </cell>
          <cell r="E21237">
            <v>3200</v>
          </cell>
        </row>
        <row r="21238">
          <cell r="B21238" t="str">
            <v>Salaam Taqaful</v>
          </cell>
          <cell r="C21238" t="str">
            <v>material</v>
          </cell>
          <cell r="D21238" t="str">
            <v xml:space="preserve">purchased copper pipe </v>
          </cell>
          <cell r="E21238">
            <v>24110</v>
          </cell>
        </row>
        <row r="21239">
          <cell r="B21239" t="str">
            <v>office</v>
          </cell>
          <cell r="C21239" t="str">
            <v>amir contractor</v>
          </cell>
          <cell r="D21239" t="str">
            <v>cash paid to amir for BH friend home AC work</v>
          </cell>
          <cell r="E21239">
            <v>2500</v>
          </cell>
        </row>
        <row r="21240">
          <cell r="B21240" t="str">
            <v>CITI Bank</v>
          </cell>
          <cell r="C21240" t="str">
            <v>misc</v>
          </cell>
          <cell r="D21240" t="str">
            <v>To salman rider for Dolmen and others sites</v>
          </cell>
          <cell r="E21240">
            <v>600</v>
          </cell>
        </row>
        <row r="21241">
          <cell r="B21241" t="str">
            <v>Spar supermarket</v>
          </cell>
          <cell r="C21241" t="str">
            <v>material</v>
          </cell>
          <cell r="D21241" t="str">
            <v>purhcased sheet for submittal</v>
          </cell>
          <cell r="E21241">
            <v>1500</v>
          </cell>
        </row>
        <row r="21242">
          <cell r="B21242" t="str">
            <v>BAH 12th Floor</v>
          </cell>
          <cell r="C21242" t="str">
            <v>misc</v>
          </cell>
          <cell r="D21242" t="str">
            <v>to engr ahsan for site meeting</v>
          </cell>
          <cell r="E21242">
            <v>1000</v>
          </cell>
        </row>
        <row r="21243">
          <cell r="B21243" t="str">
            <v>CITI Bank</v>
          </cell>
          <cell r="C21243" t="str">
            <v>fare</v>
          </cell>
          <cell r="D21243" t="str">
            <v>paid</v>
          </cell>
          <cell r="E21243">
            <v>2500</v>
          </cell>
        </row>
        <row r="21244">
          <cell r="B21244" t="str">
            <v>Meezan bank Head office</v>
          </cell>
          <cell r="C21244" t="str">
            <v>fare</v>
          </cell>
          <cell r="D21244" t="str">
            <v>paid</v>
          </cell>
          <cell r="E21244">
            <v>2800</v>
          </cell>
        </row>
        <row r="21245">
          <cell r="B21245" t="str">
            <v>CITI Bank</v>
          </cell>
          <cell r="C21245" t="str">
            <v>misc</v>
          </cell>
          <cell r="D21245" t="str">
            <v>salman bike tuning</v>
          </cell>
          <cell r="E21245">
            <v>2000</v>
          </cell>
        </row>
        <row r="21246">
          <cell r="B21246" t="str">
            <v>J out let DML</v>
          </cell>
          <cell r="C21246" t="str">
            <v>misc</v>
          </cell>
          <cell r="D21246" t="str">
            <v>J outlet rent</v>
          </cell>
          <cell r="E21246">
            <v>3000</v>
          </cell>
        </row>
        <row r="21247">
          <cell r="B21247" t="str">
            <v>BAH Exhaust Work</v>
          </cell>
          <cell r="C21247" t="str">
            <v>fare</v>
          </cell>
          <cell r="D21247" t="str">
            <v>paid to shakeel</v>
          </cell>
          <cell r="E21247">
            <v>1500</v>
          </cell>
        </row>
        <row r="21248">
          <cell r="B21248" t="str">
            <v>CITI Bank</v>
          </cell>
          <cell r="C21248" t="str">
            <v>material</v>
          </cell>
          <cell r="D21248" t="str">
            <v>purhcased rawal bolt</v>
          </cell>
          <cell r="E21248">
            <v>1950</v>
          </cell>
        </row>
        <row r="21249">
          <cell r="B21249" t="str">
            <v>J out let DML</v>
          </cell>
          <cell r="C21249" t="str">
            <v>noman engr</v>
          </cell>
          <cell r="D21249" t="str">
            <v>Online by Al madina To Rao Zubair (total amount transfer is 131,705) (payment for Noman engr)</v>
          </cell>
          <cell r="E21249">
            <v>50000</v>
          </cell>
        </row>
        <row r="21250">
          <cell r="B21250" t="str">
            <v>J out let DML</v>
          </cell>
          <cell r="C21250" t="str">
            <v>Insulation</v>
          </cell>
          <cell r="D21250" t="str">
            <v>Online by Al madina To Rao Zubair (total amount transfer is 131,705) (payment for awais ul islam insulation)</v>
          </cell>
          <cell r="E21250">
            <v>50000</v>
          </cell>
        </row>
        <row r="21251">
          <cell r="B21251" t="str">
            <v>Manto DML</v>
          </cell>
          <cell r="C21251" t="str">
            <v>material</v>
          </cell>
          <cell r="D21251" t="str">
            <v>Online by Al madina To Rao Zubair (total amount transfer is 131,705) (payment for Jubilee clamp)</v>
          </cell>
          <cell r="E21251">
            <v>31705</v>
          </cell>
        </row>
        <row r="21252">
          <cell r="B21252" t="str">
            <v>manto dml</v>
          </cell>
          <cell r="C21252" t="str">
            <v>material</v>
          </cell>
          <cell r="D21252" t="str">
            <v>Online by Al madina To Noman bashir for purchased of fittings</v>
          </cell>
          <cell r="E21252">
            <v>39285</v>
          </cell>
        </row>
        <row r="21253">
          <cell r="B21253" t="str">
            <v>Orient DML</v>
          </cell>
          <cell r="C21253" t="str">
            <v>Sheet</v>
          </cell>
          <cell r="D21253" t="str">
            <v>Online by adeel to Ashfaq Ahmed Nasir for purchasing of MS Sheet</v>
          </cell>
          <cell r="E21253">
            <v>109000</v>
          </cell>
        </row>
        <row r="21254">
          <cell r="B21254" t="str">
            <v>Gul Ahmed</v>
          </cell>
          <cell r="C21254" t="str">
            <v>GREE PAKISTAN</v>
          </cell>
          <cell r="D21254" t="str">
            <v>To Gree DWP in Gul Ahmed (given by BH)</v>
          </cell>
          <cell r="E21254">
            <v>500000</v>
          </cell>
        </row>
        <row r="21255">
          <cell r="B21255" t="str">
            <v>GSK DMC</v>
          </cell>
          <cell r="C21255" t="str">
            <v>mungo</v>
          </cell>
          <cell r="D21255" t="str">
            <v>Cash paid To unique Mungo (given by BH) = amt  = 300,000</v>
          </cell>
          <cell r="E21255">
            <v>250000</v>
          </cell>
        </row>
        <row r="21256">
          <cell r="B21256" t="str">
            <v>CITI Bank</v>
          </cell>
          <cell r="C21256" t="str">
            <v>mungo</v>
          </cell>
          <cell r="D21256" t="str">
            <v>Cash paid To unique Mungo (given by BH) = amt  = 300,000</v>
          </cell>
          <cell r="E21256">
            <v>50000</v>
          </cell>
        </row>
        <row r="21257">
          <cell r="B21257" t="str">
            <v>GSK DMC</v>
          </cell>
          <cell r="C21257" t="str">
            <v>Zahid Insulator</v>
          </cell>
          <cell r="D21257" t="str">
            <v>Cash paid To Zahid Asghar (given by BH) = total amt = 150,000</v>
          </cell>
          <cell r="E21257">
            <v>40000</v>
          </cell>
        </row>
        <row r="21258">
          <cell r="B21258" t="str">
            <v>CITI Bank</v>
          </cell>
          <cell r="C21258" t="str">
            <v>Zahid Insulator</v>
          </cell>
          <cell r="D21258" t="str">
            <v>Cash paid To Zahid Asghar (given by BH) = total amt = 150,000</v>
          </cell>
          <cell r="E21258">
            <v>110000</v>
          </cell>
        </row>
        <row r="21259">
          <cell r="B21259" t="str">
            <v>Engro 3rd &amp; 8th Floor</v>
          </cell>
          <cell r="C21259" t="str">
            <v>sami duct</v>
          </cell>
          <cell r="D21259" t="str">
            <v>Cash paid To Sami in Engro (given by BH)</v>
          </cell>
          <cell r="E21259">
            <v>150000</v>
          </cell>
        </row>
        <row r="21260">
          <cell r="B21260" t="str">
            <v>CITI Bank</v>
          </cell>
          <cell r="C21260" t="str">
            <v>sadiq pipe</v>
          </cell>
          <cell r="D21260" t="str">
            <v>Cash paid To Sadiq in CITI BANK (given by BH)</v>
          </cell>
          <cell r="E21260">
            <v>100000</v>
          </cell>
        </row>
        <row r="21261">
          <cell r="B21261" t="str">
            <v>NICVD</v>
          </cell>
          <cell r="C21261" t="str">
            <v>fare</v>
          </cell>
          <cell r="D21261" t="str">
            <v>Paid to danish suzuki</v>
          </cell>
          <cell r="E21261">
            <v>1500</v>
          </cell>
        </row>
        <row r="21262">
          <cell r="B21262" t="str">
            <v>Rehmat shipping</v>
          </cell>
          <cell r="C21262" t="str">
            <v>voldam fan</v>
          </cell>
          <cell r="D21262" t="str">
            <v>purchased voldam fan 8" + louver for TOMO II</v>
          </cell>
          <cell r="E21262">
            <v>41450</v>
          </cell>
        </row>
        <row r="21263">
          <cell r="B21263" t="str">
            <v>office</v>
          </cell>
          <cell r="C21263" t="str">
            <v>office</v>
          </cell>
          <cell r="D21263" t="str">
            <v>umer for office use</v>
          </cell>
          <cell r="E21263">
            <v>4000</v>
          </cell>
        </row>
        <row r="21264">
          <cell r="B21264" t="str">
            <v>J out let DML</v>
          </cell>
          <cell r="C21264" t="str">
            <v>material</v>
          </cell>
          <cell r="D21264" t="str">
            <v>cargo for sprinklers</v>
          </cell>
          <cell r="E21264">
            <v>500</v>
          </cell>
        </row>
        <row r="21265">
          <cell r="B21265" t="str">
            <v>Spar supermarket</v>
          </cell>
          <cell r="C21265" t="str">
            <v>material</v>
          </cell>
          <cell r="D21265" t="str">
            <v>purchased dammer tapes</v>
          </cell>
          <cell r="E21265">
            <v>725</v>
          </cell>
        </row>
        <row r="21266">
          <cell r="B21266" t="str">
            <v>BAH 12th Floor</v>
          </cell>
          <cell r="C21266" t="str">
            <v>material</v>
          </cell>
          <cell r="D21266" t="str">
            <v>purhcased cur screw</v>
          </cell>
          <cell r="E21266">
            <v>230</v>
          </cell>
        </row>
        <row r="21267">
          <cell r="B21267" t="str">
            <v>o/m NASTP</v>
          </cell>
          <cell r="C21267" t="str">
            <v>salary</v>
          </cell>
          <cell r="D21267" t="str">
            <v>NASTP staff salary</v>
          </cell>
          <cell r="E21267">
            <v>851041.66666666674</v>
          </cell>
        </row>
        <row r="21268">
          <cell r="B21268" t="str">
            <v>Engro 3rd &amp; 8th Floor</v>
          </cell>
          <cell r="C21268" t="str">
            <v>material</v>
          </cell>
          <cell r="D21268" t="str">
            <v>purhcased cable tie</v>
          </cell>
          <cell r="E21268">
            <v>380</v>
          </cell>
        </row>
        <row r="21269">
          <cell r="B21269" t="str">
            <v>BAF-Maintenance24</v>
          </cell>
          <cell r="C21269" t="str">
            <v>Osama abrar</v>
          </cell>
          <cell r="D21269" t="str">
            <v>Online by Al madina To M. Kaif care off Osama Abrar for purchased of Fans &amp; pully</v>
          </cell>
          <cell r="E21269">
            <v>100000</v>
          </cell>
        </row>
        <row r="21270">
          <cell r="B21270" t="str">
            <v>Meezan Gujranwala</v>
          </cell>
          <cell r="C21270" t="str">
            <v>Touqeer</v>
          </cell>
          <cell r="D21270" t="str">
            <v>Online by Al madina To S Touqeer for site expenses</v>
          </cell>
          <cell r="E21270">
            <v>30000</v>
          </cell>
        </row>
        <row r="21271">
          <cell r="B21271" t="str">
            <v>Rehmat shipping</v>
          </cell>
          <cell r="C21271" t="str">
            <v>shabbir brothers</v>
          </cell>
          <cell r="D21271" t="str">
            <v>cash collect by anees care off Shabbir brothers for  purhcased copper pipe 40 RFT for Rehmat shipping</v>
          </cell>
          <cell r="E21271">
            <v>15000</v>
          </cell>
        </row>
        <row r="21272">
          <cell r="B21272" t="str">
            <v>Rehmat shipping</v>
          </cell>
          <cell r="C21272" t="str">
            <v>misc</v>
          </cell>
          <cell r="D21272" t="str">
            <v>Online to shahbaz khan for wall cutting rehmat shipping (online by BH)</v>
          </cell>
          <cell r="E21272">
            <v>4000</v>
          </cell>
        </row>
        <row r="21273">
          <cell r="B21273" t="str">
            <v>Meezan bank Head office</v>
          </cell>
          <cell r="C21273" t="str">
            <v>material</v>
          </cell>
          <cell r="D21273" t="str">
            <v>Online by Bilal bhai to abdul masroor khan for meezan bank VCD (advacne payment)</v>
          </cell>
          <cell r="E21273">
            <v>200000</v>
          </cell>
        </row>
        <row r="21274">
          <cell r="B21274" t="str">
            <v>BAF-Maintenance24</v>
          </cell>
          <cell r="C21274" t="str">
            <v>salary</v>
          </cell>
          <cell r="D21274" t="str">
            <v>Nadeem bha salary</v>
          </cell>
          <cell r="E21274">
            <v>50000</v>
          </cell>
        </row>
        <row r="21275">
          <cell r="B21275" t="str">
            <v>kumail bhai</v>
          </cell>
          <cell r="C21275" t="str">
            <v>salary</v>
          </cell>
          <cell r="D21275" t="str">
            <v>Waris salary</v>
          </cell>
          <cell r="E21275">
            <v>5000</v>
          </cell>
        </row>
        <row r="21276">
          <cell r="B21276" t="str">
            <v>Engro 3rd &amp; 8th Floor</v>
          </cell>
          <cell r="C21276" t="str">
            <v>salary</v>
          </cell>
          <cell r="D21276" t="str">
            <v xml:space="preserve">bilal bhai </v>
          </cell>
          <cell r="E21276">
            <v>50000</v>
          </cell>
        </row>
        <row r="21277">
          <cell r="B21277" t="str">
            <v xml:space="preserve">MHR Personal </v>
          </cell>
          <cell r="C21277" t="str">
            <v>salary</v>
          </cell>
          <cell r="D21277" t="str">
            <v>Mhr home mossi salaries</v>
          </cell>
          <cell r="E21277">
            <v>105000</v>
          </cell>
        </row>
        <row r="21278">
          <cell r="B21278" t="str">
            <v>BAF-Maintenance24</v>
          </cell>
          <cell r="C21278" t="str">
            <v>Osama abrar</v>
          </cell>
          <cell r="D21278" t="str">
            <v>Cash to Osama abrar by Nadeem bhai</v>
          </cell>
          <cell r="E21278">
            <v>50000</v>
          </cell>
        </row>
        <row r="21279">
          <cell r="B21279" t="str">
            <v>LAMA Outlet</v>
          </cell>
          <cell r="C21279" t="str">
            <v>material</v>
          </cell>
          <cell r="D21279" t="str">
            <v>purchased 08 nos fire extighishers from Paramount by ashraf bhai</v>
          </cell>
          <cell r="E21279">
            <v>48400</v>
          </cell>
        </row>
        <row r="21280">
          <cell r="B21280" t="str">
            <v>BAH Exhaust Work</v>
          </cell>
          <cell r="C21280" t="str">
            <v>material</v>
          </cell>
          <cell r="D21280" t="str">
            <v>purchased 30 nos rawal bolt</v>
          </cell>
          <cell r="E21280">
            <v>1500</v>
          </cell>
        </row>
        <row r="21281">
          <cell r="B21281" t="str">
            <v>BAH Exhaust Work</v>
          </cell>
          <cell r="C21281" t="str">
            <v>material</v>
          </cell>
          <cell r="D21281" t="str">
            <v>purhcased angle 2 x 2  100 Rft</v>
          </cell>
          <cell r="E21281">
            <v>12400</v>
          </cell>
        </row>
        <row r="21282">
          <cell r="B21282" t="str">
            <v>BAH Exhaust Work</v>
          </cell>
          <cell r="C21282" t="str">
            <v>shakeel duct</v>
          </cell>
          <cell r="D21282" t="str">
            <v>cash paid advance</v>
          </cell>
          <cell r="E21282">
            <v>30000</v>
          </cell>
        </row>
        <row r="21283">
          <cell r="B21283" t="str">
            <v>Meezan bank Head office</v>
          </cell>
          <cell r="C21283" t="str">
            <v>fare</v>
          </cell>
          <cell r="D21283" t="str">
            <v>paid for channel</v>
          </cell>
          <cell r="E21283">
            <v>1000</v>
          </cell>
        </row>
        <row r="21284">
          <cell r="B21284" t="str">
            <v>CITI Bank</v>
          </cell>
          <cell r="C21284" t="str">
            <v>fare</v>
          </cell>
          <cell r="D21284" t="str">
            <v>rikshaw fare from SEM</v>
          </cell>
          <cell r="E21284">
            <v>550</v>
          </cell>
        </row>
        <row r="21285">
          <cell r="B21285" t="str">
            <v>office</v>
          </cell>
          <cell r="C21285" t="str">
            <v>salary</v>
          </cell>
          <cell r="D21285" t="str">
            <v xml:space="preserve">office staff salaries </v>
          </cell>
          <cell r="E21285">
            <v>343750</v>
          </cell>
        </row>
        <row r="21286">
          <cell r="B21286" t="str">
            <v>Engro 3rd &amp; 8th Floor</v>
          </cell>
          <cell r="C21286" t="str">
            <v>material</v>
          </cell>
          <cell r="D21286" t="str">
            <v>purchased socket</v>
          </cell>
          <cell r="E21286">
            <v>100</v>
          </cell>
        </row>
        <row r="21287">
          <cell r="B21287" t="str">
            <v>Rehmat shipping</v>
          </cell>
          <cell r="C21287" t="str">
            <v>fare</v>
          </cell>
          <cell r="D21287" t="str">
            <v>paid</v>
          </cell>
          <cell r="E21287">
            <v>300</v>
          </cell>
        </row>
        <row r="21288">
          <cell r="B21288" t="str">
            <v>Meezan bank Head office</v>
          </cell>
          <cell r="C21288" t="str">
            <v>fare</v>
          </cell>
          <cell r="D21288" t="str">
            <v>paid to muneer riksahw</v>
          </cell>
          <cell r="E21288">
            <v>1600</v>
          </cell>
        </row>
        <row r="21289">
          <cell r="B21289" t="str">
            <v>Engro 3rd &amp; 8th Floor</v>
          </cell>
          <cell r="C21289" t="str">
            <v>material</v>
          </cell>
          <cell r="D21289" t="str">
            <v>purchased 6 balti glue</v>
          </cell>
          <cell r="E21289">
            <v>10200</v>
          </cell>
        </row>
        <row r="21290">
          <cell r="B21290" t="str">
            <v>office</v>
          </cell>
          <cell r="C21290" t="str">
            <v>utilities bills</v>
          </cell>
          <cell r="D21290" t="str">
            <v>SSGC bill paid</v>
          </cell>
          <cell r="E21290">
            <v>1050</v>
          </cell>
        </row>
        <row r="21291">
          <cell r="B21291" t="str">
            <v xml:space="preserve">MHR Personal </v>
          </cell>
          <cell r="C21291" t="str">
            <v>utilities bills</v>
          </cell>
          <cell r="D21291" t="str">
            <v>SSGC bill paid</v>
          </cell>
          <cell r="E21291">
            <v>1300</v>
          </cell>
        </row>
        <row r="21292">
          <cell r="B21292" t="str">
            <v>burhani mehal</v>
          </cell>
          <cell r="C21292" t="str">
            <v>Tube traders</v>
          </cell>
          <cell r="D21292" t="str">
            <v>Online to Jeddah polymer care off Tube traders (Online by Bilal bhai) total amt  = 200,000</v>
          </cell>
          <cell r="E21292">
            <v>95402</v>
          </cell>
        </row>
        <row r="21293">
          <cell r="B21293" t="str">
            <v>Tomo JPMC</v>
          </cell>
          <cell r="C21293" t="str">
            <v>Tube traders</v>
          </cell>
          <cell r="D21293" t="str">
            <v>Online to Jeddah polymer care off Tube traders (Online by Bilal bhai) total amt  = 200,000</v>
          </cell>
          <cell r="E21293">
            <v>8321</v>
          </cell>
        </row>
        <row r="21294">
          <cell r="B21294" t="str">
            <v>Engro 3rd &amp; 8th Floor</v>
          </cell>
          <cell r="C21294" t="str">
            <v>Tube traders</v>
          </cell>
          <cell r="D21294" t="str">
            <v>Online to Jeddah polymer care off Tube traders (Online by Bilal bhai) total amt  = 200,000</v>
          </cell>
          <cell r="E21294">
            <v>24631</v>
          </cell>
        </row>
        <row r="21295">
          <cell r="B21295" t="str">
            <v>BAH 12th Floor</v>
          </cell>
          <cell r="C21295" t="str">
            <v>Tube traders</v>
          </cell>
          <cell r="D21295" t="str">
            <v>Online to Jeddah polymer care off Tube traders (Online by Bilal bhai) total amt  = 200,000</v>
          </cell>
          <cell r="E21295">
            <v>9919</v>
          </cell>
        </row>
        <row r="21296">
          <cell r="B21296" t="str">
            <v>Rehmat shipping</v>
          </cell>
          <cell r="C21296" t="str">
            <v>Tube traders</v>
          </cell>
          <cell r="D21296" t="str">
            <v>Online to Jeddah polymer care off Tube traders (Online by Bilal bhai) total amt  = 200,000</v>
          </cell>
          <cell r="E21296">
            <v>7348</v>
          </cell>
        </row>
        <row r="21297">
          <cell r="B21297" t="str">
            <v>DHL office</v>
          </cell>
          <cell r="C21297" t="str">
            <v>Tube traders</v>
          </cell>
          <cell r="D21297" t="str">
            <v>Online to Jeddah polymer care off Tube traders (Online by Bilal bhai) total amt  = 200,000</v>
          </cell>
          <cell r="E21297">
            <v>54379</v>
          </cell>
        </row>
        <row r="21298">
          <cell r="B21298" t="str">
            <v>CITI Bank</v>
          </cell>
          <cell r="C21298" t="str">
            <v>Usman Enterprise</v>
          </cell>
          <cell r="D21298" t="str">
            <v>Online to Nasir Mehmood Malik care off Usman enterprises (Online by Bilal bhai)</v>
          </cell>
          <cell r="E21298">
            <v>100000</v>
          </cell>
        </row>
        <row r="21299">
          <cell r="B21299" t="str">
            <v>Meezan bank Head office</v>
          </cell>
          <cell r="C21299" t="str">
            <v>Global technologies</v>
          </cell>
          <cell r="D21299" t="str">
            <v>Online to Irfan Ali care off Global technologies (Online by Bilal bhai)</v>
          </cell>
          <cell r="E21299">
            <v>200000</v>
          </cell>
        </row>
        <row r="21300">
          <cell r="B21300" t="str">
            <v>Engro 3rd &amp; 8th Floor</v>
          </cell>
          <cell r="C21300" t="str">
            <v>misc</v>
          </cell>
          <cell r="D21300" t="str">
            <v>Online to Abdul Kareem in engro (Online by Bilal bhai)</v>
          </cell>
          <cell r="E21300">
            <v>40000</v>
          </cell>
        </row>
        <row r="21301">
          <cell r="B21301" t="str">
            <v>Engro 3rd &amp; 8th Floor</v>
          </cell>
          <cell r="C21301" t="str">
            <v>material</v>
          </cell>
          <cell r="D21301" t="str">
            <v>purchased elfi</v>
          </cell>
          <cell r="E21301">
            <v>40</v>
          </cell>
        </row>
        <row r="21302">
          <cell r="B21302" t="str">
            <v>Rehmat shipping</v>
          </cell>
          <cell r="C21302" t="str">
            <v>fuel</v>
          </cell>
          <cell r="D21302" t="str">
            <v>to salman</v>
          </cell>
          <cell r="E21302">
            <v>1500</v>
          </cell>
        </row>
        <row r="21303">
          <cell r="B21303" t="str">
            <v>Meezan bank Head office</v>
          </cell>
          <cell r="C21303" t="str">
            <v>fare</v>
          </cell>
          <cell r="D21303" t="str">
            <v>paid</v>
          </cell>
          <cell r="E21303">
            <v>1000</v>
          </cell>
        </row>
        <row r="21304">
          <cell r="B21304" t="str">
            <v>office</v>
          </cell>
          <cell r="C21304" t="str">
            <v>office</v>
          </cell>
          <cell r="D21304" t="str">
            <v>umer for office use</v>
          </cell>
          <cell r="E21304">
            <v>3500</v>
          </cell>
        </row>
        <row r="21305">
          <cell r="B21305" t="str">
            <v>Engro 3rd &amp; 8th Floor</v>
          </cell>
          <cell r="C21305" t="str">
            <v>salary</v>
          </cell>
          <cell r="D21305" t="str">
            <v>Jahangeer salary</v>
          </cell>
          <cell r="E21305">
            <v>94200</v>
          </cell>
        </row>
        <row r="21306">
          <cell r="B21306" t="str">
            <v>Engro 3rd &amp; 8th Floor</v>
          </cell>
          <cell r="C21306" t="str">
            <v>material</v>
          </cell>
          <cell r="D21306" t="str">
            <v>purchased elbow</v>
          </cell>
          <cell r="E21306">
            <v>900</v>
          </cell>
        </row>
        <row r="21307">
          <cell r="B21307" t="str">
            <v>Meezan Gujranwala</v>
          </cell>
          <cell r="C21307" t="str">
            <v>charity</v>
          </cell>
          <cell r="D21307" t="str">
            <v>paid by rehan to needy family</v>
          </cell>
          <cell r="E21307">
            <v>10000</v>
          </cell>
        </row>
        <row r="21308">
          <cell r="B21308" t="str">
            <v>GSK DMC</v>
          </cell>
          <cell r="C21308" t="str">
            <v>material</v>
          </cell>
          <cell r="D21308" t="str">
            <v>purchased plumbing material by Majid</v>
          </cell>
          <cell r="E21308">
            <v>75375</v>
          </cell>
        </row>
        <row r="21309">
          <cell r="B21309" t="str">
            <v>Tri fit Gym</v>
          </cell>
          <cell r="C21309" t="str">
            <v>material</v>
          </cell>
          <cell r="D21309" t="str">
            <v>purchaed tee by salman</v>
          </cell>
          <cell r="E21309">
            <v>100</v>
          </cell>
        </row>
        <row r="21310">
          <cell r="B21310" t="str">
            <v>Tri fit Gym</v>
          </cell>
          <cell r="C21310" t="str">
            <v>fare</v>
          </cell>
          <cell r="D21310" t="str">
            <v>paid</v>
          </cell>
          <cell r="E21310">
            <v>200</v>
          </cell>
        </row>
        <row r="21311">
          <cell r="B21311" t="str">
            <v>Engro 3rd &amp; 8th Floor</v>
          </cell>
          <cell r="C21311" t="str">
            <v>material</v>
          </cell>
          <cell r="D21311" t="str">
            <v>purcahsed dammer tapes by salman</v>
          </cell>
          <cell r="E21311">
            <v>300</v>
          </cell>
        </row>
        <row r="21312">
          <cell r="B21312" t="str">
            <v>BAH 12th Floor</v>
          </cell>
          <cell r="C21312" t="str">
            <v>faheem elec</v>
          </cell>
          <cell r="D21312" t="str">
            <v>cash paid by BH</v>
          </cell>
          <cell r="E21312">
            <v>100000</v>
          </cell>
        </row>
        <row r="21313">
          <cell r="B21313" t="str">
            <v>GSK DMC</v>
          </cell>
          <cell r="C21313" t="str">
            <v>de Creator</v>
          </cell>
          <cell r="D21313" t="str">
            <v>Online to Tahaman traders care off Khalid grohi in GSK deal (Online by Bilal bhai)</v>
          </cell>
          <cell r="E21313">
            <v>400000</v>
          </cell>
        </row>
        <row r="21314">
          <cell r="B21314" t="str">
            <v>Gul Ahmed</v>
          </cell>
          <cell r="C21314" t="str">
            <v>GREE PAKISTAN</v>
          </cell>
          <cell r="D21314" t="str">
            <v>Online to Jameel sagher memon care off Gree pakistan in Gul ahmed Y joints (Online by Bilal bhai)</v>
          </cell>
          <cell r="E21314">
            <v>221000</v>
          </cell>
        </row>
        <row r="21315">
          <cell r="B21315" t="str">
            <v>Meezan bank Head office</v>
          </cell>
          <cell r="C21315" t="str">
            <v>fare</v>
          </cell>
          <cell r="D21315" t="str">
            <v>Paid to danish suzuki</v>
          </cell>
          <cell r="E21315">
            <v>4000</v>
          </cell>
        </row>
        <row r="21316">
          <cell r="B21316" t="str">
            <v>CITI Bank</v>
          </cell>
          <cell r="C21316" t="str">
            <v>fare</v>
          </cell>
          <cell r="D21316" t="str">
            <v>paid to dad muhamdd suzuki</v>
          </cell>
          <cell r="E21316">
            <v>2500</v>
          </cell>
        </row>
        <row r="21317">
          <cell r="B21317" t="str">
            <v>BAH Exhaust Work</v>
          </cell>
          <cell r="C21317" t="str">
            <v>material</v>
          </cell>
          <cell r="D21317" t="str">
            <v>purchasesd safety belt</v>
          </cell>
          <cell r="E21317">
            <v>11000</v>
          </cell>
        </row>
        <row r="21318">
          <cell r="B21318" t="str">
            <v>Spar supermarket</v>
          </cell>
          <cell r="C21318" t="str">
            <v>charity</v>
          </cell>
          <cell r="D21318" t="str">
            <v>paid by rehan to needy family</v>
          </cell>
          <cell r="E21318">
            <v>10000</v>
          </cell>
        </row>
        <row r="21319">
          <cell r="B21319" t="str">
            <v>BAH 12th Floor</v>
          </cell>
          <cell r="C21319" t="str">
            <v>fare</v>
          </cell>
          <cell r="D21319" t="str">
            <v>Paid to danish suzuki</v>
          </cell>
          <cell r="E21319">
            <v>2000</v>
          </cell>
        </row>
        <row r="21320">
          <cell r="B21320" t="str">
            <v>DHL office</v>
          </cell>
          <cell r="C21320" t="str">
            <v>fare</v>
          </cell>
          <cell r="D21320" t="str">
            <v>paid to dad muhamdd suzuki</v>
          </cell>
          <cell r="E21320">
            <v>2500</v>
          </cell>
        </row>
        <row r="21321">
          <cell r="B21321" t="str">
            <v>DHL office</v>
          </cell>
          <cell r="C21321" t="str">
            <v>material</v>
          </cell>
          <cell r="D21321" t="str">
            <v>cash paid to amir contractor for previous balance</v>
          </cell>
          <cell r="E21321">
            <v>3200</v>
          </cell>
        </row>
        <row r="21322">
          <cell r="B21322" t="str">
            <v>DHL office</v>
          </cell>
          <cell r="C21322" t="str">
            <v>material</v>
          </cell>
          <cell r="D21322" t="str">
            <v>To amir conractor for site expenses</v>
          </cell>
          <cell r="E21322">
            <v>10000</v>
          </cell>
        </row>
        <row r="21323">
          <cell r="B21323" t="str">
            <v>DHL office</v>
          </cell>
          <cell r="C21323" t="str">
            <v>Khalid bhai</v>
          </cell>
          <cell r="D21323" t="str">
            <v>paid to khalid bhai for fire cabinet shifting</v>
          </cell>
          <cell r="E21323">
            <v>10000</v>
          </cell>
        </row>
        <row r="21324">
          <cell r="B21324" t="str">
            <v>office</v>
          </cell>
          <cell r="C21324" t="str">
            <v>tender</v>
          </cell>
          <cell r="D21324" t="str">
            <v>purhcased amrstrong tender from YH</v>
          </cell>
          <cell r="E21324">
            <v>17500</v>
          </cell>
        </row>
        <row r="21325">
          <cell r="B21325" t="str">
            <v>CITI Bank</v>
          </cell>
          <cell r="C21325" t="str">
            <v>material</v>
          </cell>
          <cell r="D21325" t="str">
            <v>Online to M. Khursheed care off H3 Hammer for SS Grating (Online by Bilal bhai)</v>
          </cell>
          <cell r="E21325">
            <v>100000</v>
          </cell>
        </row>
        <row r="21326">
          <cell r="B21326" t="str">
            <v>DHL office</v>
          </cell>
          <cell r="C21326" t="str">
            <v>amir contractor</v>
          </cell>
          <cell r="D21326" t="str">
            <v>Online to M. Amir sheikh in labour (Online by Bilal bhai)</v>
          </cell>
          <cell r="E21326">
            <v>200000</v>
          </cell>
        </row>
        <row r="21327">
          <cell r="B21327" t="str">
            <v>DHL office</v>
          </cell>
          <cell r="C21327" t="str">
            <v>Khalid bhai</v>
          </cell>
          <cell r="D21327" t="str">
            <v>cash paid</v>
          </cell>
          <cell r="E21327">
            <v>8000</v>
          </cell>
        </row>
        <row r="21328">
          <cell r="B21328" t="str">
            <v>DHL office</v>
          </cell>
          <cell r="C21328" t="str">
            <v>fare</v>
          </cell>
          <cell r="D21328" t="str">
            <v>paid</v>
          </cell>
          <cell r="E21328">
            <v>2000</v>
          </cell>
        </row>
        <row r="21329">
          <cell r="B21329" t="str">
            <v>Meezan bank Head office</v>
          </cell>
          <cell r="C21329" t="str">
            <v>salary</v>
          </cell>
          <cell r="D21329" t="str">
            <v>Amir angr + Gul sher salary + Shafiq</v>
          </cell>
          <cell r="E21329">
            <v>123050</v>
          </cell>
        </row>
        <row r="21330">
          <cell r="B21330" t="str">
            <v>O/M The Place</v>
          </cell>
          <cell r="C21330" t="str">
            <v>salary</v>
          </cell>
          <cell r="D21330" t="str">
            <v>The place staff salaries</v>
          </cell>
          <cell r="E21330">
            <v>186556</v>
          </cell>
        </row>
        <row r="21331">
          <cell r="B21331" t="str">
            <v>Engro 3rd &amp; 8th Floor</v>
          </cell>
          <cell r="C21331" t="str">
            <v>salary</v>
          </cell>
          <cell r="D21331" t="str">
            <v>Engr ahsan salary</v>
          </cell>
          <cell r="E21331">
            <v>85700</v>
          </cell>
        </row>
        <row r="21332">
          <cell r="B21332" t="str">
            <v>O/M The Place</v>
          </cell>
          <cell r="C21332" t="str">
            <v>salary</v>
          </cell>
          <cell r="D21332" t="str">
            <v>Zeeshan salary</v>
          </cell>
          <cell r="E21332">
            <v>28000</v>
          </cell>
        </row>
        <row r="21333">
          <cell r="B21333" t="str">
            <v>office</v>
          </cell>
          <cell r="C21333" t="str">
            <v>misc</v>
          </cell>
          <cell r="D21333" t="str">
            <v>umer for car wash</v>
          </cell>
          <cell r="E21333">
            <v>2500</v>
          </cell>
        </row>
        <row r="21334">
          <cell r="B21334" t="str">
            <v>office</v>
          </cell>
          <cell r="C21334" t="str">
            <v>office</v>
          </cell>
          <cell r="D21334" t="str">
            <v>umer for office use</v>
          </cell>
          <cell r="E21334">
            <v>4000</v>
          </cell>
        </row>
        <row r="21335">
          <cell r="B21335" t="str">
            <v>Engro 3rd &amp; 8th Floor</v>
          </cell>
          <cell r="C21335" t="str">
            <v>fuel</v>
          </cell>
          <cell r="D21335" t="str">
            <v>to salman</v>
          </cell>
          <cell r="E21335">
            <v>1000</v>
          </cell>
        </row>
        <row r="21336">
          <cell r="B21336" t="str">
            <v>FTC Floors</v>
          </cell>
          <cell r="C21336" t="str">
            <v>fare</v>
          </cell>
          <cell r="D21336" t="str">
            <v>paid</v>
          </cell>
          <cell r="E21336">
            <v>5000</v>
          </cell>
        </row>
        <row r="21337">
          <cell r="B21337" t="str">
            <v>J out let DML</v>
          </cell>
          <cell r="C21337" t="str">
            <v>fare</v>
          </cell>
          <cell r="D21337" t="str">
            <v>cash paid for threaded rod</v>
          </cell>
          <cell r="E21337">
            <v>1500</v>
          </cell>
        </row>
        <row r="21338">
          <cell r="B21338" t="str">
            <v>GSK DMC</v>
          </cell>
          <cell r="C21338" t="str">
            <v>salary</v>
          </cell>
          <cell r="D21338" t="str">
            <v>Lateef + Chacha lateed salary</v>
          </cell>
          <cell r="E21338">
            <v>77066.666666666657</v>
          </cell>
        </row>
        <row r="21339">
          <cell r="B21339" t="str">
            <v>Engro 3rd &amp; 8th Floor</v>
          </cell>
          <cell r="C21339" t="str">
            <v>salary</v>
          </cell>
          <cell r="D21339" t="str">
            <v>Engr Raza, Laraib, and umair salary</v>
          </cell>
          <cell r="E21339">
            <v>121566.66666666667</v>
          </cell>
        </row>
        <row r="21340">
          <cell r="B21340" t="str">
            <v>BAH Exhaust Work</v>
          </cell>
          <cell r="C21340" t="str">
            <v>fuel</v>
          </cell>
          <cell r="D21340" t="str">
            <v>to salman</v>
          </cell>
          <cell r="E21340">
            <v>1000</v>
          </cell>
        </row>
        <row r="21341">
          <cell r="B21341" t="str">
            <v>office</v>
          </cell>
          <cell r="C21341" t="str">
            <v>misc</v>
          </cell>
          <cell r="D21341" t="str">
            <v>umer for office use</v>
          </cell>
          <cell r="E21341">
            <v>5000</v>
          </cell>
        </row>
        <row r="21342">
          <cell r="B21342" t="str">
            <v xml:space="preserve">MHR Personal </v>
          </cell>
          <cell r="C21342" t="str">
            <v>misc</v>
          </cell>
          <cell r="D21342" t="str">
            <v>Rehan aunty jazz balance + Super card</v>
          </cell>
          <cell r="E21342">
            <v>2700</v>
          </cell>
        </row>
        <row r="21343">
          <cell r="B21343" t="str">
            <v>Salaam Taqaful</v>
          </cell>
          <cell r="C21343" t="str">
            <v>fare</v>
          </cell>
          <cell r="D21343" t="str">
            <v>paid to muneer riksahw</v>
          </cell>
          <cell r="E21343">
            <v>2000</v>
          </cell>
        </row>
        <row r="21344">
          <cell r="B21344" t="str">
            <v>Rehmat shipping</v>
          </cell>
          <cell r="C21344" t="str">
            <v>fare</v>
          </cell>
          <cell r="D21344" t="str">
            <v>paid to muneer riksahw</v>
          </cell>
          <cell r="E21344">
            <v>2000</v>
          </cell>
        </row>
        <row r="21345">
          <cell r="B21345" t="str">
            <v>NICVD</v>
          </cell>
          <cell r="C21345" t="str">
            <v>fare</v>
          </cell>
          <cell r="D21345" t="str">
            <v>paid to muneer riksahw</v>
          </cell>
          <cell r="E21345">
            <v>1000</v>
          </cell>
        </row>
        <row r="21346">
          <cell r="B21346" t="str">
            <v>office</v>
          </cell>
          <cell r="C21346" t="str">
            <v>misc</v>
          </cell>
          <cell r="D21346" t="str">
            <v>door stopper purchased</v>
          </cell>
          <cell r="E21346">
            <v>500</v>
          </cell>
        </row>
        <row r="21347">
          <cell r="B21347" t="str">
            <v>Meezan bank Head office</v>
          </cell>
          <cell r="C21347" t="str">
            <v>fare</v>
          </cell>
          <cell r="D21347" t="str">
            <v>paid</v>
          </cell>
          <cell r="E21347">
            <v>2000</v>
          </cell>
        </row>
        <row r="21348">
          <cell r="B21348" t="str">
            <v>FTC Floors</v>
          </cell>
          <cell r="C21348" t="str">
            <v>salary</v>
          </cell>
          <cell r="D21348" t="str">
            <v>ftc staff salaries</v>
          </cell>
          <cell r="E21348">
            <v>203481</v>
          </cell>
        </row>
        <row r="21349">
          <cell r="B21349" t="str">
            <v>FTC Floors</v>
          </cell>
          <cell r="C21349" t="str">
            <v>misc</v>
          </cell>
          <cell r="D21349" t="str">
            <v>tea and refreshment</v>
          </cell>
          <cell r="E21349">
            <v>3000</v>
          </cell>
        </row>
        <row r="21350">
          <cell r="B21350" t="str">
            <v xml:space="preserve">O/M Nue Multiplex </v>
          </cell>
          <cell r="C21350" t="str">
            <v>salary</v>
          </cell>
          <cell r="D21350" t="str">
            <v>RMR staff salaries</v>
          </cell>
          <cell r="E21350">
            <v>106831</v>
          </cell>
        </row>
        <row r="21351">
          <cell r="B21351" t="str">
            <v xml:space="preserve">O/M Nue Multiplex </v>
          </cell>
          <cell r="C21351" t="str">
            <v>material</v>
          </cell>
          <cell r="D21351" t="str">
            <v>purchased dammer tapes</v>
          </cell>
          <cell r="E21351">
            <v>300</v>
          </cell>
        </row>
        <row r="21352">
          <cell r="B21352" t="str">
            <v>NICVD</v>
          </cell>
          <cell r="C21352" t="str">
            <v>charity</v>
          </cell>
          <cell r="D21352" t="str">
            <v>cash paid by rehan to needy family</v>
          </cell>
          <cell r="E21352">
            <v>10000</v>
          </cell>
        </row>
        <row r="21353">
          <cell r="B21353" t="str">
            <v>Bahria project</v>
          </cell>
          <cell r="C21353" t="str">
            <v>salary</v>
          </cell>
          <cell r="D21353" t="str">
            <v>Amjad + Khushnood salary + Abid</v>
          </cell>
          <cell r="E21353">
            <v>152440</v>
          </cell>
        </row>
        <row r="21354">
          <cell r="B21354" t="str">
            <v>NICVD</v>
          </cell>
          <cell r="C21354" t="str">
            <v>salary</v>
          </cell>
          <cell r="D21354" t="str">
            <v>Shahid, nadeem, Irfan AC + Fahad salary</v>
          </cell>
          <cell r="E21354">
            <v>151542</v>
          </cell>
        </row>
        <row r="21355">
          <cell r="B21355" t="str">
            <v>Meezan bank Head office</v>
          </cell>
          <cell r="C21355" t="str">
            <v>material</v>
          </cell>
          <cell r="D21355" t="str">
            <v>to abid for cutting disc wedling rods + glass + gloves</v>
          </cell>
          <cell r="E21355">
            <v>5000</v>
          </cell>
        </row>
        <row r="21356">
          <cell r="B21356" t="str">
            <v>PSYCHIATRY JPMC</v>
          </cell>
          <cell r="C21356" t="str">
            <v>Noman Engineering</v>
          </cell>
          <cell r="D21356" t="str">
            <v>Sheet to Noman engr (sheet by al madina) = 1,500,000/-</v>
          </cell>
          <cell r="E21356">
            <v>61570</v>
          </cell>
        </row>
        <row r="21357">
          <cell r="B21357" t="str">
            <v>VISA Fit-out Office</v>
          </cell>
          <cell r="C21357" t="str">
            <v>Noman Engineering</v>
          </cell>
          <cell r="D21357" t="str">
            <v>Sheet to Noman engr (sheet by al madina) = 1,500,000/-</v>
          </cell>
          <cell r="E21357">
            <v>10256</v>
          </cell>
        </row>
        <row r="21358">
          <cell r="B21358" t="str">
            <v>3rd Floor NASTP</v>
          </cell>
          <cell r="C21358" t="str">
            <v>Noman Engineering</v>
          </cell>
          <cell r="D21358" t="str">
            <v>Sheet to Noman engr (sheet by al madina) = 1,500,000/-</v>
          </cell>
          <cell r="E21358">
            <v>6195</v>
          </cell>
        </row>
        <row r="21359">
          <cell r="B21359" t="str">
            <v>BAF-Maintenance24</v>
          </cell>
          <cell r="C21359" t="str">
            <v>Noman Engineering</v>
          </cell>
          <cell r="D21359" t="str">
            <v>Sheet to Noman engr (sheet by al madina) = 1,500,000/-</v>
          </cell>
          <cell r="E21359">
            <v>313443</v>
          </cell>
        </row>
        <row r="21360">
          <cell r="B21360" t="str">
            <v>Tomo JPMC</v>
          </cell>
          <cell r="C21360" t="str">
            <v>Noman Engineering</v>
          </cell>
          <cell r="D21360" t="str">
            <v>Sheet to Noman engr (sheet by al madina) = 1,500,000/-</v>
          </cell>
          <cell r="E21360">
            <v>53024</v>
          </cell>
        </row>
        <row r="21361">
          <cell r="B21361" t="str">
            <v>GSK DMC</v>
          </cell>
          <cell r="C21361" t="str">
            <v>Noman Engineering</v>
          </cell>
          <cell r="D21361" t="str">
            <v>Sheet to Noman engr (sheet by al madina) = 1,500,000/-</v>
          </cell>
          <cell r="E21361">
            <v>212787</v>
          </cell>
        </row>
        <row r="21362">
          <cell r="B21362" t="str">
            <v>Gul Ahmed</v>
          </cell>
          <cell r="C21362" t="str">
            <v>Noman Engineering</v>
          </cell>
          <cell r="D21362" t="str">
            <v>Sheet to Noman engr (sheet by al madina) = 1,500,000/-</v>
          </cell>
          <cell r="E21362">
            <v>60287</v>
          </cell>
        </row>
        <row r="21363">
          <cell r="B21363" t="str">
            <v>CITI Bank</v>
          </cell>
          <cell r="C21363" t="str">
            <v>Noman Engineering</v>
          </cell>
          <cell r="D21363" t="str">
            <v>Sheet to Noman engr (sheet by al madina) = 1,500,000/-</v>
          </cell>
          <cell r="E21363">
            <v>127621</v>
          </cell>
        </row>
        <row r="21364">
          <cell r="B21364" t="str">
            <v>10 Pearl NASTP</v>
          </cell>
          <cell r="C21364" t="str">
            <v>Noman Engineering</v>
          </cell>
          <cell r="D21364" t="str">
            <v>Sheet to Noman engr (sheet by al madina) = 1,500,000/-</v>
          </cell>
          <cell r="E21364">
            <v>15601</v>
          </cell>
        </row>
        <row r="21365">
          <cell r="B21365" t="str">
            <v>Manto DML</v>
          </cell>
          <cell r="C21365" t="str">
            <v>Noman Engineering</v>
          </cell>
          <cell r="D21365" t="str">
            <v>Sheet to Noman engr (sheet by al madina) = 1,500,000/-</v>
          </cell>
          <cell r="E21365">
            <v>40000</v>
          </cell>
        </row>
        <row r="21366">
          <cell r="B21366" t="str">
            <v>LAMA Outlet</v>
          </cell>
          <cell r="C21366" t="str">
            <v>Noman Engineering</v>
          </cell>
          <cell r="D21366" t="str">
            <v>Sheet to Noman engr (sheet by al madina) = 1,500,000/-</v>
          </cell>
          <cell r="E21366">
            <v>44559</v>
          </cell>
        </row>
        <row r="21367">
          <cell r="B21367" t="str">
            <v>Rehmat shipping</v>
          </cell>
          <cell r="C21367" t="str">
            <v>Noman Engineering</v>
          </cell>
          <cell r="D21367" t="str">
            <v>Sheet to Noman engr (sheet by al madina) = 1,500,000/-</v>
          </cell>
          <cell r="E21367">
            <v>39181</v>
          </cell>
        </row>
        <row r="21368">
          <cell r="B21368" t="str">
            <v>Eat On Project</v>
          </cell>
          <cell r="C21368" t="str">
            <v>Noman Engineering</v>
          </cell>
          <cell r="D21368" t="str">
            <v>Sheet to Noman engr (sheet by al madina) = 1,500,000/-</v>
          </cell>
          <cell r="E21368">
            <v>9340</v>
          </cell>
        </row>
        <row r="21369">
          <cell r="B21369" t="str">
            <v>Meezan bank Head office</v>
          </cell>
          <cell r="C21369" t="str">
            <v>Noman Engineering</v>
          </cell>
          <cell r="D21369" t="str">
            <v>Sheet to Noman engr (sheet by al madina) = 1,500,000/-</v>
          </cell>
          <cell r="E21369">
            <v>506136</v>
          </cell>
        </row>
        <row r="21370">
          <cell r="B21370" t="str">
            <v>Meezan bank Head office</v>
          </cell>
          <cell r="C21370" t="str">
            <v>Air guide</v>
          </cell>
          <cell r="D21370" t="str">
            <v>Online by adeel to M. Jawwad Khan care off Air Guide total amt = 1000,000</v>
          </cell>
          <cell r="E21370">
            <v>715771</v>
          </cell>
        </row>
        <row r="21371">
          <cell r="B21371" t="str">
            <v>Amreli steel</v>
          </cell>
          <cell r="C21371" t="str">
            <v>Air guide</v>
          </cell>
          <cell r="D21371" t="str">
            <v>Online by adeel to M. Jawwad Khan care off Air Guide total amt = 1000,000</v>
          </cell>
          <cell r="E21371">
            <v>60000</v>
          </cell>
        </row>
        <row r="21372">
          <cell r="B21372" t="str">
            <v>Marriot Hotel</v>
          </cell>
          <cell r="C21372" t="str">
            <v>Air guide</v>
          </cell>
          <cell r="D21372" t="str">
            <v>Online by adeel to M. Jawwad Khan care off Air Guide total amt = 1000,000</v>
          </cell>
          <cell r="E21372">
            <v>80000</v>
          </cell>
        </row>
        <row r="21373">
          <cell r="B21373" t="str">
            <v>Manto DML</v>
          </cell>
          <cell r="C21373" t="str">
            <v>Air guide</v>
          </cell>
          <cell r="D21373" t="str">
            <v>Online by adeel to M. Jawwad Khan care off Air Guide total amt = 1000,000</v>
          </cell>
          <cell r="E21373">
            <v>40000</v>
          </cell>
        </row>
        <row r="21374">
          <cell r="B21374" t="str">
            <v>Rehmat shipping</v>
          </cell>
          <cell r="C21374" t="str">
            <v>Air guide</v>
          </cell>
          <cell r="D21374" t="str">
            <v>Online by adeel to M. Jawwad Khan care off Air Guide total amt = 1000,000</v>
          </cell>
          <cell r="E21374">
            <v>40000</v>
          </cell>
        </row>
        <row r="21375">
          <cell r="B21375" t="str">
            <v>Generation DML</v>
          </cell>
          <cell r="C21375" t="str">
            <v>Air guide</v>
          </cell>
          <cell r="D21375" t="str">
            <v>Online by adeel to M. Jawwad Khan care off Air Guide total amt = 1000,000</v>
          </cell>
          <cell r="E21375">
            <v>57229</v>
          </cell>
        </row>
        <row r="21376">
          <cell r="B21376" t="str">
            <v>Orient DML</v>
          </cell>
          <cell r="C21376" t="str">
            <v>Air guide</v>
          </cell>
          <cell r="D21376" t="str">
            <v>Online by adeel to M. Jawwad Khan care off Air Guide total amt = 1000,000</v>
          </cell>
          <cell r="E21376">
            <v>7000</v>
          </cell>
        </row>
        <row r="21377">
          <cell r="B21377" t="str">
            <v>DHL office</v>
          </cell>
          <cell r="C21377" t="str">
            <v>Saad maqsood</v>
          </cell>
          <cell r="D21377" t="str">
            <v>Online by Adeel To Saad maqsood for Electric panel DHL</v>
          </cell>
          <cell r="E21377">
            <v>100000</v>
          </cell>
        </row>
        <row r="21378">
          <cell r="B21378" t="str">
            <v>DHL office</v>
          </cell>
          <cell r="C21378" t="str">
            <v>ehsan traders</v>
          </cell>
          <cell r="D21378" t="str">
            <v xml:space="preserve">Online by Adeel To Ehsan traders </v>
          </cell>
          <cell r="E21378">
            <v>63000</v>
          </cell>
        </row>
        <row r="21379">
          <cell r="B21379" t="str">
            <v>Engro 3rd &amp; 8th Floor</v>
          </cell>
          <cell r="C21379" t="str">
            <v>salary</v>
          </cell>
          <cell r="D21379" t="str">
            <v>To nizamuddin + Jawed</v>
          </cell>
          <cell r="E21379">
            <v>31000</v>
          </cell>
        </row>
        <row r="21380">
          <cell r="B21380" t="str">
            <v>o/m NASTP</v>
          </cell>
          <cell r="C21380" t="str">
            <v>mineral water</v>
          </cell>
          <cell r="D21380" t="str">
            <v>paid to israr bhai via salma hand</v>
          </cell>
          <cell r="E21380">
            <v>3800</v>
          </cell>
        </row>
        <row r="21381">
          <cell r="B21381" t="str">
            <v>BAH 12th Floor</v>
          </cell>
          <cell r="C21381" t="str">
            <v>salary</v>
          </cell>
          <cell r="D21381" t="str">
            <v>Noman Ahmed salary</v>
          </cell>
          <cell r="E21381">
            <v>40000</v>
          </cell>
        </row>
        <row r="21382">
          <cell r="B21382" t="str">
            <v>office</v>
          </cell>
          <cell r="C21382" t="str">
            <v>office</v>
          </cell>
          <cell r="D21382" t="str">
            <v>umer for office use</v>
          </cell>
          <cell r="E21382">
            <v>4000</v>
          </cell>
        </row>
        <row r="21383">
          <cell r="B21383" t="str">
            <v>J outlet lucky one mall</v>
          </cell>
          <cell r="C21383" t="str">
            <v>fare</v>
          </cell>
          <cell r="D21383" t="str">
            <v>paid for bykia riksahaw</v>
          </cell>
          <cell r="E21383">
            <v>500</v>
          </cell>
        </row>
        <row r="21384">
          <cell r="B21384" t="str">
            <v>Engro 3rd &amp; 8th Floor</v>
          </cell>
          <cell r="C21384" t="str">
            <v>material</v>
          </cell>
          <cell r="D21384" t="str">
            <v>purhcased 5" brush</v>
          </cell>
          <cell r="E21384">
            <v>350</v>
          </cell>
        </row>
        <row r="21385">
          <cell r="B21385" t="str">
            <v>Engro 3rd &amp; 8th Floor</v>
          </cell>
          <cell r="C21385" t="str">
            <v>ahsan insulation</v>
          </cell>
          <cell r="D21385" t="str">
            <v>cash paid to ahsan</v>
          </cell>
          <cell r="E21385">
            <v>25000</v>
          </cell>
        </row>
        <row r="21386">
          <cell r="B21386" t="str">
            <v>Gul Ahmed</v>
          </cell>
          <cell r="C21386" t="str">
            <v>material</v>
          </cell>
          <cell r="D21386" t="str">
            <v>cash paid for misc invoices to uzair</v>
          </cell>
          <cell r="E21386">
            <v>3000</v>
          </cell>
        </row>
        <row r="21387">
          <cell r="B21387" t="str">
            <v>J outlet lucky one mall</v>
          </cell>
          <cell r="C21387" t="str">
            <v>fare</v>
          </cell>
          <cell r="D21387" t="str">
            <v>paid to muneer riksahw</v>
          </cell>
          <cell r="E21387">
            <v>1900</v>
          </cell>
        </row>
        <row r="21388">
          <cell r="B21388" t="str">
            <v>DHL office</v>
          </cell>
          <cell r="C21388" t="str">
            <v>salary</v>
          </cell>
          <cell r="D21388" t="str">
            <v>Imran engr salary</v>
          </cell>
          <cell r="E21388">
            <v>80750</v>
          </cell>
        </row>
        <row r="21389">
          <cell r="B21389" t="str">
            <v>Meezan bank Head office</v>
          </cell>
          <cell r="C21389" t="str">
            <v>salary</v>
          </cell>
          <cell r="D21389" t="str">
            <v>Asif fiber salary</v>
          </cell>
          <cell r="E21389">
            <v>35000</v>
          </cell>
        </row>
        <row r="21390">
          <cell r="B21390" t="str">
            <v>BAH 12th Floor</v>
          </cell>
          <cell r="C21390" t="str">
            <v>fare</v>
          </cell>
          <cell r="D21390" t="str">
            <v>paid</v>
          </cell>
          <cell r="E21390">
            <v>400</v>
          </cell>
        </row>
        <row r="21391">
          <cell r="B21391" t="str">
            <v>J out let DML</v>
          </cell>
          <cell r="C21391" t="str">
            <v>Travelling</v>
          </cell>
          <cell r="D21391" t="str">
            <v>Air ticket - Jahangeer Ticket lahore</v>
          </cell>
          <cell r="E21391">
            <v>19000</v>
          </cell>
        </row>
        <row r="21392">
          <cell r="B21392" t="str">
            <v>Generation DML</v>
          </cell>
          <cell r="C21392" t="str">
            <v>material</v>
          </cell>
          <cell r="D21392" t="str">
            <v>Online by Bilal Habib to M. Hamza awais for purchased of elbow and sockets for Generations store</v>
          </cell>
          <cell r="E21392">
            <v>65450</v>
          </cell>
        </row>
        <row r="21393">
          <cell r="B21393" t="str">
            <v>standard chartered Bank</v>
          </cell>
          <cell r="C21393" t="str">
            <v>kaytees</v>
          </cell>
          <cell r="D21393" t="str">
            <v>Online by Adeel To KATYS = 300,000</v>
          </cell>
          <cell r="E21393">
            <v>5773</v>
          </cell>
        </row>
        <row r="21394">
          <cell r="B21394" t="str">
            <v>Meezan bank Head office</v>
          </cell>
          <cell r="C21394" t="str">
            <v>kaytees</v>
          </cell>
          <cell r="D21394" t="str">
            <v>Online by Adeel To KATYS = 300,000</v>
          </cell>
          <cell r="E21394">
            <v>199303</v>
          </cell>
        </row>
        <row r="21395">
          <cell r="B21395" t="str">
            <v>Engro office</v>
          </cell>
          <cell r="C21395" t="str">
            <v>kaytees</v>
          </cell>
          <cell r="D21395" t="str">
            <v>Online by Adeel To KATYS = 300,000</v>
          </cell>
          <cell r="E21395">
            <v>9908</v>
          </cell>
        </row>
        <row r="21396">
          <cell r="B21396" t="str">
            <v>Ernst &amp; Young</v>
          </cell>
          <cell r="C21396" t="str">
            <v>kaytees</v>
          </cell>
          <cell r="D21396" t="str">
            <v>Online by Adeel To KATYS = 300,000</v>
          </cell>
          <cell r="E21396">
            <v>2741</v>
          </cell>
        </row>
        <row r="21397">
          <cell r="B21397" t="str">
            <v>Gul Ahmed</v>
          </cell>
          <cell r="C21397" t="str">
            <v>kaytees</v>
          </cell>
          <cell r="D21397" t="str">
            <v>Online by Adeel To KATYS = 300,000</v>
          </cell>
          <cell r="E21397">
            <v>15025</v>
          </cell>
        </row>
        <row r="21398">
          <cell r="B21398" t="str">
            <v>CITI Bank</v>
          </cell>
          <cell r="C21398" t="str">
            <v>kaytees</v>
          </cell>
          <cell r="D21398" t="str">
            <v>Online by Adeel To KATYS = 300,000</v>
          </cell>
          <cell r="E21398">
            <v>67250</v>
          </cell>
        </row>
        <row r="21399">
          <cell r="B21399" t="str">
            <v>Meezan bank Head office</v>
          </cell>
          <cell r="C21399" t="str">
            <v>john</v>
          </cell>
          <cell r="D21399" t="str">
            <v>cash paid</v>
          </cell>
          <cell r="E21399">
            <v>30000</v>
          </cell>
        </row>
        <row r="21400">
          <cell r="B21400" t="str">
            <v>Gul Ahmed</v>
          </cell>
          <cell r="C21400" t="str">
            <v>salary</v>
          </cell>
          <cell r="D21400" t="str">
            <v>mateen salary</v>
          </cell>
          <cell r="E21400">
            <v>15000</v>
          </cell>
        </row>
        <row r="21401">
          <cell r="B21401" t="str">
            <v>J out let DML</v>
          </cell>
          <cell r="C21401" t="str">
            <v>fare</v>
          </cell>
          <cell r="D21401" t="str">
            <v>Jazz cash to rehman for rent for sheet Lahore</v>
          </cell>
          <cell r="E21401">
            <v>3500</v>
          </cell>
        </row>
        <row r="21402">
          <cell r="B21402" t="str">
            <v>Gul Ahmed</v>
          </cell>
          <cell r="C21402" t="str">
            <v>material</v>
          </cell>
          <cell r="D21402" t="str">
            <v>purhcased guages by mateen</v>
          </cell>
          <cell r="E21402">
            <v>500</v>
          </cell>
        </row>
        <row r="21403">
          <cell r="B21403" t="str">
            <v>J out let DML</v>
          </cell>
          <cell r="C21403" t="str">
            <v>fare</v>
          </cell>
          <cell r="D21403" t="str">
            <v>cargo sprinkelr to lahore</v>
          </cell>
          <cell r="E21403">
            <v>2460</v>
          </cell>
        </row>
        <row r="21404">
          <cell r="B21404" t="str">
            <v>j outlet lucky one mall</v>
          </cell>
          <cell r="C21404" t="str">
            <v>material</v>
          </cell>
          <cell r="D21404" t="str">
            <v xml:space="preserve">purchased brackets by salman </v>
          </cell>
          <cell r="E21404">
            <v>6400</v>
          </cell>
        </row>
        <row r="21405">
          <cell r="B21405" t="str">
            <v>BAH 12th Floor</v>
          </cell>
          <cell r="C21405" t="str">
            <v>misc</v>
          </cell>
          <cell r="D21405" t="str">
            <v>photocopy and coating</v>
          </cell>
          <cell r="E21405">
            <v>600</v>
          </cell>
        </row>
        <row r="21406">
          <cell r="B21406" t="str">
            <v>CITI Bank</v>
          </cell>
          <cell r="C21406" t="str">
            <v>fuel</v>
          </cell>
          <cell r="D21406" t="str">
            <v>to salman</v>
          </cell>
          <cell r="E21406">
            <v>3000</v>
          </cell>
        </row>
        <row r="21407">
          <cell r="B21407" t="str">
            <v>J out let DML</v>
          </cell>
          <cell r="C21407" t="str">
            <v>Sheet</v>
          </cell>
          <cell r="D21407" t="str">
            <v>Online by Adeel To USMAN LIAQAT for sheet purchased</v>
          </cell>
          <cell r="E21407">
            <v>47800</v>
          </cell>
        </row>
        <row r="21408">
          <cell r="B21408" t="str">
            <v>NICVD</v>
          </cell>
          <cell r="C21408" t="str">
            <v>fare</v>
          </cell>
          <cell r="D21408" t="str">
            <v>material from unique</v>
          </cell>
          <cell r="E21408">
            <v>500</v>
          </cell>
        </row>
        <row r="21409">
          <cell r="B21409" t="str">
            <v>NICVD</v>
          </cell>
          <cell r="C21409" t="str">
            <v>fare</v>
          </cell>
          <cell r="D21409" t="str">
            <v>padi to rikshaw</v>
          </cell>
          <cell r="E21409">
            <v>500</v>
          </cell>
        </row>
        <row r="21410">
          <cell r="B21410" t="str">
            <v>office</v>
          </cell>
          <cell r="C21410" t="str">
            <v>office</v>
          </cell>
          <cell r="D21410" t="str">
            <v>umer for office use</v>
          </cell>
          <cell r="E21410">
            <v>3500</v>
          </cell>
        </row>
        <row r="21411">
          <cell r="B21411" t="str">
            <v>NICVD</v>
          </cell>
          <cell r="C21411" t="str">
            <v>material</v>
          </cell>
          <cell r="D21411" t="str">
            <v>purchased cutting disc</v>
          </cell>
          <cell r="E21411">
            <v>1200</v>
          </cell>
        </row>
        <row r="21412">
          <cell r="B21412" t="str">
            <v>NICVD</v>
          </cell>
          <cell r="C21412" t="str">
            <v>fare</v>
          </cell>
          <cell r="D21412" t="str">
            <v>paid</v>
          </cell>
          <cell r="E21412">
            <v>500</v>
          </cell>
        </row>
        <row r="21413">
          <cell r="B21413" t="str">
            <v>j outlet lucky one mall</v>
          </cell>
          <cell r="C21413" t="str">
            <v>material</v>
          </cell>
          <cell r="D21413" t="str">
            <v>purchased colour material + mixing oil + brush</v>
          </cell>
          <cell r="E21413">
            <v>8200</v>
          </cell>
        </row>
        <row r="21414">
          <cell r="B21414" t="str">
            <v>j outlet lucky one mall</v>
          </cell>
          <cell r="C21414" t="str">
            <v>fare</v>
          </cell>
          <cell r="D21414" t="str">
            <v>paid</v>
          </cell>
          <cell r="E21414">
            <v>2500</v>
          </cell>
        </row>
        <row r="21415">
          <cell r="B21415" t="str">
            <v>o/m NASTP</v>
          </cell>
          <cell r="C21415" t="str">
            <v>ISRAR bhai</v>
          </cell>
          <cell r="D21415" t="str">
            <v>cash paid for timer ralay for cooling tower</v>
          </cell>
          <cell r="E21415">
            <v>10000</v>
          </cell>
        </row>
        <row r="21416">
          <cell r="B21416" t="str">
            <v>BAH 12th Floor</v>
          </cell>
          <cell r="C21416" t="str">
            <v>faheem elec</v>
          </cell>
          <cell r="D21416" t="str">
            <v>cash paid</v>
          </cell>
          <cell r="E21416">
            <v>50000</v>
          </cell>
        </row>
        <row r="21417">
          <cell r="B21417" t="str">
            <v>j outlet lucky one mall</v>
          </cell>
          <cell r="C21417" t="str">
            <v>transprotation</v>
          </cell>
          <cell r="D21417" t="str">
            <v>paid for pipe transporation for IIL</v>
          </cell>
          <cell r="E21417">
            <v>19000</v>
          </cell>
        </row>
        <row r="21418">
          <cell r="B21418" t="str">
            <v>Dawood Center</v>
          </cell>
          <cell r="C21418" t="str">
            <v>Zafar Grills</v>
          </cell>
          <cell r="D21418" t="str">
            <v>Online by Adeel To zafar ahmed khan care of zafar grills</v>
          </cell>
          <cell r="E21418">
            <v>100000</v>
          </cell>
        </row>
        <row r="21419">
          <cell r="B21419" t="str">
            <v>Sana safinaz DML</v>
          </cell>
          <cell r="C21419" t="str">
            <v>Material</v>
          </cell>
          <cell r="D21419" t="str">
            <v>Online by Adeel To ayaz niaz for purchased of nut bolts, paints and fishers</v>
          </cell>
          <cell r="E21419">
            <v>44760</v>
          </cell>
        </row>
        <row r="21420">
          <cell r="B21420" t="str">
            <v>Generation DML</v>
          </cell>
          <cell r="C21420" t="str">
            <v>Material</v>
          </cell>
          <cell r="D21420" t="str">
            <v>Online by Adeel To Noman Ali for purchased of drain pipe and fittings</v>
          </cell>
          <cell r="E21420">
            <v>67240</v>
          </cell>
        </row>
        <row r="21421">
          <cell r="B21421" t="str">
            <v>J out let DML</v>
          </cell>
          <cell r="C21421" t="str">
            <v>ZAG</v>
          </cell>
          <cell r="D21421" t="str">
            <v>Online by Adeel To M. Mumtaz care off ZAG insulation = 1,404,542</v>
          </cell>
          <cell r="E21421">
            <v>688627</v>
          </cell>
        </row>
        <row r="21422">
          <cell r="B21422" t="str">
            <v>BAH 12th Floor</v>
          </cell>
          <cell r="C21422" t="str">
            <v>ZAG</v>
          </cell>
          <cell r="D21422" t="str">
            <v>Online by Adeel To M. Mumtaz care off ZAG insulation = 1,404,542</v>
          </cell>
          <cell r="E21422">
            <v>511709</v>
          </cell>
        </row>
        <row r="21423">
          <cell r="B21423" t="str">
            <v>Meezan bank Head office</v>
          </cell>
          <cell r="C21423" t="str">
            <v>ZAG</v>
          </cell>
          <cell r="D21423" t="str">
            <v>Online by Adeel To M. Mumtaz care off ZAG insulation = 1,404,542</v>
          </cell>
          <cell r="E21423">
            <v>204206</v>
          </cell>
        </row>
        <row r="21424">
          <cell r="B21424" t="str">
            <v>LAMA Outlet</v>
          </cell>
          <cell r="C21424" t="str">
            <v>Flow Tab</v>
          </cell>
          <cell r="D21424" t="str">
            <v>Online by Adeel To M. Ahsan for balancing</v>
          </cell>
          <cell r="E21424">
            <v>25000</v>
          </cell>
        </row>
        <row r="21425">
          <cell r="B21425" t="str">
            <v>PSYCHIATRY JPMC</v>
          </cell>
          <cell r="C21425" t="str">
            <v>Global technologies</v>
          </cell>
          <cell r="D21425" t="str">
            <v>Online by BH to Irfan Ali care off Global technologies (Online by Bilal bhai)</v>
          </cell>
          <cell r="E21425">
            <v>80000</v>
          </cell>
        </row>
        <row r="21426">
          <cell r="B21426" t="str">
            <v>Meezan bank Head office</v>
          </cell>
          <cell r="C21426" t="str">
            <v>material</v>
          </cell>
          <cell r="D21426" t="str">
            <v>purhcased Wire mesh 40 RFt</v>
          </cell>
          <cell r="E21426">
            <v>37000</v>
          </cell>
        </row>
        <row r="21427">
          <cell r="B21427" t="str">
            <v>Meezan bank Head office</v>
          </cell>
          <cell r="C21427" t="str">
            <v>fuel</v>
          </cell>
          <cell r="D21427" t="str">
            <v>to salman</v>
          </cell>
          <cell r="E21427">
            <v>1500</v>
          </cell>
        </row>
        <row r="21428">
          <cell r="B21428" t="str">
            <v>Engro 3rd &amp; 8th Floor</v>
          </cell>
          <cell r="C21428" t="str">
            <v>fare</v>
          </cell>
          <cell r="D21428" t="str">
            <v>paid</v>
          </cell>
          <cell r="E21428">
            <v>1300</v>
          </cell>
        </row>
        <row r="21429">
          <cell r="B21429" t="str">
            <v>Engro 3rd &amp; 8th Floor</v>
          </cell>
          <cell r="C21429" t="str">
            <v>Thumb international</v>
          </cell>
          <cell r="D21429" t="str">
            <v>Online by adeel to S. Kamran Aziz care off thumb</v>
          </cell>
          <cell r="E21429">
            <v>300000</v>
          </cell>
        </row>
        <row r="21430">
          <cell r="B21430" t="str">
            <v>10 Pearl NASTP</v>
          </cell>
          <cell r="C21430" t="str">
            <v>Flow master</v>
          </cell>
          <cell r="D21430" t="str">
            <v>Online by Adeel To Flow master for balancing</v>
          </cell>
          <cell r="E21430">
            <v>35000</v>
          </cell>
        </row>
        <row r="21431">
          <cell r="B21431" t="str">
            <v>Meezan bank Head office</v>
          </cell>
          <cell r="C21431" t="str">
            <v>Material</v>
          </cell>
          <cell r="D21431" t="str">
            <v>Online by Adeel To Abdeali Traders  care off Ibraheem fittings for Meezan bank flanges and fittings</v>
          </cell>
          <cell r="E21431">
            <v>71800</v>
          </cell>
        </row>
        <row r="21432">
          <cell r="B21432" t="str">
            <v>o/m NASTP</v>
          </cell>
          <cell r="C21432" t="str">
            <v>fare</v>
          </cell>
          <cell r="D21432" t="str">
            <v>bykia documentrs to ISRAR</v>
          </cell>
          <cell r="E21432">
            <v>300</v>
          </cell>
        </row>
        <row r="21433">
          <cell r="B21433" t="str">
            <v>Meezan bank Head office</v>
          </cell>
          <cell r="C21433" t="str">
            <v>fare</v>
          </cell>
          <cell r="D21433" t="str">
            <v>paid</v>
          </cell>
          <cell r="E21433">
            <v>3000</v>
          </cell>
        </row>
        <row r="21434">
          <cell r="B21434" t="str">
            <v>DHL office</v>
          </cell>
          <cell r="C21434" t="str">
            <v>material</v>
          </cell>
          <cell r="D21434" t="str">
            <v>purchased 1-1/4 elbow 4 nos</v>
          </cell>
          <cell r="E21434">
            <v>500</v>
          </cell>
        </row>
        <row r="21435">
          <cell r="B21435" t="str">
            <v>PSYCHIATRY JPMC</v>
          </cell>
          <cell r="C21435" t="str">
            <v>azaad duct</v>
          </cell>
          <cell r="D21435" t="str">
            <v>cash paid</v>
          </cell>
          <cell r="E21435">
            <v>20000</v>
          </cell>
        </row>
        <row r="21436">
          <cell r="B21436" t="str">
            <v>O/M The Place</v>
          </cell>
          <cell r="C21436" t="str">
            <v>fuel</v>
          </cell>
          <cell r="D21436" t="str">
            <v>fuel to mumtaz</v>
          </cell>
          <cell r="E21436">
            <v>500</v>
          </cell>
        </row>
        <row r="21437">
          <cell r="B21437" t="str">
            <v>O/M The Place</v>
          </cell>
          <cell r="C21437" t="str">
            <v>misc</v>
          </cell>
          <cell r="D21437" t="str">
            <v>chiller pictures colour photocopes</v>
          </cell>
          <cell r="E21437">
            <v>1000</v>
          </cell>
        </row>
        <row r="21438">
          <cell r="B21438" t="str">
            <v>Meezan bank Head office</v>
          </cell>
          <cell r="C21438" t="str">
            <v>fuel</v>
          </cell>
          <cell r="D21438" t="str">
            <v>To salman for fuel</v>
          </cell>
          <cell r="E21438">
            <v>1000</v>
          </cell>
        </row>
        <row r="21439">
          <cell r="B21439" t="str">
            <v>Meezan bank Head office</v>
          </cell>
          <cell r="C21439" t="str">
            <v>salary</v>
          </cell>
          <cell r="D21439" t="str">
            <v>Abbas plumber salary</v>
          </cell>
          <cell r="E21439">
            <v>47500</v>
          </cell>
        </row>
        <row r="21440">
          <cell r="B21440" t="str">
            <v>office</v>
          </cell>
          <cell r="C21440" t="str">
            <v>office</v>
          </cell>
          <cell r="D21440" t="str">
            <v>umer for office use</v>
          </cell>
          <cell r="E21440">
            <v>3000</v>
          </cell>
        </row>
        <row r="21441">
          <cell r="B21441" t="str">
            <v>Spar supermarket</v>
          </cell>
          <cell r="C21441" t="str">
            <v>fare</v>
          </cell>
          <cell r="D21441" t="str">
            <v>paid to muneer riksahw</v>
          </cell>
          <cell r="E21441">
            <v>500</v>
          </cell>
        </row>
        <row r="21442">
          <cell r="B21442" t="str">
            <v>BAH 12th Floor</v>
          </cell>
          <cell r="C21442" t="str">
            <v>fare</v>
          </cell>
          <cell r="D21442" t="str">
            <v>paid to muneer riksahw</v>
          </cell>
          <cell r="E21442">
            <v>500</v>
          </cell>
        </row>
        <row r="21443">
          <cell r="B21443" t="str">
            <v>J out let DML</v>
          </cell>
          <cell r="C21443" t="str">
            <v>salary</v>
          </cell>
          <cell r="D21443" t="str">
            <v>Online transfer to Noman ali acc against Noman and imran khan salary</v>
          </cell>
          <cell r="E21443">
            <v>110000</v>
          </cell>
        </row>
        <row r="21444">
          <cell r="B21444" t="str">
            <v>Meezan bank Head office</v>
          </cell>
          <cell r="C21444" t="str">
            <v>misc</v>
          </cell>
          <cell r="D21444" t="str">
            <v>misc invoice by abbas</v>
          </cell>
          <cell r="E21444">
            <v>21000</v>
          </cell>
        </row>
        <row r="21445">
          <cell r="B21445" t="str">
            <v>BAH Exhaust Work</v>
          </cell>
          <cell r="C21445" t="str">
            <v>shakeel duct</v>
          </cell>
          <cell r="D21445" t="str">
            <v>cash paid</v>
          </cell>
          <cell r="E21445">
            <v>10000</v>
          </cell>
        </row>
        <row r="21446">
          <cell r="B21446" t="str">
            <v>Gul Ahmed</v>
          </cell>
          <cell r="C21446" t="str">
            <v>fuel</v>
          </cell>
          <cell r="D21446" t="str">
            <v>to salman</v>
          </cell>
          <cell r="E21446">
            <v>1500</v>
          </cell>
        </row>
        <row r="21447">
          <cell r="B21447" t="str">
            <v>j outlet lucky one mall</v>
          </cell>
          <cell r="C21447" t="str">
            <v>charity</v>
          </cell>
          <cell r="D21447" t="str">
            <v>Given to Khalid najimi</v>
          </cell>
          <cell r="E21447">
            <v>10000</v>
          </cell>
        </row>
        <row r="21448">
          <cell r="B21448" t="str">
            <v>Imtiaz supermarket</v>
          </cell>
          <cell r="C21448" t="str">
            <v>charity</v>
          </cell>
          <cell r="D21448" t="str">
            <v>Given to Khalid najimi</v>
          </cell>
          <cell r="E21448">
            <v>10000</v>
          </cell>
        </row>
        <row r="21449">
          <cell r="B21449" t="str">
            <v>BAH 12th Floor</v>
          </cell>
          <cell r="C21449" t="str">
            <v>fare</v>
          </cell>
          <cell r="D21449" t="str">
            <v>paid for rikshaw</v>
          </cell>
          <cell r="E21449">
            <v>700</v>
          </cell>
        </row>
        <row r="21450">
          <cell r="B21450" t="str">
            <v>office</v>
          </cell>
          <cell r="C21450" t="str">
            <v>office</v>
          </cell>
          <cell r="D21450" t="str">
            <v>umer for office use</v>
          </cell>
          <cell r="E21450">
            <v>3500</v>
          </cell>
        </row>
        <row r="21451">
          <cell r="B21451" t="str">
            <v>BAH 12th Floor</v>
          </cell>
          <cell r="C21451" t="str">
            <v>material</v>
          </cell>
          <cell r="D21451" t="str">
            <v>red paint mixing oil + brush</v>
          </cell>
          <cell r="E21451">
            <v>6070</v>
          </cell>
        </row>
        <row r="21452">
          <cell r="B21452" t="str">
            <v>Gul Ahmed</v>
          </cell>
          <cell r="C21452" t="str">
            <v>material</v>
          </cell>
          <cell r="D21452" t="str">
            <v>red paint mixing oil + brush</v>
          </cell>
          <cell r="E21452">
            <v>5170</v>
          </cell>
        </row>
        <row r="21453">
          <cell r="B21453" t="str">
            <v>BAH 12th Floor</v>
          </cell>
          <cell r="C21453" t="str">
            <v>material</v>
          </cell>
          <cell r="D21453" t="str">
            <v>Purchased jubilee clamp</v>
          </cell>
          <cell r="E21453">
            <v>4500</v>
          </cell>
        </row>
        <row r="21454">
          <cell r="B21454" t="str">
            <v>j outlet lucky one mall</v>
          </cell>
          <cell r="C21454" t="str">
            <v>fare</v>
          </cell>
          <cell r="D21454" t="str">
            <v>paid to muneer riksahw</v>
          </cell>
          <cell r="E21454">
            <v>1300</v>
          </cell>
        </row>
        <row r="21455">
          <cell r="B21455" t="str">
            <v>CITI Bank</v>
          </cell>
          <cell r="C21455" t="str">
            <v>fare</v>
          </cell>
          <cell r="D21455" t="str">
            <v>paid for graeting shifting</v>
          </cell>
          <cell r="E21455">
            <v>2000</v>
          </cell>
        </row>
        <row r="21456">
          <cell r="B21456" t="str">
            <v>J outlet lucky one mall</v>
          </cell>
          <cell r="C21456" t="str">
            <v>Mehran Engineering</v>
          </cell>
          <cell r="D21456" t="str">
            <v>Cash colect by Zeeshan mehran (cash from adeel)</v>
          </cell>
          <cell r="E21456">
            <v>500000</v>
          </cell>
        </row>
        <row r="21457">
          <cell r="B21457" t="str">
            <v>Engro 3rd &amp; 8th Floor</v>
          </cell>
          <cell r="C21457" t="str">
            <v>material</v>
          </cell>
          <cell r="D21457" t="str">
            <v>Online bh bilal bhai to ahsan for purchasing of Tool in engro</v>
          </cell>
          <cell r="E21457">
            <v>9000</v>
          </cell>
        </row>
        <row r="21458">
          <cell r="B21458" t="str">
            <v>J outlet lucky one mall</v>
          </cell>
          <cell r="C21458" t="str">
            <v>Zaman contractor</v>
          </cell>
          <cell r="D21458" t="str">
            <v>Online by Bilal bhai to M. Zaman advance in J outlet Lucky one mall</v>
          </cell>
          <cell r="E21458">
            <v>200000</v>
          </cell>
        </row>
        <row r="21459">
          <cell r="B21459" t="str">
            <v>o/m NASTP</v>
          </cell>
          <cell r="C21459" t="str">
            <v>misc</v>
          </cell>
          <cell r="D21459" t="str">
            <v>Rs 400,000 on Aug 24 bill in acc of MSE acc as BH recommended</v>
          </cell>
          <cell r="E21459">
            <v>400000</v>
          </cell>
        </row>
        <row r="21460">
          <cell r="B21460" t="str">
            <v>Sana safinaz DML</v>
          </cell>
          <cell r="C21460" t="str">
            <v>material</v>
          </cell>
          <cell r="D21460" t="str">
            <v>Easy paisa to Rao tanveer for fare to DML *by BH)</v>
          </cell>
          <cell r="E21460">
            <v>12500</v>
          </cell>
        </row>
        <row r="21461">
          <cell r="B21461" t="str">
            <v>NICVD</v>
          </cell>
          <cell r="C21461" t="str">
            <v>misc</v>
          </cell>
          <cell r="D21461" t="str">
            <v>Paid to AAA farhan sahab for site electric power connection</v>
          </cell>
          <cell r="E21461">
            <v>15000</v>
          </cell>
        </row>
        <row r="21462">
          <cell r="B21462" t="str">
            <v>office</v>
          </cell>
          <cell r="C21462" t="str">
            <v>office</v>
          </cell>
          <cell r="D21462" t="str">
            <v>umer for office use</v>
          </cell>
          <cell r="E21462">
            <v>2500</v>
          </cell>
        </row>
        <row r="21463">
          <cell r="B21463" t="str">
            <v>CITI Bank</v>
          </cell>
          <cell r="C21463" t="str">
            <v>fare</v>
          </cell>
          <cell r="D21463" t="str">
            <v>paid</v>
          </cell>
          <cell r="E21463">
            <v>2000</v>
          </cell>
        </row>
        <row r="21464">
          <cell r="B21464" t="str">
            <v>office</v>
          </cell>
          <cell r="C21464" t="str">
            <v>office</v>
          </cell>
          <cell r="D21464" t="str">
            <v>purhcaed wire less mouse for laptop</v>
          </cell>
          <cell r="E21464">
            <v>1200</v>
          </cell>
        </row>
        <row r="21465">
          <cell r="B21465" t="str">
            <v>CITI Bank</v>
          </cell>
          <cell r="C21465" t="str">
            <v>fare</v>
          </cell>
          <cell r="D21465" t="str">
            <v>paid ot muneer riskwaw</v>
          </cell>
          <cell r="E21465">
            <v>1500</v>
          </cell>
        </row>
        <row r="21466">
          <cell r="B21466" t="str">
            <v>Engro 3rd &amp; 8th Floor</v>
          </cell>
          <cell r="C21466" t="str">
            <v>sami duct</v>
          </cell>
          <cell r="D21466" t="str">
            <v>Sheet adjust sami ducting (from al madina steel)</v>
          </cell>
          <cell r="E21466">
            <v>500000</v>
          </cell>
        </row>
        <row r="21467">
          <cell r="B21467" t="str">
            <v>Rehmat shipping</v>
          </cell>
          <cell r="C21467" t="str">
            <v>Cable tray</v>
          </cell>
          <cell r="D21467" t="str">
            <v>To waqar cable tray for rehmet shipping and salam taqaful = 45120</v>
          </cell>
          <cell r="E21467">
            <v>25120</v>
          </cell>
        </row>
        <row r="21468">
          <cell r="B21468" t="str">
            <v>Salaam Taqaful</v>
          </cell>
          <cell r="C21468" t="str">
            <v>Cable tray</v>
          </cell>
          <cell r="D21468" t="str">
            <v>To waqar cable tray for rehmet shipping and salam taqaful = 45120</v>
          </cell>
          <cell r="E21468">
            <v>20000</v>
          </cell>
        </row>
        <row r="21469">
          <cell r="B21469" t="str">
            <v>Meezan bank Head office</v>
          </cell>
          <cell r="C21469" t="str">
            <v>John</v>
          </cell>
          <cell r="D21469" t="str">
            <v>Online by al madina to shalum john for meezan bank payment</v>
          </cell>
          <cell r="E21469">
            <v>95000</v>
          </cell>
        </row>
        <row r="21470">
          <cell r="B21470" t="str">
            <v>Manto DML</v>
          </cell>
          <cell r="C21470" t="str">
            <v>Tickets</v>
          </cell>
          <cell r="D21470" t="str">
            <v>Online to Al Rafey Travels for Air ticket - Jahangeer Ticket lahore</v>
          </cell>
          <cell r="E21470">
            <v>19500</v>
          </cell>
        </row>
        <row r="21471">
          <cell r="B21471" t="str">
            <v>Meezan Gujranwala</v>
          </cell>
          <cell r="C21471" t="str">
            <v>misc</v>
          </cell>
          <cell r="D21471" t="str">
            <v>To iftikhar for tickets and site expenses</v>
          </cell>
          <cell r="E21471">
            <v>10000</v>
          </cell>
        </row>
        <row r="21472">
          <cell r="B21472" t="str">
            <v>office</v>
          </cell>
          <cell r="C21472" t="str">
            <v>office</v>
          </cell>
          <cell r="D21472" t="str">
            <v>umer for office use</v>
          </cell>
          <cell r="E21472">
            <v>4500</v>
          </cell>
        </row>
        <row r="21473">
          <cell r="B21473" t="str">
            <v>NICVD</v>
          </cell>
          <cell r="C21473" t="str">
            <v>fare</v>
          </cell>
          <cell r="D21473" t="str">
            <v>paid to muneer riksahw</v>
          </cell>
          <cell r="E21473">
            <v>1500</v>
          </cell>
        </row>
        <row r="21474">
          <cell r="B21474" t="str">
            <v>CITI Bank</v>
          </cell>
          <cell r="C21474" t="str">
            <v>fare</v>
          </cell>
          <cell r="D21474" t="str">
            <v>paid</v>
          </cell>
          <cell r="E21474">
            <v>1500</v>
          </cell>
        </row>
        <row r="21475">
          <cell r="B21475" t="str">
            <v>Gul Ahmed</v>
          </cell>
          <cell r="C21475" t="str">
            <v>material</v>
          </cell>
          <cell r="D21475" t="str">
            <v>purhcased elbow and soclet by uzair</v>
          </cell>
          <cell r="E21475">
            <v>1000</v>
          </cell>
        </row>
        <row r="21476">
          <cell r="B21476" t="str">
            <v>office</v>
          </cell>
          <cell r="C21476" t="str">
            <v>misc</v>
          </cell>
          <cell r="D21476" t="str">
            <v>tender submit to outfitter ethcic lahore</v>
          </cell>
          <cell r="E21476">
            <v>570</v>
          </cell>
        </row>
        <row r="21477">
          <cell r="B21477" t="str">
            <v>j outlet lucky one mall</v>
          </cell>
          <cell r="C21477" t="str">
            <v>misc</v>
          </cell>
          <cell r="D21477" t="str">
            <v>ahsan paid for careem ride car</v>
          </cell>
          <cell r="E21477">
            <v>1100</v>
          </cell>
        </row>
        <row r="21478">
          <cell r="B21478" t="str">
            <v>BAF-Maintenance24</v>
          </cell>
          <cell r="C21478" t="str">
            <v>Shakeel duct</v>
          </cell>
          <cell r="D21478" t="str">
            <v>Cash colect by shakeel from Al madina steel</v>
          </cell>
          <cell r="E21478">
            <v>100000</v>
          </cell>
        </row>
        <row r="21479">
          <cell r="B21479" t="str">
            <v>BAF-Maintenance24</v>
          </cell>
          <cell r="C21479" t="str">
            <v>Sheet</v>
          </cell>
          <cell r="D21479" t="str">
            <v>sheet purchaed from al madina by shakeel</v>
          </cell>
          <cell r="E21479">
            <v>8100</v>
          </cell>
        </row>
        <row r="21480">
          <cell r="B21480" t="str">
            <v>Salaam Taqaful</v>
          </cell>
          <cell r="C21480" t="str">
            <v>material</v>
          </cell>
          <cell r="D21480" t="str">
            <v>invocies by faheem</v>
          </cell>
          <cell r="E21480">
            <v>20480</v>
          </cell>
        </row>
        <row r="21481">
          <cell r="B21481" t="str">
            <v>Engro 3rd &amp; 8th Floor</v>
          </cell>
          <cell r="C21481" t="str">
            <v>aneeq wire</v>
          </cell>
          <cell r="D21481" t="str">
            <v>cash paid (by hand nadeem bhai)</v>
          </cell>
          <cell r="E21481">
            <v>50000</v>
          </cell>
        </row>
        <row r="21482">
          <cell r="B21482" t="str">
            <v>Engro 3rd &amp; 8th Floor</v>
          </cell>
          <cell r="C21482" t="str">
            <v>material</v>
          </cell>
          <cell r="D21482" t="str">
            <v>paint material purhcased red oxide mixing oil + cutting s disc</v>
          </cell>
          <cell r="E21482">
            <v>9950</v>
          </cell>
        </row>
        <row r="21483">
          <cell r="B21483" t="str">
            <v>Meezan bank Head office</v>
          </cell>
          <cell r="C21483" t="str">
            <v>material</v>
          </cell>
          <cell r="D21483" t="str">
            <v>disc, screw welding rods , bolts, gsket, gloves and paint</v>
          </cell>
          <cell r="E21483">
            <v>18430</v>
          </cell>
        </row>
        <row r="21484">
          <cell r="B21484" t="str">
            <v>Spar supermarket</v>
          </cell>
          <cell r="C21484" t="str">
            <v>material</v>
          </cell>
          <cell r="D21484" t="str">
            <v>purhcased cuttings disc</v>
          </cell>
          <cell r="E21484">
            <v>1200</v>
          </cell>
        </row>
        <row r="21485">
          <cell r="B21485" t="str">
            <v>Engro 3rd &amp; 8th Floor</v>
          </cell>
          <cell r="C21485" t="str">
            <v>fuel</v>
          </cell>
          <cell r="D21485" t="str">
            <v>to salman rider</v>
          </cell>
          <cell r="E21485">
            <v>1000</v>
          </cell>
        </row>
        <row r="21486">
          <cell r="B21486" t="str">
            <v>Spar supermarket</v>
          </cell>
          <cell r="C21486" t="str">
            <v>fare</v>
          </cell>
          <cell r="D21486" t="str">
            <v>paid</v>
          </cell>
          <cell r="E21486">
            <v>2000</v>
          </cell>
        </row>
        <row r="21487">
          <cell r="B21487" t="str">
            <v>Engro 3rd &amp; 8th Floor</v>
          </cell>
          <cell r="C21487" t="str">
            <v>fuel</v>
          </cell>
          <cell r="D21487" t="str">
            <v>To ahsan</v>
          </cell>
          <cell r="E21487">
            <v>500</v>
          </cell>
        </row>
        <row r="21488">
          <cell r="B21488" t="str">
            <v>Meezan bank Head office</v>
          </cell>
          <cell r="C21488" t="str">
            <v>fare</v>
          </cell>
          <cell r="D21488" t="str">
            <v>paid</v>
          </cell>
          <cell r="E21488">
            <v>4000</v>
          </cell>
        </row>
        <row r="21489">
          <cell r="B21489" t="str">
            <v>o/m NASTP</v>
          </cell>
          <cell r="C21489" t="str">
            <v>maxon chemical</v>
          </cell>
          <cell r="D21489" t="str">
            <v>Online by al madina to bushra shamim care off maxon chemical</v>
          </cell>
          <cell r="E21489">
            <v>200000</v>
          </cell>
        </row>
        <row r="21490">
          <cell r="B21490" t="str">
            <v>Orient DML</v>
          </cell>
          <cell r="C21490" t="str">
            <v>Sheet</v>
          </cell>
          <cell r="D21490" t="str">
            <v>Online by Adeel To Israr ahmed for sheet purchased</v>
          </cell>
          <cell r="E21490">
            <v>63500</v>
          </cell>
        </row>
        <row r="21491">
          <cell r="B21491" t="str">
            <v>DHL office</v>
          </cell>
          <cell r="C21491" t="str">
            <v>amir contractor</v>
          </cell>
          <cell r="D21491" t="str">
            <v>Online to M. Amir sheikh in labour (Online by Bilal bhai)</v>
          </cell>
          <cell r="E21491">
            <v>200000</v>
          </cell>
        </row>
        <row r="21492">
          <cell r="B21492" t="str">
            <v>o/m NASTP</v>
          </cell>
          <cell r="C21492" t="str">
            <v>misc</v>
          </cell>
          <cell r="D21492" t="str">
            <v>Rs 400,000 on Sept 24 bill in acc of MSE acc as BH recommended</v>
          </cell>
          <cell r="E21492">
            <v>400000</v>
          </cell>
        </row>
        <row r="21493">
          <cell r="B21493" t="str">
            <v>sana safinaz dml</v>
          </cell>
          <cell r="C21493" t="str">
            <v>salary</v>
          </cell>
          <cell r="D21493" t="str">
            <v>TO moiz for sept</v>
          </cell>
          <cell r="E21493">
            <v>29200</v>
          </cell>
        </row>
        <row r="21494">
          <cell r="B21494" t="str">
            <v>CITI Bank</v>
          </cell>
          <cell r="C21494" t="str">
            <v>misc</v>
          </cell>
          <cell r="D21494" t="str">
            <v xml:space="preserve">jahangeer mobile </v>
          </cell>
          <cell r="E21494">
            <v>1200</v>
          </cell>
        </row>
        <row r="21495">
          <cell r="B21495" t="str">
            <v>Engro 3rd &amp; 8th Floor</v>
          </cell>
          <cell r="C21495" t="str">
            <v>fare</v>
          </cell>
          <cell r="D21495" t="str">
            <v>rikshaw fare</v>
          </cell>
          <cell r="E21495">
            <v>500</v>
          </cell>
        </row>
        <row r="21496">
          <cell r="B21496" t="str">
            <v>office</v>
          </cell>
          <cell r="C21496" t="str">
            <v>office</v>
          </cell>
          <cell r="D21496" t="str">
            <v>umer for office use</v>
          </cell>
          <cell r="E21496">
            <v>4000</v>
          </cell>
        </row>
        <row r="21497">
          <cell r="B21497" t="str">
            <v>Meezan bank Head office</v>
          </cell>
          <cell r="C21497" t="str">
            <v>salary</v>
          </cell>
          <cell r="D21497" t="str">
            <v>Asif Over time released by nadeem bhai</v>
          </cell>
          <cell r="E21497">
            <v>5000</v>
          </cell>
        </row>
        <row r="21498">
          <cell r="B21498" t="str">
            <v>j outlet lucky one mall</v>
          </cell>
          <cell r="C21498" t="str">
            <v>material</v>
          </cell>
          <cell r="D21498" t="str">
            <v>Online by al madina to gul zameen khan for threaded rods</v>
          </cell>
          <cell r="E21498">
            <v>134080</v>
          </cell>
        </row>
        <row r="21499">
          <cell r="B21499" t="str">
            <v>Engro office</v>
          </cell>
          <cell r="C21499" t="str">
            <v>Season master</v>
          </cell>
          <cell r="D21499" t="str">
            <v>Online by adeel to syed kamran aziz care off season master for pipe purchased</v>
          </cell>
          <cell r="E21499">
            <v>70000</v>
          </cell>
        </row>
        <row r="21500">
          <cell r="B21500" t="str">
            <v>Gul Ahmed</v>
          </cell>
          <cell r="C21500" t="str">
            <v>john</v>
          </cell>
          <cell r="D21500" t="str">
            <v>Online by adeel to yousuf masih care of John</v>
          </cell>
          <cell r="E21500">
            <v>30000</v>
          </cell>
        </row>
        <row r="21501">
          <cell r="B21501" t="str">
            <v>Gul Ahmed</v>
          </cell>
          <cell r="C21501" t="str">
            <v>misc</v>
          </cell>
          <cell r="D21501" t="str">
            <v>For bilal bhai car work</v>
          </cell>
          <cell r="E21501">
            <v>14000</v>
          </cell>
        </row>
        <row r="21502">
          <cell r="B21502" t="str">
            <v>office</v>
          </cell>
          <cell r="C21502" t="str">
            <v>mineral water</v>
          </cell>
          <cell r="D21502" t="str">
            <v>paid</v>
          </cell>
          <cell r="E21502">
            <v>4080</v>
          </cell>
        </row>
        <row r="21503">
          <cell r="B21503" t="str">
            <v>j outlet lucky one mall</v>
          </cell>
          <cell r="C21503" t="str">
            <v>material</v>
          </cell>
          <cell r="D21503" t="str">
            <v>Purchased of u clamp 06 Nos from aram bhagh</v>
          </cell>
          <cell r="E21503">
            <v>4400</v>
          </cell>
        </row>
        <row r="21504">
          <cell r="B21504" t="str">
            <v>Spar supermarket</v>
          </cell>
          <cell r="C21504" t="str">
            <v>material</v>
          </cell>
          <cell r="D21504" t="str">
            <v>purchased bit</v>
          </cell>
          <cell r="E21504">
            <v>250</v>
          </cell>
        </row>
        <row r="21505">
          <cell r="B21505" t="str">
            <v>BAH 12th Floor</v>
          </cell>
          <cell r="C21505" t="str">
            <v>fare</v>
          </cell>
          <cell r="D21505" t="str">
            <v>paid</v>
          </cell>
          <cell r="E21505">
            <v>3000</v>
          </cell>
        </row>
        <row r="21506">
          <cell r="B21506" t="str">
            <v>BAH 12th Floor</v>
          </cell>
          <cell r="C21506" t="str">
            <v>drawings</v>
          </cell>
          <cell r="D21506" t="str">
            <v>paid to azam corporation for drawings payment = 25000</v>
          </cell>
          <cell r="E21506">
            <v>5000</v>
          </cell>
        </row>
        <row r="21507">
          <cell r="B21507" t="str">
            <v>CITI Bank</v>
          </cell>
          <cell r="C21507" t="str">
            <v>drawings</v>
          </cell>
          <cell r="D21507" t="str">
            <v>paid to azam corporation for drawings payment = 25000</v>
          </cell>
          <cell r="E21507">
            <v>5000</v>
          </cell>
        </row>
        <row r="21508">
          <cell r="B21508" t="str">
            <v>NICVD</v>
          </cell>
          <cell r="C21508" t="str">
            <v>drawings</v>
          </cell>
          <cell r="D21508" t="str">
            <v>paid to azam corporation for drawings payment = 25000</v>
          </cell>
          <cell r="E21508">
            <v>5000</v>
          </cell>
        </row>
        <row r="21509">
          <cell r="B21509" t="str">
            <v>Engro 3rd &amp; 8th Floor</v>
          </cell>
          <cell r="C21509" t="str">
            <v>drawings</v>
          </cell>
          <cell r="D21509" t="str">
            <v>paid to azam corporation for drawings payment = 25000</v>
          </cell>
          <cell r="E21509">
            <v>5000</v>
          </cell>
        </row>
        <row r="21510">
          <cell r="B21510" t="str">
            <v>Spar supermarket</v>
          </cell>
          <cell r="C21510" t="str">
            <v>drawings</v>
          </cell>
          <cell r="D21510" t="str">
            <v>paid to azam corporation for drawings payment = 25000</v>
          </cell>
          <cell r="E21510">
            <v>5000</v>
          </cell>
        </row>
        <row r="21511">
          <cell r="B21511" t="str">
            <v>Imtiaz supermarket</v>
          </cell>
          <cell r="C21511" t="str">
            <v>misc</v>
          </cell>
          <cell r="D21511" t="str">
            <v>paid for folding advance</v>
          </cell>
          <cell r="E21511">
            <v>30000</v>
          </cell>
        </row>
        <row r="21512">
          <cell r="B21512" t="str">
            <v>Gul Ahmed</v>
          </cell>
          <cell r="C21512" t="str">
            <v>material</v>
          </cell>
          <cell r="D21512" t="str">
            <v>purchased dammer tapes</v>
          </cell>
          <cell r="E21512">
            <v>1000</v>
          </cell>
        </row>
        <row r="21513">
          <cell r="B21513" t="str">
            <v>office</v>
          </cell>
          <cell r="C21513" t="str">
            <v>office</v>
          </cell>
          <cell r="D21513" t="str">
            <v>umer for office use</v>
          </cell>
          <cell r="E21513">
            <v>3500</v>
          </cell>
        </row>
        <row r="21514">
          <cell r="B21514" t="str">
            <v>office</v>
          </cell>
          <cell r="C21514" t="str">
            <v>utilities bills</v>
          </cell>
          <cell r="D21514" t="str">
            <v>ptcl bills paid</v>
          </cell>
          <cell r="E21514">
            <v>10900</v>
          </cell>
        </row>
        <row r="21515">
          <cell r="B21515" t="str">
            <v xml:space="preserve">MHR Personal </v>
          </cell>
          <cell r="C21515" t="str">
            <v>utilities bills</v>
          </cell>
          <cell r="D21515" t="str">
            <v>ptcl bills paid</v>
          </cell>
          <cell r="E21515">
            <v>3170</v>
          </cell>
        </row>
        <row r="21516">
          <cell r="B21516" t="str">
            <v>Engro 3rd &amp; 8th Floor</v>
          </cell>
          <cell r="C21516" t="str">
            <v>fare</v>
          </cell>
          <cell r="D21516" t="str">
            <v>Paid to danish suzuki</v>
          </cell>
          <cell r="E21516">
            <v>2000</v>
          </cell>
        </row>
        <row r="21517">
          <cell r="B21517" t="str">
            <v>Engro 3rd &amp; 8th Floor</v>
          </cell>
          <cell r="C21517" t="str">
            <v>fuel</v>
          </cell>
          <cell r="D21517" t="str">
            <v>To salman for fuel</v>
          </cell>
          <cell r="E21517">
            <v>1500</v>
          </cell>
        </row>
        <row r="21518">
          <cell r="B21518" t="str">
            <v>CITI Bank</v>
          </cell>
          <cell r="C21518" t="str">
            <v>misc</v>
          </cell>
          <cell r="D21518" t="str">
            <v>to salman for bike tuning</v>
          </cell>
          <cell r="E21518">
            <v>1000</v>
          </cell>
        </row>
        <row r="21519">
          <cell r="B21519" t="str">
            <v>NICVD</v>
          </cell>
          <cell r="C21519" t="str">
            <v>Anand</v>
          </cell>
          <cell r="D21519" t="str">
            <v xml:space="preserve">Cash collect by Anand from al madina </v>
          </cell>
          <cell r="E21519">
            <v>50000</v>
          </cell>
        </row>
        <row r="21520">
          <cell r="B21520" t="str">
            <v>BAF phase VIII</v>
          </cell>
          <cell r="C21520" t="str">
            <v>Cool max</v>
          </cell>
          <cell r="D21520" t="str">
            <v>Cash collect by victor from al madina care off Coolmax in BAFL</v>
          </cell>
          <cell r="E21520">
            <v>285000</v>
          </cell>
        </row>
        <row r="21521">
          <cell r="B21521" t="str">
            <v>Sana safinaz DML</v>
          </cell>
          <cell r="C21521" t="str">
            <v>Material</v>
          </cell>
          <cell r="D21521" t="str">
            <v>Online by al madina to RIAZ HUSSAIN for Dolmen lahore fittings and noman for site expenses
For anto fungus colour labour      22,000
Fittings                                               7210
Noman engro for site                     27000</v>
          </cell>
          <cell r="E21521">
            <v>56210</v>
          </cell>
        </row>
        <row r="21522">
          <cell r="B21522" t="str">
            <v>j outlet lucky one mall</v>
          </cell>
          <cell r="C21522" t="str">
            <v>Adam regger</v>
          </cell>
          <cell r="D21522" t="str">
            <v>Cash collect by imran care off Adma</v>
          </cell>
          <cell r="E21522">
            <v>70000</v>
          </cell>
        </row>
        <row r="21523">
          <cell r="B21523" t="str">
            <v>DHL office</v>
          </cell>
          <cell r="C21523" t="str">
            <v>material</v>
          </cell>
          <cell r="D21523" t="str">
            <v>cables lux gland purchased by faheem</v>
          </cell>
          <cell r="E21523">
            <v>18000</v>
          </cell>
        </row>
        <row r="21524">
          <cell r="B21524" t="str">
            <v>j outlet lucky one mall</v>
          </cell>
          <cell r="C21524" t="str">
            <v>material</v>
          </cell>
          <cell r="D21524" t="str">
            <v>purchased anchor and Bit by muzammil</v>
          </cell>
          <cell r="E21524">
            <v>1300</v>
          </cell>
        </row>
        <row r="21525">
          <cell r="B21525" t="str">
            <v>j outlet lucky one mall</v>
          </cell>
          <cell r="C21525" t="str">
            <v>material</v>
          </cell>
          <cell r="D21525" t="str">
            <v>To muzammil for site labour lunch + bykia fare</v>
          </cell>
          <cell r="E21525">
            <v>9380</v>
          </cell>
        </row>
        <row r="21526">
          <cell r="B21526" t="str">
            <v>j outlet lucky one mall</v>
          </cell>
          <cell r="C21526" t="str">
            <v>material</v>
          </cell>
          <cell r="D21526" t="str">
            <v>cash paid for site expenses (given to muzammil)</v>
          </cell>
          <cell r="E21526">
            <v>5000</v>
          </cell>
        </row>
        <row r="21527">
          <cell r="B21527" t="str">
            <v>j outlet lucky one mall</v>
          </cell>
          <cell r="C21527" t="str">
            <v>fare</v>
          </cell>
          <cell r="D21527" t="str">
            <v>paid</v>
          </cell>
          <cell r="E21527">
            <v>1000</v>
          </cell>
        </row>
        <row r="21528">
          <cell r="B21528" t="str">
            <v>Yousuf dara</v>
          </cell>
          <cell r="C21528" t="str">
            <v>rafay</v>
          </cell>
          <cell r="D21528" t="str">
            <v>cash paid</v>
          </cell>
          <cell r="E21528">
            <v>10000</v>
          </cell>
        </row>
        <row r="21529">
          <cell r="B21529" t="str">
            <v>office</v>
          </cell>
          <cell r="C21529" t="str">
            <v>office</v>
          </cell>
          <cell r="D21529" t="str">
            <v>umer for office use</v>
          </cell>
          <cell r="E21529">
            <v>2000</v>
          </cell>
        </row>
        <row r="21530">
          <cell r="B21530" t="str">
            <v>j outlet lucky one mall</v>
          </cell>
          <cell r="C21530" t="str">
            <v>Folding</v>
          </cell>
          <cell r="D21530" t="str">
            <v>2nd advance for folding</v>
          </cell>
          <cell r="E21530">
            <v>30000</v>
          </cell>
        </row>
        <row r="21531">
          <cell r="B21531" t="str">
            <v>j outlet lucky one mall</v>
          </cell>
          <cell r="C21531" t="str">
            <v>fare</v>
          </cell>
          <cell r="D21531" t="str">
            <v>paid to rikshaw</v>
          </cell>
          <cell r="E21531">
            <v>420</v>
          </cell>
        </row>
        <row r="21532">
          <cell r="B21532" t="str">
            <v>Meezan bank Head office</v>
          </cell>
          <cell r="C21532" t="str">
            <v>fare</v>
          </cell>
          <cell r="D21532" t="str">
            <v>paid for air devices</v>
          </cell>
          <cell r="E21532">
            <v>3000</v>
          </cell>
        </row>
        <row r="21533">
          <cell r="B21533" t="str">
            <v>J out let DML</v>
          </cell>
          <cell r="C21533" t="str">
            <v>Zubair duct</v>
          </cell>
          <cell r="D21533" t="str">
            <v>Online by adeel to ZR contractor care off zubair ducting</v>
          </cell>
          <cell r="E21533">
            <v>250000</v>
          </cell>
        </row>
        <row r="21534">
          <cell r="B21534" t="str">
            <v>Manto DML</v>
          </cell>
          <cell r="C21534" t="str">
            <v>Zubair duct</v>
          </cell>
          <cell r="D21534" t="str">
            <v>Online by adeel to ZR contractor care off zubair ducting</v>
          </cell>
          <cell r="E21534">
            <v>250000</v>
          </cell>
        </row>
        <row r="21535">
          <cell r="B21535" t="str">
            <v>CITI Bank</v>
          </cell>
          <cell r="C21535" t="str">
            <v>material</v>
          </cell>
          <cell r="D21535" t="str">
            <v>misc invoices by jahangeer</v>
          </cell>
          <cell r="E21535">
            <v>6860</v>
          </cell>
        </row>
        <row r="21536">
          <cell r="B21536" t="str">
            <v>Salaam Taqaful</v>
          </cell>
          <cell r="C21536" t="str">
            <v>material</v>
          </cell>
          <cell r="D21536" t="str">
            <v>misc invoices by faheem</v>
          </cell>
          <cell r="E21536">
            <v>7200</v>
          </cell>
        </row>
        <row r="21537">
          <cell r="B21537" t="str">
            <v>Manto DML</v>
          </cell>
          <cell r="C21537" t="str">
            <v>material</v>
          </cell>
          <cell r="D21537" t="str">
            <v>misc expenses in Lahore by Jahangeer</v>
          </cell>
          <cell r="E21537">
            <v>5000</v>
          </cell>
        </row>
        <row r="21538">
          <cell r="B21538" t="str">
            <v>office</v>
          </cell>
          <cell r="C21538" t="str">
            <v>office</v>
          </cell>
          <cell r="D21538" t="str">
            <v>umer for office use</v>
          </cell>
          <cell r="E21538">
            <v>3500</v>
          </cell>
        </row>
        <row r="21539">
          <cell r="B21539" t="str">
            <v>j outlet lucky one mall</v>
          </cell>
          <cell r="C21539" t="str">
            <v>fare</v>
          </cell>
          <cell r="D21539" t="str">
            <v>paid for rikshaw for fittings</v>
          </cell>
          <cell r="E21539">
            <v>950</v>
          </cell>
        </row>
        <row r="21540">
          <cell r="B21540" t="str">
            <v>Meezan bank Head office</v>
          </cell>
          <cell r="C21540" t="str">
            <v>fare</v>
          </cell>
          <cell r="D21540" t="str">
            <v>paid to suzuki</v>
          </cell>
          <cell r="E21540">
            <v>4000</v>
          </cell>
        </row>
        <row r="21541">
          <cell r="B21541" t="str">
            <v>j outlet lucky one mall</v>
          </cell>
          <cell r="C21541" t="str">
            <v>fare</v>
          </cell>
          <cell r="D21541" t="str">
            <v>paid to suzuki</v>
          </cell>
          <cell r="E21541">
            <v>4000</v>
          </cell>
        </row>
        <row r="21542">
          <cell r="B21542" t="str">
            <v>CITI Bank</v>
          </cell>
          <cell r="C21542" t="str">
            <v>material</v>
          </cell>
          <cell r="D21542" t="str">
            <v>Online by al madina to ZS enterprises care of Abbas brother  = 300,000</v>
          </cell>
          <cell r="E21542">
            <v>75000</v>
          </cell>
        </row>
        <row r="21543">
          <cell r="B21543" t="str">
            <v>Meezan bank Head office</v>
          </cell>
          <cell r="C21543" t="str">
            <v>material</v>
          </cell>
          <cell r="D21543" t="str">
            <v>Online by al madina to ZS enterprises care of Abbas brother  = 300,000</v>
          </cell>
          <cell r="E21543">
            <v>75000</v>
          </cell>
        </row>
        <row r="21544">
          <cell r="B21544" t="str">
            <v>Engro 3rd &amp; 8th Floor</v>
          </cell>
          <cell r="C21544" t="str">
            <v>material</v>
          </cell>
          <cell r="D21544" t="str">
            <v>Online by al madina to ZS enterprises care of Abbas brother  = 300,000</v>
          </cell>
          <cell r="E21544">
            <v>75000</v>
          </cell>
        </row>
        <row r="21545">
          <cell r="B21545" t="str">
            <v>GSK DMC</v>
          </cell>
          <cell r="C21545" t="str">
            <v>material</v>
          </cell>
          <cell r="D21545" t="str">
            <v>Online by al madina to ZS enterprises care of Abbas brother  = 300,000</v>
          </cell>
          <cell r="E21545">
            <v>75000</v>
          </cell>
        </row>
        <row r="21546">
          <cell r="B21546" t="str">
            <v>BAH 12th Floor</v>
          </cell>
          <cell r="C21546" t="str">
            <v>material</v>
          </cell>
          <cell r="D21546" t="str">
            <v xml:space="preserve">Online  by al madina to ZS enterprises care of Abbas brother </v>
          </cell>
          <cell r="E21546">
            <v>3985</v>
          </cell>
        </row>
        <row r="21547">
          <cell r="B21547" t="str">
            <v>office</v>
          </cell>
          <cell r="C21547" t="str">
            <v>AK shamim</v>
          </cell>
          <cell r="D21547" t="str">
            <v>Online by al madina to Razi hasan care of AK shamim company</v>
          </cell>
          <cell r="E21547">
            <v>18000</v>
          </cell>
        </row>
        <row r="21548">
          <cell r="B21548" t="str">
            <v>Sana safinaz DML</v>
          </cell>
          <cell r="C21548" t="str">
            <v>material</v>
          </cell>
          <cell r="D21548" t="str">
            <v>Online by al madina to Noman ali for material purchased at site</v>
          </cell>
          <cell r="E21548">
            <v>25430</v>
          </cell>
        </row>
        <row r="21549">
          <cell r="B21549" t="str">
            <v>CITI Bank</v>
          </cell>
          <cell r="C21549" t="str">
            <v>balancing</v>
          </cell>
          <cell r="D21549" t="str">
            <v>Online by al madina to Touqeer and ali engineering</v>
          </cell>
          <cell r="E21549">
            <v>50000</v>
          </cell>
        </row>
        <row r="21550">
          <cell r="B21550" t="str">
            <v>BAH 12th Floor</v>
          </cell>
          <cell r="C21550" t="str">
            <v>Zubair duct</v>
          </cell>
          <cell r="D21550" t="str">
            <v>Online by adeel to ZR contractor care off zubair ducting</v>
          </cell>
          <cell r="E21550">
            <v>300000</v>
          </cell>
        </row>
        <row r="21551">
          <cell r="B21551" t="str">
            <v>Sana safinaz DML</v>
          </cell>
          <cell r="C21551" t="str">
            <v>Zubair duct</v>
          </cell>
          <cell r="D21551" t="str">
            <v>Online by adeel to ZR contractor care off zubair ducting</v>
          </cell>
          <cell r="E21551">
            <v>344330</v>
          </cell>
        </row>
        <row r="21552">
          <cell r="B21552" t="str">
            <v>Orient DML</v>
          </cell>
          <cell r="C21552" t="str">
            <v>Pipe labour</v>
          </cell>
          <cell r="D21552" t="str">
            <v>Online to shahid rizwan for Lahore piping labour for Manto, Orient and sana safinaz  = 200,000</v>
          </cell>
          <cell r="E21552">
            <v>50000</v>
          </cell>
        </row>
        <row r="21553">
          <cell r="B21553" t="str">
            <v>Manto DML</v>
          </cell>
          <cell r="C21553" t="str">
            <v>Pipe labour</v>
          </cell>
          <cell r="D21553" t="str">
            <v>Online to shahid rizwan for Lahore piping labour for Manto, Orient and sana safinaz  = 200,000</v>
          </cell>
          <cell r="E21553">
            <v>75000</v>
          </cell>
        </row>
        <row r="21554">
          <cell r="B21554" t="str">
            <v>Sana safinaz DML</v>
          </cell>
          <cell r="C21554" t="str">
            <v>Pipe labour</v>
          </cell>
          <cell r="D21554" t="str">
            <v>Online to shahid rizwan for Lahore piping labour for Manto, Orient and sana safinaz  = 200,000</v>
          </cell>
          <cell r="E21554">
            <v>75000</v>
          </cell>
        </row>
        <row r="21555">
          <cell r="B21555" t="str">
            <v>j outlet lucky one mall</v>
          </cell>
          <cell r="C21555" t="str">
            <v>fare</v>
          </cell>
          <cell r="D21555" t="str">
            <v>paid for rikshaw for fittings</v>
          </cell>
          <cell r="E21555">
            <v>800</v>
          </cell>
        </row>
        <row r="21556">
          <cell r="B21556" t="str">
            <v>Imtiaz supermarket</v>
          </cell>
          <cell r="C21556" t="str">
            <v>Folding</v>
          </cell>
          <cell r="D21556" t="str">
            <v>2nd advance for folding</v>
          </cell>
          <cell r="E21556">
            <v>15000</v>
          </cell>
        </row>
        <row r="21557">
          <cell r="B21557" t="str">
            <v>Engro 3rd &amp; 8th Floor</v>
          </cell>
          <cell r="C21557" t="str">
            <v>material</v>
          </cell>
          <cell r="D21557" t="str">
            <v>Purchased springs 100 nos</v>
          </cell>
          <cell r="E21557">
            <v>9000</v>
          </cell>
        </row>
        <row r="21558">
          <cell r="B21558" t="str">
            <v>CITI Bank</v>
          </cell>
          <cell r="C21558" t="str">
            <v>material</v>
          </cell>
          <cell r="D21558" t="str">
            <v>purchased rubber isolaer 24 nos</v>
          </cell>
          <cell r="E21558">
            <v>5000</v>
          </cell>
        </row>
        <row r="21559">
          <cell r="B21559" t="str">
            <v>Tri fit Gym</v>
          </cell>
          <cell r="C21559" t="str">
            <v>fare</v>
          </cell>
          <cell r="D21559" t="str">
            <v>paid for rikshaw</v>
          </cell>
          <cell r="E21559">
            <v>500</v>
          </cell>
        </row>
        <row r="21560">
          <cell r="B21560" t="str">
            <v>Tri fit Gym</v>
          </cell>
          <cell r="C21560" t="str">
            <v>fuel</v>
          </cell>
          <cell r="D21560" t="str">
            <v>to salman</v>
          </cell>
          <cell r="E21560">
            <v>2000</v>
          </cell>
        </row>
        <row r="21561">
          <cell r="B21561" t="str">
            <v>Meezan bank Head office</v>
          </cell>
          <cell r="C21561" t="str">
            <v>salary</v>
          </cell>
          <cell r="D21561" t="str">
            <v>Paid to asif for overtime</v>
          </cell>
          <cell r="E21561">
            <v>5000</v>
          </cell>
        </row>
        <row r="21562">
          <cell r="B21562" t="str">
            <v>Meezan Gujranwala</v>
          </cell>
          <cell r="C21562" t="str">
            <v>Touqeer</v>
          </cell>
          <cell r="D21562" t="str">
            <v>Online by adeel to M. Qasim for care of Touqeer for tolls purchased in meezan gujranwala</v>
          </cell>
          <cell r="E21562">
            <v>50000</v>
          </cell>
        </row>
        <row r="21563">
          <cell r="B21563" t="str">
            <v>Meezan Gujranwala</v>
          </cell>
          <cell r="C21563" t="str">
            <v>material</v>
          </cell>
          <cell r="D21563" t="str">
            <v>Online by adeel to Fiaz Ahmed for Generator purchased in meezan gujranwala</v>
          </cell>
          <cell r="E21563">
            <v>100000</v>
          </cell>
        </row>
        <row r="21564">
          <cell r="B21564" t="str">
            <v>CITI Bank</v>
          </cell>
          <cell r="C21564" t="str">
            <v>material</v>
          </cell>
          <cell r="D21564" t="str">
            <v>To ahsan for red paint</v>
          </cell>
          <cell r="E21564">
            <v>13900</v>
          </cell>
        </row>
        <row r="21565">
          <cell r="B21565" t="str">
            <v>office</v>
          </cell>
          <cell r="C21565" t="str">
            <v>office</v>
          </cell>
          <cell r="D21565" t="str">
            <v>umer for office use</v>
          </cell>
          <cell r="E21565">
            <v>4500</v>
          </cell>
        </row>
        <row r="21566">
          <cell r="B21566" t="str">
            <v>office</v>
          </cell>
          <cell r="C21566" t="str">
            <v>office</v>
          </cell>
          <cell r="D21566" t="str">
            <v>to umer</v>
          </cell>
          <cell r="E21566">
            <v>1000</v>
          </cell>
        </row>
        <row r="21567">
          <cell r="B21567" t="str">
            <v>NICVD</v>
          </cell>
          <cell r="C21567" t="str">
            <v>material</v>
          </cell>
          <cell r="D21567" t="str">
            <v>To salman for zahabiya shield</v>
          </cell>
          <cell r="E21567">
            <v>4800</v>
          </cell>
        </row>
        <row r="21568">
          <cell r="B21568" t="str">
            <v>Imtiaz supermarket</v>
          </cell>
          <cell r="C21568" t="str">
            <v>material</v>
          </cell>
          <cell r="D21568" t="str">
            <v>purchased tools by khushnood</v>
          </cell>
          <cell r="E21568">
            <v>10000</v>
          </cell>
        </row>
        <row r="21569">
          <cell r="B21569" t="str">
            <v>Engro 3rd &amp; 8th Floor</v>
          </cell>
          <cell r="C21569" t="str">
            <v>material</v>
          </cell>
          <cell r="D21569" t="str">
            <v>purchased material and fittings</v>
          </cell>
          <cell r="E21569">
            <v>2060</v>
          </cell>
        </row>
        <row r="21570">
          <cell r="B21570" t="str">
            <v>Engro 7th Floor</v>
          </cell>
          <cell r="C21570" t="str">
            <v>fare</v>
          </cell>
          <cell r="D21570" t="str">
            <v>bykia</v>
          </cell>
          <cell r="E21570">
            <v>500</v>
          </cell>
        </row>
        <row r="21571">
          <cell r="B21571" t="str">
            <v>Engro 7th Floor</v>
          </cell>
          <cell r="C21571" t="str">
            <v>misc</v>
          </cell>
          <cell r="D21571" t="str">
            <v>to salman for bike tuning</v>
          </cell>
          <cell r="E21571">
            <v>1000</v>
          </cell>
        </row>
        <row r="21572">
          <cell r="B21572" t="str">
            <v>Meezan bank Head office</v>
          </cell>
          <cell r="C21572" t="str">
            <v>fuel</v>
          </cell>
          <cell r="D21572" t="str">
            <v>to salman</v>
          </cell>
          <cell r="E21572">
            <v>2000</v>
          </cell>
        </row>
        <row r="21573">
          <cell r="B21573" t="str">
            <v>NICVD</v>
          </cell>
          <cell r="C21573" t="str">
            <v>fare</v>
          </cell>
          <cell r="D21573" t="str">
            <v>paid</v>
          </cell>
          <cell r="E21573">
            <v>1600</v>
          </cell>
        </row>
        <row r="21574">
          <cell r="B21574" t="str">
            <v>CITI Bank</v>
          </cell>
          <cell r="C21574" t="str">
            <v>fare</v>
          </cell>
          <cell r="D21574" t="str">
            <v>paid</v>
          </cell>
          <cell r="E21574">
            <v>1600</v>
          </cell>
        </row>
        <row r="21575">
          <cell r="B21575" t="str">
            <v>Imtiaz supermarket</v>
          </cell>
          <cell r="C21575" t="str">
            <v>material</v>
          </cell>
          <cell r="D21575" t="str">
            <v>Online by al madina to MR industrial tools for purchased of tools</v>
          </cell>
          <cell r="E21575">
            <v>24000</v>
          </cell>
        </row>
        <row r="21576">
          <cell r="B21576" t="str">
            <v>BAH 12th Floor</v>
          </cell>
          <cell r="C21576" t="str">
            <v>industrial instrumentation sohail</v>
          </cell>
          <cell r="D21576" t="str">
            <v>Online by al madina to sohail ahmed for wire purchased</v>
          </cell>
          <cell r="E21576">
            <v>95000</v>
          </cell>
        </row>
        <row r="21577">
          <cell r="B21577" t="str">
            <v>Orient DML</v>
          </cell>
          <cell r="C21577" t="str">
            <v>Material</v>
          </cell>
          <cell r="D21577" t="str">
            <v>Online by adeel to Saram muntaz for Sprinklers purchased for Orient mango generation - total = 360,000/-</v>
          </cell>
          <cell r="E21577">
            <v>120000</v>
          </cell>
        </row>
        <row r="21578">
          <cell r="B21578" t="str">
            <v>Manto DML</v>
          </cell>
          <cell r="C21578" t="str">
            <v>Material</v>
          </cell>
          <cell r="D21578" t="str">
            <v>Online by adeel to Saram muntaz for Sprinklers purchased for Orient mango generation - total = 360,000/-</v>
          </cell>
          <cell r="E21578">
            <v>120000</v>
          </cell>
        </row>
        <row r="21579">
          <cell r="B21579" t="str">
            <v>Generation DML</v>
          </cell>
          <cell r="C21579" t="str">
            <v>Material</v>
          </cell>
          <cell r="D21579" t="str">
            <v>Online by adeel to Saram muntaz for Sprinklers purchased for Orient mango generation - total = 360,000/-</v>
          </cell>
          <cell r="E21579">
            <v>120000</v>
          </cell>
        </row>
        <row r="21580">
          <cell r="B21580" t="str">
            <v>Imtiaz supermarket</v>
          </cell>
          <cell r="C21580" t="str">
            <v>Sadiq Pipe</v>
          </cell>
          <cell r="D21580" t="str">
            <v>Online by adeel to M. Sadiq for labour (advance)</v>
          </cell>
          <cell r="E21580">
            <v>100000</v>
          </cell>
        </row>
        <row r="21581">
          <cell r="B21581" t="str">
            <v>GSK DMC</v>
          </cell>
          <cell r="C21581" t="str">
            <v>material</v>
          </cell>
          <cell r="D21581" t="str">
            <v>misc by jahangeer</v>
          </cell>
          <cell r="E21581">
            <v>14100</v>
          </cell>
        </row>
        <row r="21582">
          <cell r="B21582" t="str">
            <v>Spar supermarket</v>
          </cell>
          <cell r="C21582" t="str">
            <v>Noman Engineering</v>
          </cell>
          <cell r="D21582" t="str">
            <v>Sheet to Noman ducting (by adeel)</v>
          </cell>
          <cell r="E21582">
            <v>1000000</v>
          </cell>
        </row>
        <row r="21583">
          <cell r="B21583" t="str">
            <v xml:space="preserve">MHR Personal </v>
          </cell>
          <cell r="C21583" t="str">
            <v>sir rehman</v>
          </cell>
          <cell r="D21583" t="str">
            <v>misc invoices (MCB chq given 2007570379)</v>
          </cell>
          <cell r="E21583">
            <v>49000</v>
          </cell>
        </row>
        <row r="21584">
          <cell r="B21584" t="str">
            <v>office</v>
          </cell>
          <cell r="C21584" t="str">
            <v>office</v>
          </cell>
          <cell r="D21584" t="str">
            <v>umer for office use</v>
          </cell>
          <cell r="E21584">
            <v>3000</v>
          </cell>
        </row>
        <row r="21585">
          <cell r="B21585" t="str">
            <v>Rehmat shipping</v>
          </cell>
          <cell r="C21585" t="str">
            <v>material</v>
          </cell>
          <cell r="D21585" t="str">
            <v>purchased pipe and socket</v>
          </cell>
          <cell r="E21585">
            <v>6600</v>
          </cell>
        </row>
        <row r="21586">
          <cell r="B21586" t="str">
            <v>OT area JPMC</v>
          </cell>
          <cell r="C21586" t="str">
            <v>azaad duct</v>
          </cell>
          <cell r="D21586" t="str">
            <v>cash paid to azad in labour</v>
          </cell>
          <cell r="E21586">
            <v>4000</v>
          </cell>
        </row>
        <row r="21587">
          <cell r="B21587" t="str">
            <v>ot area jpmc</v>
          </cell>
          <cell r="C21587" t="str">
            <v>misc</v>
          </cell>
          <cell r="D21587" t="str">
            <v>paid to azaad for cuttings disc and cut screw</v>
          </cell>
          <cell r="E21587">
            <v>1000</v>
          </cell>
        </row>
        <row r="21588">
          <cell r="B21588" t="str">
            <v>j outlet lucky one mall</v>
          </cell>
          <cell r="C21588" t="str">
            <v>fare</v>
          </cell>
          <cell r="D21588" t="str">
            <v>paid to suzuki</v>
          </cell>
          <cell r="E21588">
            <v>3800</v>
          </cell>
        </row>
        <row r="21589">
          <cell r="B21589" t="str">
            <v>NICVD</v>
          </cell>
          <cell r="C21589" t="str">
            <v>material</v>
          </cell>
          <cell r="D21589" t="str">
            <v>purchased dammer tapes</v>
          </cell>
          <cell r="E21589">
            <v>4350</v>
          </cell>
        </row>
        <row r="21590">
          <cell r="B21590" t="str">
            <v>Meezan bank Head office</v>
          </cell>
          <cell r="C21590" t="str">
            <v>wire</v>
          </cell>
          <cell r="D21590" t="str">
            <v>control wire 4 core 1.5mm  60 rft</v>
          </cell>
          <cell r="E21590">
            <v>8740</v>
          </cell>
        </row>
        <row r="21591">
          <cell r="B21591" t="str">
            <v>Imtiaz supermarket</v>
          </cell>
          <cell r="C21591" t="str">
            <v>Folding</v>
          </cell>
          <cell r="D21591" t="str">
            <v>Paid to faheem for making folding (vendor name shakeel)</v>
          </cell>
          <cell r="E21591">
            <v>25000</v>
          </cell>
        </row>
        <row r="21592">
          <cell r="B21592" t="str">
            <v>j outlet lucky one mall</v>
          </cell>
          <cell r="C21592" t="str">
            <v>fare</v>
          </cell>
          <cell r="D21592" t="str">
            <v>paid to rikshaw</v>
          </cell>
          <cell r="E21592">
            <v>1600</v>
          </cell>
        </row>
        <row r="21593">
          <cell r="B21593" t="str">
            <v>Tri fit Gym</v>
          </cell>
          <cell r="C21593" t="str">
            <v>bharmal international</v>
          </cell>
          <cell r="D21593" t="str">
            <v>Cash collect by idrees care off Bharmal international = 71900</v>
          </cell>
          <cell r="E21593">
            <v>47000</v>
          </cell>
        </row>
        <row r="21594">
          <cell r="B21594" t="str">
            <v>GSK DMC</v>
          </cell>
          <cell r="C21594" t="str">
            <v>bharmal international</v>
          </cell>
          <cell r="D21594" t="str">
            <v>Cash collect by idrees care off Bharmal international = 71900</v>
          </cell>
          <cell r="E21594">
            <v>18300</v>
          </cell>
        </row>
        <row r="21595">
          <cell r="B21595" t="str">
            <v>Meezan bank Head office</v>
          </cell>
          <cell r="C21595" t="str">
            <v>bharmal international</v>
          </cell>
          <cell r="D21595" t="str">
            <v>Cash collect by idrees care off Bharmal international = 71900</v>
          </cell>
          <cell r="E21595">
            <v>6600</v>
          </cell>
        </row>
        <row r="21596">
          <cell r="B21596" t="str">
            <v>Meezan bank Head office</v>
          </cell>
          <cell r="C21596" t="str">
            <v>abdullah enterprises</v>
          </cell>
          <cell r="D21596" t="str">
            <v>Cash collect by Kashid idrees care off abdullah enterprise</v>
          </cell>
          <cell r="E21596">
            <v>127750</v>
          </cell>
        </row>
        <row r="21597">
          <cell r="B21597" t="str">
            <v>Meezan bank Head office</v>
          </cell>
          <cell r="C21597" t="str">
            <v>united insulation</v>
          </cell>
          <cell r="D21597" t="str">
            <v>Online by adeel to zain arsalan care of united insulation</v>
          </cell>
          <cell r="E21597">
            <v>200000</v>
          </cell>
        </row>
        <row r="21598">
          <cell r="B21598" t="str">
            <v>Meezan bank Head office</v>
          </cell>
          <cell r="C21598" t="str">
            <v>material</v>
          </cell>
          <cell r="D21598" t="str">
            <v>misc invoices by amir engr</v>
          </cell>
          <cell r="E21598">
            <v>37450</v>
          </cell>
        </row>
        <row r="21599">
          <cell r="B21599" t="str">
            <v>Meezan bank Head office</v>
          </cell>
          <cell r="C21599" t="str">
            <v>fuel</v>
          </cell>
          <cell r="D21599" t="str">
            <v>to salman for fuel</v>
          </cell>
          <cell r="E21599">
            <v>2000</v>
          </cell>
        </row>
        <row r="21600">
          <cell r="B21600" t="str">
            <v>Meezan bank Head office</v>
          </cell>
          <cell r="C21600" t="str">
            <v>fare</v>
          </cell>
          <cell r="D21600" t="str">
            <v>paid for suzuki</v>
          </cell>
          <cell r="E21600">
            <v>3000</v>
          </cell>
        </row>
        <row r="21601">
          <cell r="B21601" t="str">
            <v>office</v>
          </cell>
          <cell r="C21601" t="str">
            <v>office</v>
          </cell>
          <cell r="D21601" t="str">
            <v>umer for office use</v>
          </cell>
          <cell r="E21601">
            <v>3000</v>
          </cell>
        </row>
        <row r="21602">
          <cell r="B21602" t="str">
            <v>CITI Bank</v>
          </cell>
          <cell r="C21602" t="str">
            <v>fare</v>
          </cell>
          <cell r="D21602" t="str">
            <v>paid to suzuki for air guide air devices</v>
          </cell>
          <cell r="E21602">
            <v>3500</v>
          </cell>
        </row>
        <row r="21603">
          <cell r="B21603" t="str">
            <v>j outlet lucky one mall</v>
          </cell>
          <cell r="C21603" t="str">
            <v>fare</v>
          </cell>
          <cell r="D21603" t="str">
            <v>bykia</v>
          </cell>
          <cell r="E21603">
            <v>360</v>
          </cell>
        </row>
        <row r="21604">
          <cell r="B21604" t="str">
            <v>CITI Bank</v>
          </cell>
          <cell r="C21604" t="str">
            <v>fare</v>
          </cell>
          <cell r="D21604" t="str">
            <v>paid for rikshaw fare</v>
          </cell>
          <cell r="E21604">
            <v>800</v>
          </cell>
        </row>
        <row r="21605">
          <cell r="B21605" t="str">
            <v>BAH 12th Floor</v>
          </cell>
          <cell r="C21605" t="str">
            <v>shan control</v>
          </cell>
          <cell r="D21605" t="str">
            <v>Online by al madina to kashaf zahra care off imran shan control</v>
          </cell>
          <cell r="E21605">
            <v>85000</v>
          </cell>
        </row>
        <row r="21606">
          <cell r="B21606" t="str">
            <v>CITI Bank</v>
          </cell>
          <cell r="C21606" t="str">
            <v>Usman Enterprise</v>
          </cell>
          <cell r="D21606" t="str">
            <v>Online by al madina to faiz rasool care of usman enterprises</v>
          </cell>
          <cell r="E21606">
            <v>22000</v>
          </cell>
        </row>
        <row r="21607">
          <cell r="B21607" t="str">
            <v>j outlet lucky one mall</v>
          </cell>
          <cell r="C21607" t="str">
            <v>SCON VALVES</v>
          </cell>
          <cell r="D21607" t="str">
            <v>Online by al madina to imran khan care of scon valves</v>
          </cell>
          <cell r="E21607">
            <v>33420</v>
          </cell>
        </row>
        <row r="21608">
          <cell r="B21608" t="str">
            <v>Gul Ahmed</v>
          </cell>
          <cell r="C21608" t="str">
            <v>faheem elec</v>
          </cell>
          <cell r="D21608" t="str">
            <v>To faheem at Gul ahmed Labour work (by BH)</v>
          </cell>
          <cell r="E21608">
            <v>50000</v>
          </cell>
        </row>
        <row r="21609">
          <cell r="B21609" t="str">
            <v xml:space="preserve">MHR Personal </v>
          </cell>
          <cell r="C21609" t="str">
            <v>utilities bills</v>
          </cell>
          <cell r="D21609" t="str">
            <v>K elec bills</v>
          </cell>
          <cell r="E21609">
            <v>70728</v>
          </cell>
        </row>
        <row r="21610">
          <cell r="B21610" t="str">
            <v>office</v>
          </cell>
          <cell r="C21610" t="str">
            <v>utilities bills</v>
          </cell>
          <cell r="D21610" t="str">
            <v>K elec bills</v>
          </cell>
          <cell r="E21610">
            <v>80703</v>
          </cell>
        </row>
        <row r="21611">
          <cell r="B21611" t="str">
            <v xml:space="preserve">MHR Personal </v>
          </cell>
          <cell r="C21611" t="str">
            <v>utilities bills</v>
          </cell>
          <cell r="D21611" t="str">
            <v>SSGC bill paid</v>
          </cell>
          <cell r="E21611">
            <v>840</v>
          </cell>
        </row>
        <row r="21612">
          <cell r="B21612" t="str">
            <v>office</v>
          </cell>
          <cell r="C21612" t="str">
            <v>utilities bills</v>
          </cell>
          <cell r="D21612" t="str">
            <v>SSGC bill paid</v>
          </cell>
          <cell r="E21612">
            <v>1040</v>
          </cell>
        </row>
        <row r="21613">
          <cell r="B21613" t="str">
            <v>CITI Bank</v>
          </cell>
          <cell r="C21613" t="str">
            <v>fare</v>
          </cell>
          <cell r="D21613" t="str">
            <v>paid</v>
          </cell>
          <cell r="E21613">
            <v>600</v>
          </cell>
        </row>
        <row r="21614">
          <cell r="B21614" t="str">
            <v>Rehmat shipping</v>
          </cell>
          <cell r="C21614" t="str">
            <v>material</v>
          </cell>
          <cell r="D21614" t="str">
            <v>purchased pvc pipe  and elbow</v>
          </cell>
          <cell r="E21614">
            <v>2150</v>
          </cell>
        </row>
        <row r="21615">
          <cell r="B21615" t="str">
            <v>CITI Bank</v>
          </cell>
          <cell r="C21615" t="str">
            <v>fuel</v>
          </cell>
          <cell r="D21615" t="str">
            <v>to salman for fuel</v>
          </cell>
          <cell r="E21615">
            <v>1500</v>
          </cell>
        </row>
        <row r="21616">
          <cell r="B21616" t="str">
            <v>DHL office</v>
          </cell>
          <cell r="C21616" t="str">
            <v>material</v>
          </cell>
          <cell r="D21616" t="str">
            <v>purhcased r 410 purchased</v>
          </cell>
          <cell r="E21616">
            <v>43000</v>
          </cell>
        </row>
        <row r="21617">
          <cell r="B21617" t="str">
            <v>Meezan bank Head office</v>
          </cell>
          <cell r="C21617" t="str">
            <v>fare</v>
          </cell>
          <cell r="D21617" t="str">
            <v>paid to suzuki</v>
          </cell>
          <cell r="E21617">
            <v>1500</v>
          </cell>
        </row>
        <row r="21618">
          <cell r="B21618" t="str">
            <v>sana safinaz dml</v>
          </cell>
          <cell r="C21618" t="str">
            <v>fare</v>
          </cell>
          <cell r="D21618" t="str">
            <v>paid for air devices rent and builty charges</v>
          </cell>
          <cell r="E21618">
            <v>14930</v>
          </cell>
        </row>
        <row r="21619">
          <cell r="B21619" t="str">
            <v>Spar supermarket</v>
          </cell>
          <cell r="C21619" t="str">
            <v>fare</v>
          </cell>
          <cell r="D21619" t="str">
            <v>paid</v>
          </cell>
          <cell r="E21619">
            <v>1500</v>
          </cell>
        </row>
        <row r="21620">
          <cell r="B21620" t="str">
            <v>j outlet lucky one mall</v>
          </cell>
          <cell r="C21620" t="str">
            <v>fare</v>
          </cell>
          <cell r="D21620" t="str">
            <v>paid</v>
          </cell>
          <cell r="E21620">
            <v>1500</v>
          </cell>
        </row>
        <row r="21621">
          <cell r="B21621" t="str">
            <v>Rehmat shipping</v>
          </cell>
          <cell r="C21621" t="str">
            <v>fare</v>
          </cell>
          <cell r="D21621" t="str">
            <v>paid</v>
          </cell>
          <cell r="E21621">
            <v>1000</v>
          </cell>
        </row>
        <row r="21622">
          <cell r="B21622" t="str">
            <v>Engro 7th Floor</v>
          </cell>
          <cell r="C21622" t="str">
            <v>fare</v>
          </cell>
          <cell r="D21622" t="str">
            <v>sprinkler builty from lahore to karachi</v>
          </cell>
          <cell r="E21622">
            <v>3950</v>
          </cell>
        </row>
        <row r="21623">
          <cell r="B21623" t="str">
            <v>office</v>
          </cell>
          <cell r="C21623" t="str">
            <v>office</v>
          </cell>
          <cell r="D21623" t="str">
            <v>umer for office use</v>
          </cell>
          <cell r="E21623">
            <v>3000</v>
          </cell>
        </row>
        <row r="21624">
          <cell r="B21624" t="str">
            <v>BAH 12th Floor</v>
          </cell>
          <cell r="C21624" t="str">
            <v>material</v>
          </cell>
          <cell r="D21624" t="str">
            <v>water shield and brush from chemicon</v>
          </cell>
          <cell r="E21624">
            <v>5000</v>
          </cell>
        </row>
        <row r="21625">
          <cell r="B21625" t="str">
            <v>Meezan bank Head office</v>
          </cell>
          <cell r="C21625" t="str">
            <v>fare</v>
          </cell>
          <cell r="D21625" t="str">
            <v>paid to bykia</v>
          </cell>
          <cell r="E21625">
            <v>260</v>
          </cell>
        </row>
        <row r="21626">
          <cell r="B21626" t="str">
            <v>CITI Bank</v>
          </cell>
          <cell r="C21626" t="str">
            <v>material</v>
          </cell>
          <cell r="D21626" t="str">
            <v>red paid and tapes</v>
          </cell>
          <cell r="E21626">
            <v>5000</v>
          </cell>
        </row>
        <row r="21627">
          <cell r="B21627" t="str">
            <v>CITI Bank</v>
          </cell>
          <cell r="C21627" t="str">
            <v>fame international</v>
          </cell>
          <cell r="D21627" t="str">
            <v>Online by Al madina To Farhan care fame internatinal  = 54400</v>
          </cell>
          <cell r="E21627">
            <v>27200</v>
          </cell>
        </row>
        <row r="21628">
          <cell r="B21628" t="str">
            <v>GSK DMC</v>
          </cell>
          <cell r="C21628" t="str">
            <v>fame international</v>
          </cell>
          <cell r="D21628" t="str">
            <v>Online by Al madina To Farhan care fame internatinal  = 54400</v>
          </cell>
          <cell r="E21628">
            <v>27200</v>
          </cell>
        </row>
        <row r="21629">
          <cell r="B21629" t="str">
            <v>GSK DMC</v>
          </cell>
          <cell r="C21629" t="str">
            <v>de Creator</v>
          </cell>
          <cell r="D21629" t="str">
            <v>Online by Al madina To khalid najmi care offde creator</v>
          </cell>
          <cell r="E21629">
            <v>40000</v>
          </cell>
        </row>
        <row r="21630">
          <cell r="B21630" t="str">
            <v>CITI Bank</v>
          </cell>
          <cell r="C21630" t="str">
            <v>h3 hammer</v>
          </cell>
          <cell r="D21630" t="str">
            <v>Online by Al madina To khurshid care off h3 hammer</v>
          </cell>
          <cell r="E21630">
            <v>40000</v>
          </cell>
        </row>
        <row r="21631">
          <cell r="B21631" t="str">
            <v>Meezan Gujranwala</v>
          </cell>
          <cell r="C21631" t="str">
            <v>Touqeer</v>
          </cell>
          <cell r="D21631" t="str">
            <v>Online by Al madina To M. Khalid care off Touqeer in meezan gujrawala expenses</v>
          </cell>
          <cell r="E21631">
            <v>50000</v>
          </cell>
        </row>
        <row r="21632">
          <cell r="B21632" t="str">
            <v>BAH 12th Floor</v>
          </cell>
          <cell r="C21632" t="str">
            <v>H.S ahmed ally</v>
          </cell>
          <cell r="D21632" t="str">
            <v>Online by Al madina To Hasan shabbir care off HS Ahmed ally</v>
          </cell>
          <cell r="E21632">
            <v>562000</v>
          </cell>
        </row>
        <row r="21633">
          <cell r="B21633" t="str">
            <v>J out let DML</v>
          </cell>
          <cell r="C21633" t="str">
            <v>Material</v>
          </cell>
          <cell r="D21633" t="str">
            <v>Online by adeel to Syed murtaza hassan shah for Sesmi. Payment k dot</v>
          </cell>
          <cell r="E21633">
            <v>250000</v>
          </cell>
        </row>
        <row r="21634">
          <cell r="B21634" t="str">
            <v>NICVD</v>
          </cell>
          <cell r="C21634" t="str">
            <v>sami duct</v>
          </cell>
          <cell r="D21634" t="str">
            <v>sheet hawaka to sami by adeel</v>
          </cell>
          <cell r="E21634">
            <v>500000</v>
          </cell>
        </row>
        <row r="21635">
          <cell r="B21635" t="str">
            <v>Meezan bank Head office</v>
          </cell>
          <cell r="C21635" t="str">
            <v>fare</v>
          </cell>
          <cell r="D21635" t="str">
            <v>paid</v>
          </cell>
          <cell r="E21635">
            <v>1500</v>
          </cell>
        </row>
        <row r="21636">
          <cell r="B21636" t="str">
            <v>Meezan bank Head office</v>
          </cell>
          <cell r="C21636" t="str">
            <v>fare</v>
          </cell>
          <cell r="D21636" t="str">
            <v>bykia</v>
          </cell>
          <cell r="E21636">
            <v>400</v>
          </cell>
        </row>
        <row r="21637">
          <cell r="B21637" t="str">
            <v>j outlet lucky one mall</v>
          </cell>
          <cell r="C21637" t="str">
            <v>fare</v>
          </cell>
          <cell r="D21637" t="str">
            <v>paid</v>
          </cell>
          <cell r="E21637">
            <v>1200</v>
          </cell>
        </row>
        <row r="21638">
          <cell r="B21638" t="str">
            <v>Engro 7th Floor</v>
          </cell>
          <cell r="C21638" t="str">
            <v>fare</v>
          </cell>
          <cell r="D21638" t="str">
            <v>paid</v>
          </cell>
          <cell r="E21638">
            <v>2800</v>
          </cell>
        </row>
        <row r="21639">
          <cell r="B21639" t="str">
            <v>j outlet lucky one mall</v>
          </cell>
          <cell r="C21639" t="str">
            <v>fare</v>
          </cell>
          <cell r="D21639" t="str">
            <v>paid</v>
          </cell>
          <cell r="E21639">
            <v>4000</v>
          </cell>
        </row>
        <row r="21640">
          <cell r="B21640" t="str">
            <v>Engro 7th Floor</v>
          </cell>
          <cell r="C21640" t="str">
            <v>fare</v>
          </cell>
          <cell r="D21640" t="str">
            <v>paid</v>
          </cell>
          <cell r="E21640">
            <v>700</v>
          </cell>
        </row>
        <row r="21641">
          <cell r="B21641" t="str">
            <v>CITI Bank</v>
          </cell>
          <cell r="C21641" t="str">
            <v>fuel</v>
          </cell>
          <cell r="D21641" t="str">
            <v>to salman for fuel</v>
          </cell>
          <cell r="E21641">
            <v>1000</v>
          </cell>
        </row>
        <row r="21642">
          <cell r="B21642" t="str">
            <v>office</v>
          </cell>
          <cell r="C21642" t="str">
            <v>office</v>
          </cell>
          <cell r="D21642" t="str">
            <v>umer for office use</v>
          </cell>
          <cell r="E21642">
            <v>3000</v>
          </cell>
        </row>
        <row r="21643">
          <cell r="B21643" t="str">
            <v>Meezan bank Head office</v>
          </cell>
          <cell r="C21643" t="str">
            <v>guddu insulation</v>
          </cell>
          <cell r="D21643" t="str">
            <v>Cash collect by Guddu insulation from al madina steel</v>
          </cell>
          <cell r="E21643">
            <v>50000</v>
          </cell>
        </row>
        <row r="21644">
          <cell r="B21644" t="str">
            <v>BAH 12th Floor</v>
          </cell>
          <cell r="C21644" t="str">
            <v>pioneer steel</v>
          </cell>
          <cell r="D21644" t="str">
            <v>Cash collect by sheeraz pioneer steel = 400,000</v>
          </cell>
          <cell r="E21644">
            <v>127000</v>
          </cell>
        </row>
        <row r="21645">
          <cell r="B21645" t="str">
            <v>CITI Bank</v>
          </cell>
          <cell r="C21645" t="str">
            <v>pioneer steel</v>
          </cell>
          <cell r="D21645" t="str">
            <v>Cash collect by sheeraz pioneer steel = 400,000</v>
          </cell>
          <cell r="E21645">
            <v>273000</v>
          </cell>
        </row>
        <row r="21646">
          <cell r="B21646" t="str">
            <v>NICVD</v>
          </cell>
          <cell r="C21646" t="str">
            <v>Anand</v>
          </cell>
          <cell r="D21646" t="str">
            <v>Online by Al madina To DHEERAJ (ASAAN AC) care of annad in NICVD</v>
          </cell>
          <cell r="E21646">
            <v>50000</v>
          </cell>
        </row>
        <row r="21647">
          <cell r="B21647" t="str">
            <v>CITI Bank</v>
          </cell>
          <cell r="C21647" t="str">
            <v>fuel</v>
          </cell>
          <cell r="D21647" t="str">
            <v>to salman for fuel (given by ahsan)</v>
          </cell>
          <cell r="E21647">
            <v>1000</v>
          </cell>
        </row>
        <row r="21648">
          <cell r="B21648" t="str">
            <v>CITI Bank</v>
          </cell>
          <cell r="C21648" t="str">
            <v>fare</v>
          </cell>
          <cell r="D21648" t="str">
            <v>paid</v>
          </cell>
          <cell r="E21648">
            <v>700</v>
          </cell>
        </row>
        <row r="21649">
          <cell r="B21649" t="str">
            <v>j outlet lucky one mall</v>
          </cell>
          <cell r="C21649" t="str">
            <v>builty</v>
          </cell>
          <cell r="D21649" t="str">
            <v>paid</v>
          </cell>
          <cell r="E21649">
            <v>400</v>
          </cell>
        </row>
        <row r="21650">
          <cell r="B21650" t="str">
            <v>CITI Bank</v>
          </cell>
          <cell r="C21650" t="str">
            <v>material</v>
          </cell>
          <cell r="D21650" t="str">
            <v>purchased barrel nipples</v>
          </cell>
          <cell r="E21650">
            <v>7200</v>
          </cell>
        </row>
        <row r="21651">
          <cell r="B21651" t="str">
            <v>j outlet lucky one mall</v>
          </cell>
          <cell r="C21651" t="str">
            <v>material</v>
          </cell>
          <cell r="D21651" t="str">
            <v>purchased fittings</v>
          </cell>
          <cell r="E21651">
            <v>21600</v>
          </cell>
        </row>
        <row r="21652">
          <cell r="B21652" t="str">
            <v>j outlet lucky one mall</v>
          </cell>
          <cell r="C21652" t="str">
            <v>fuel</v>
          </cell>
          <cell r="D21652" t="str">
            <v>to ahsan</v>
          </cell>
          <cell r="E21652">
            <v>500</v>
          </cell>
        </row>
        <row r="21653">
          <cell r="B21653" t="str">
            <v>CITI Bank</v>
          </cell>
          <cell r="C21653" t="str">
            <v>fuel</v>
          </cell>
          <cell r="D21653" t="str">
            <v>to salman for fuel</v>
          </cell>
          <cell r="E21653">
            <v>1000</v>
          </cell>
        </row>
        <row r="21654">
          <cell r="B21654" t="str">
            <v>CITI Bank</v>
          </cell>
          <cell r="C21654" t="str">
            <v>fare</v>
          </cell>
          <cell r="D21654" t="str">
            <v>bykia</v>
          </cell>
          <cell r="E21654">
            <v>800</v>
          </cell>
        </row>
        <row r="21655">
          <cell r="B21655" t="str">
            <v>CITI Bank</v>
          </cell>
          <cell r="C21655" t="str">
            <v>material</v>
          </cell>
          <cell r="D21655" t="str">
            <v>purchased dammer tapes</v>
          </cell>
          <cell r="E21655">
            <v>4000</v>
          </cell>
        </row>
        <row r="21656">
          <cell r="B21656" t="str">
            <v>CITI Bank</v>
          </cell>
          <cell r="C21656" t="str">
            <v>material</v>
          </cell>
          <cell r="D21656" t="str">
            <v xml:space="preserve">purchased flexible pipe </v>
          </cell>
          <cell r="E21656">
            <v>29000</v>
          </cell>
        </row>
        <row r="21657">
          <cell r="B21657" t="str">
            <v>Rehmat shipping</v>
          </cell>
          <cell r="C21657" t="str">
            <v>wire</v>
          </cell>
          <cell r="D21657" t="str">
            <v>purchased control wire 2.5 mm 4 core</v>
          </cell>
          <cell r="E21657">
            <v>43200</v>
          </cell>
        </row>
        <row r="21658">
          <cell r="B21658" t="str">
            <v>DHL office</v>
          </cell>
          <cell r="C21658" t="str">
            <v>Adnan shamsi</v>
          </cell>
          <cell r="D21658" t="str">
            <v>To adnan shamsi for tagging (as recommed by nadeem bhai) (jazz cash by umer)</v>
          </cell>
          <cell r="E21658">
            <v>10000</v>
          </cell>
        </row>
        <row r="21659">
          <cell r="B21659" t="str">
            <v>CITI Bank</v>
          </cell>
          <cell r="C21659" t="str">
            <v>fare</v>
          </cell>
          <cell r="D21659" t="str">
            <v>paid</v>
          </cell>
          <cell r="E21659">
            <v>1400</v>
          </cell>
        </row>
        <row r="21660">
          <cell r="B21660" t="str">
            <v>office</v>
          </cell>
          <cell r="C21660" t="str">
            <v>office</v>
          </cell>
          <cell r="D21660" t="str">
            <v>umer for office use</v>
          </cell>
          <cell r="E21660">
            <v>4000</v>
          </cell>
        </row>
        <row r="21661">
          <cell r="B21661" t="str">
            <v>Rehmat shipping</v>
          </cell>
          <cell r="C21661" t="str">
            <v>Shabbir Brothers</v>
          </cell>
          <cell r="D21661" t="str">
            <v>Cash collect by Jibran care off Shabbir brothers for 
purhcased copper coil amt = 251,300</v>
          </cell>
          <cell r="E21661">
            <v>15500</v>
          </cell>
        </row>
        <row r="21662">
          <cell r="B21662" t="str">
            <v>BAF-Maintenance24</v>
          </cell>
          <cell r="C21662" t="str">
            <v>Shabbir Brothers</v>
          </cell>
          <cell r="D21662" t="str">
            <v>Cash collect by Jibran care off Shabbir brothers for 
purhcased copper coil amt = 251,300</v>
          </cell>
          <cell r="E21662">
            <v>14700</v>
          </cell>
        </row>
        <row r="21663">
          <cell r="B21663" t="str">
            <v>NICVD</v>
          </cell>
          <cell r="C21663" t="str">
            <v>Shabbir Brothers</v>
          </cell>
          <cell r="D21663" t="str">
            <v>Cash collect by Jibran care off Shabbir brothers for 
purhcased copper coil amt = 251,300</v>
          </cell>
          <cell r="E21663">
            <v>185000</v>
          </cell>
        </row>
        <row r="21664">
          <cell r="B21664" t="str">
            <v>CITI Bank</v>
          </cell>
          <cell r="C21664" t="str">
            <v>Shabbir Brothers</v>
          </cell>
          <cell r="D21664" t="str">
            <v>Cash collect by Jibran care off Shabbir brothers for 
purhcased copper coil amt = 251,300</v>
          </cell>
          <cell r="E21664">
            <v>36100</v>
          </cell>
        </row>
        <row r="21665">
          <cell r="B21665" t="str">
            <v>Engro 7th Floor</v>
          </cell>
          <cell r="C21665" t="str">
            <v>sajid pipe</v>
          </cell>
          <cell r="D21665" t="str">
            <v>MCB chq 2007570360</v>
          </cell>
          <cell r="E21665">
            <v>200000</v>
          </cell>
        </row>
        <row r="21666">
          <cell r="B21666" t="str">
            <v>office</v>
          </cell>
          <cell r="C21666" t="str">
            <v>salary</v>
          </cell>
          <cell r="D21666" t="str">
            <v>MCB chq 2007570362 Abuzar salary</v>
          </cell>
          <cell r="E21666">
            <v>70000</v>
          </cell>
        </row>
        <row r="21667">
          <cell r="B21667" t="str">
            <v>J out let DML</v>
          </cell>
          <cell r="C21667" t="str">
            <v>habib insulation</v>
          </cell>
          <cell r="D21667" t="str">
            <v>Chq rec from IK in account of Daraz office</v>
          </cell>
          <cell r="E21667">
            <v>2000000</v>
          </cell>
        </row>
        <row r="21668">
          <cell r="B21668" t="str">
            <v>Meezan bank Head office</v>
          </cell>
          <cell r="C21668" t="str">
            <v>iqbal sons</v>
          </cell>
          <cell r="D21668" t="str">
            <v>Chq rec from IK in account of Daraz office = 500,000</v>
          </cell>
          <cell r="E21668">
            <v>6290</v>
          </cell>
        </row>
        <row r="21669">
          <cell r="B21669" t="str">
            <v>Tomo JPMC</v>
          </cell>
          <cell r="C21669" t="str">
            <v>iqbal sons</v>
          </cell>
          <cell r="D21669" t="str">
            <v>Chq rec from IK in account of Daraz office = 500,000</v>
          </cell>
          <cell r="E21669">
            <v>13324</v>
          </cell>
        </row>
        <row r="21670">
          <cell r="B21670" t="str">
            <v>Engro 7th Floor</v>
          </cell>
          <cell r="C21670" t="str">
            <v>iqbal sons</v>
          </cell>
          <cell r="D21670" t="str">
            <v>Chq rec from IK in account of Daraz office = 500,000</v>
          </cell>
          <cell r="E21670">
            <v>127755</v>
          </cell>
        </row>
        <row r="21671">
          <cell r="B21671" t="str">
            <v>CITI Bank</v>
          </cell>
          <cell r="C21671" t="str">
            <v>iqbal sons</v>
          </cell>
          <cell r="D21671" t="str">
            <v>Chq rec from IK in account of Daraz office = 500,000</v>
          </cell>
          <cell r="E21671">
            <v>51167</v>
          </cell>
        </row>
        <row r="21672">
          <cell r="B21672" t="str">
            <v>DHL office</v>
          </cell>
          <cell r="C21672" t="str">
            <v>iqbal sons</v>
          </cell>
          <cell r="D21672" t="str">
            <v>Chq rec from IK in account of Daraz office = 500,000</v>
          </cell>
          <cell r="E21672">
            <v>148964</v>
          </cell>
        </row>
        <row r="21673">
          <cell r="B21673" t="str">
            <v>Sana safinaz DML</v>
          </cell>
          <cell r="C21673" t="str">
            <v>iqbal sons</v>
          </cell>
          <cell r="D21673" t="str">
            <v>Chq rec from IK in account of Daraz office = 500,000</v>
          </cell>
          <cell r="E21673">
            <v>152500</v>
          </cell>
        </row>
        <row r="21674">
          <cell r="B21674" t="str">
            <v>o/m NASTP</v>
          </cell>
          <cell r="C21674" t="str">
            <v>misc</v>
          </cell>
          <cell r="D21674" t="str">
            <v>MCB chq 2007570363 (pay order for nastp)</v>
          </cell>
          <cell r="E21674">
            <v>5000</v>
          </cell>
        </row>
        <row r="21675">
          <cell r="B21675" t="str">
            <v>Rehmat shipping</v>
          </cell>
          <cell r="C21675" t="str">
            <v>rafay</v>
          </cell>
          <cell r="D21675" t="str">
            <v>MCB chq 2007570365</v>
          </cell>
          <cell r="E21675">
            <v>200000</v>
          </cell>
        </row>
        <row r="21676">
          <cell r="B21676" t="str">
            <v>J outlet lucky one mall</v>
          </cell>
          <cell r="C21676" t="str">
            <v>IIL Pipe</v>
          </cell>
          <cell r="D21676" t="str">
            <v>MCB chq 2007570366</v>
          </cell>
          <cell r="E21676">
            <v>872837</v>
          </cell>
        </row>
        <row r="21677">
          <cell r="B21677" t="str">
            <v>Sana safinaz DML</v>
          </cell>
          <cell r="C21677" t="str">
            <v>nexus engineering</v>
          </cell>
          <cell r="D21677" t="str">
            <v>MCB chq 2007570367 (purhcaed 95 up right sprinklers by Ahsan)</v>
          </cell>
          <cell r="E21677">
            <v>141000</v>
          </cell>
        </row>
        <row r="21678">
          <cell r="B21678" t="str">
            <v>GSK DMC</v>
          </cell>
          <cell r="C21678" t="str">
            <v>captive air</v>
          </cell>
          <cell r="D21678" t="str">
            <v>Received from NEC Soneri bank # CA-72243941 (given to Captive air in GSK deal for FCU and WCPU)</v>
          </cell>
          <cell r="E21678">
            <v>1167156</v>
          </cell>
        </row>
        <row r="21679">
          <cell r="B21679" t="str">
            <v>GSK DMC</v>
          </cell>
          <cell r="C21679" t="str">
            <v>fakhri brothers</v>
          </cell>
          <cell r="D21679" t="str">
            <v xml:space="preserve">Received from IK in Engro Acc Bank HBL chq # 10002096 (Given to S.T Brothers) </v>
          </cell>
          <cell r="E21679">
            <v>3003000</v>
          </cell>
        </row>
        <row r="21680">
          <cell r="B21680" t="str">
            <v>CITI Bank</v>
          </cell>
          <cell r="C21680" t="str">
            <v>captive air</v>
          </cell>
          <cell r="D21680" t="str">
            <v>Received from IK Bank Al falah chq # 10002101 (Given to captive air in citi bank deal)</v>
          </cell>
          <cell r="E21680">
            <v>4598964</v>
          </cell>
        </row>
        <row r="21681">
          <cell r="B21681" t="str">
            <v>Meezan bank Head office</v>
          </cell>
          <cell r="C21681" t="str">
            <v>guddu insulation</v>
          </cell>
          <cell r="D21681" t="str">
            <v>MCB chq 2007570370</v>
          </cell>
          <cell r="E21681">
            <v>50000</v>
          </cell>
        </row>
        <row r="21682">
          <cell r="B21682" t="str">
            <v>O/M The Place</v>
          </cell>
          <cell r="C21682" t="str">
            <v>SST Tax</v>
          </cell>
          <cell r="D21682" t="str">
            <v>MCB chq 2007570372 = tot amt = 245779</v>
          </cell>
          <cell r="E21682">
            <v>45000</v>
          </cell>
        </row>
        <row r="21683">
          <cell r="B21683" t="str">
            <v xml:space="preserve">O/M Nue Multiplex </v>
          </cell>
          <cell r="C21683" t="str">
            <v>SST Tax</v>
          </cell>
          <cell r="D21683" t="str">
            <v>MCB chq 2007570372 = tot amt = 245779</v>
          </cell>
          <cell r="E21683">
            <v>49000</v>
          </cell>
        </row>
        <row r="21684">
          <cell r="B21684" t="str">
            <v>FTC Floors</v>
          </cell>
          <cell r="C21684" t="str">
            <v>SST Tax</v>
          </cell>
          <cell r="D21684" t="str">
            <v>MCB chq 2007570372 = tot amt = 245779</v>
          </cell>
          <cell r="E21684">
            <v>67744.56</v>
          </cell>
        </row>
        <row r="21685">
          <cell r="B21685" t="str">
            <v>o/m NASTP</v>
          </cell>
          <cell r="C21685" t="str">
            <v>SST Tax</v>
          </cell>
          <cell r="D21685" t="str">
            <v>MCB chq 2007570372 = tot amt = 245779</v>
          </cell>
          <cell r="E21685">
            <v>30000</v>
          </cell>
        </row>
        <row r="21686">
          <cell r="B21686" t="str">
            <v>BAF-Maintenance24</v>
          </cell>
          <cell r="C21686" t="str">
            <v>SST Tax</v>
          </cell>
          <cell r="D21686" t="str">
            <v>MCB chq 2007570372 = tot amt = 245779</v>
          </cell>
          <cell r="E21686">
            <v>54034</v>
          </cell>
        </row>
        <row r="21687">
          <cell r="B21687" t="str">
            <v>GSK DMC</v>
          </cell>
          <cell r="C21687" t="str">
            <v>captive air</v>
          </cell>
          <cell r="D21687" t="str">
            <v>Received from NEC -- Askari Bank chq # 00247711 (given to Captive air in GSK deal for FCU and WCPU)</v>
          </cell>
          <cell r="E21687">
            <v>291789</v>
          </cell>
        </row>
        <row r="21688">
          <cell r="B21688" t="str">
            <v>j outlet lucky one mall</v>
          </cell>
          <cell r="C21688" t="str">
            <v>sheeraz corportation</v>
          </cell>
          <cell r="D21688" t="str">
            <v>MCB chq 2007570381</v>
          </cell>
          <cell r="E21688">
            <v>91000</v>
          </cell>
        </row>
        <row r="21689">
          <cell r="B21689" t="str">
            <v>Daraz office</v>
          </cell>
          <cell r="C21689" t="str">
            <v>Received</v>
          </cell>
          <cell r="D21689" t="str">
            <v>Received from IK Meezan bank chq # A-03651162 (given to Powermech solutions PVt ltd care off Habib insulation)</v>
          </cell>
          <cell r="F21689">
            <v>2000000</v>
          </cell>
        </row>
        <row r="21690">
          <cell r="B21690" t="str">
            <v>Daraz office</v>
          </cell>
          <cell r="C21690" t="str">
            <v>Received</v>
          </cell>
          <cell r="D21690" t="str">
            <v>Received from IK Meezan bank chq # A-03651163 (given to Iqbal sons trading company)</v>
          </cell>
          <cell r="F21690">
            <v>500000</v>
          </cell>
        </row>
        <row r="21691">
          <cell r="B21691" t="str">
            <v>Salaam Taqaful</v>
          </cell>
          <cell r="C21691" t="str">
            <v>Received</v>
          </cell>
          <cell r="D21691" t="str">
            <v>Received from Salam Takaful Meezan bank acc # D-29366284 (depositted in MCB)</v>
          </cell>
          <cell r="F21691">
            <v>500000</v>
          </cell>
        </row>
        <row r="21692">
          <cell r="B21692" t="str">
            <v>O/M VISA office</v>
          </cell>
          <cell r="C21692" t="str">
            <v>Received</v>
          </cell>
          <cell r="D21692" t="str">
            <v>Received from EFSE against VISA Office maintenance April 24 to June 24</v>
          </cell>
          <cell r="F21692">
            <v>287787</v>
          </cell>
        </row>
        <row r="21693">
          <cell r="B21693" t="str">
            <v>FTC Floors</v>
          </cell>
          <cell r="C21693" t="str">
            <v>Received</v>
          </cell>
          <cell r="D21693" t="str">
            <v xml:space="preserve">FTC Monthly August 24 </v>
          </cell>
          <cell r="F21693">
            <v>280434</v>
          </cell>
        </row>
        <row r="21694">
          <cell r="B21694" t="str">
            <v>Air war college</v>
          </cell>
          <cell r="C21694" t="str">
            <v>Received</v>
          </cell>
          <cell r="D21694" t="str">
            <v>Received from DWP Technologies pvt ltd (transfer in MCB Account)</v>
          </cell>
          <cell r="F21694">
            <v>920000</v>
          </cell>
        </row>
        <row r="21695">
          <cell r="B21695" t="str">
            <v>Air war college</v>
          </cell>
          <cell r="C21695" t="str">
            <v>Received</v>
          </cell>
          <cell r="D21695" t="str">
            <v>Received from DWP Technologies pvt ltd (transfer in MCB Account)</v>
          </cell>
          <cell r="F21695">
            <v>920000</v>
          </cell>
        </row>
        <row r="21696">
          <cell r="B21696" t="str">
            <v>Air war college</v>
          </cell>
          <cell r="C21696" t="str">
            <v>Received</v>
          </cell>
          <cell r="D21696" t="str">
            <v>Received from DWP Technologies pvt ltd (transfer in MCB Account)</v>
          </cell>
          <cell r="F21696">
            <v>996829</v>
          </cell>
        </row>
        <row r="21697">
          <cell r="B21697" t="str">
            <v>o/m NASTP</v>
          </cell>
          <cell r="C21697" t="str">
            <v>Received</v>
          </cell>
          <cell r="D21697" t="str">
            <v>Received o/m bill for the month of August 24</v>
          </cell>
          <cell r="F21697">
            <v>1947260</v>
          </cell>
        </row>
        <row r="21698">
          <cell r="B21698" t="str">
            <v>o/m NASTP</v>
          </cell>
          <cell r="C21698" t="str">
            <v>Received</v>
          </cell>
          <cell r="D21698" t="str">
            <v>1% invoice charges for MCB chq # 2007570361 given to Universal traders care off Adeel Steel for SST inpt adjustment in NASTP Monthly payment</v>
          </cell>
          <cell r="E21698">
            <v>24158</v>
          </cell>
        </row>
        <row r="21699">
          <cell r="B21699" t="str">
            <v>Engro office</v>
          </cell>
          <cell r="C21699" t="str">
            <v>Received</v>
          </cell>
          <cell r="D21699" t="str">
            <v>Received from NEC Soneri bank # CA-72243941 (given to Captive air in GSK deal for FCU and WCPU)</v>
          </cell>
          <cell r="F21699">
            <v>1167156</v>
          </cell>
        </row>
        <row r="21700">
          <cell r="B21700" t="str">
            <v>BAF Phase VIII</v>
          </cell>
          <cell r="C21700" t="str">
            <v>Received</v>
          </cell>
          <cell r="D21700" t="str">
            <v>Received from Bank Al Habib (Online transfer)</v>
          </cell>
          <cell r="F21700">
            <v>866522</v>
          </cell>
        </row>
        <row r="21701">
          <cell r="B21701" t="str">
            <v>Engro 3rd &amp; 8th Floor</v>
          </cell>
          <cell r="C21701" t="str">
            <v>Received</v>
          </cell>
          <cell r="D21701" t="str">
            <v>Received from IK in Engro Acc Bank HBL chq # 10002096 (Given to S.T Brothers)</v>
          </cell>
          <cell r="F21701">
            <v>3003000</v>
          </cell>
        </row>
        <row r="21702">
          <cell r="B21702" t="str">
            <v>Engro 3rd &amp; 8th Floor</v>
          </cell>
          <cell r="C21702" t="str">
            <v>Received</v>
          </cell>
          <cell r="D21702" t="str">
            <v>Received from IK in Engro Acc Bank Al falah chq # 56088265 (Given to Al madina steel)</v>
          </cell>
          <cell r="F21702">
            <v>3000000</v>
          </cell>
        </row>
        <row r="21703">
          <cell r="B21703" t="str">
            <v>Engro 3rd &amp; 8th Floor</v>
          </cell>
          <cell r="C21703" t="str">
            <v>Received</v>
          </cell>
          <cell r="D21703" t="str">
            <v>1% invoice charges</v>
          </cell>
          <cell r="E21703">
            <v>10000</v>
          </cell>
        </row>
        <row r="21704">
          <cell r="B21704" t="str">
            <v>CITI Bank</v>
          </cell>
          <cell r="C21704" t="str">
            <v>Received</v>
          </cell>
          <cell r="D21704" t="str">
            <v>Received from IK Bank Al falah chq # 10002101 (Given to captive air in citi bank deal)</v>
          </cell>
          <cell r="F21704">
            <v>4598964</v>
          </cell>
        </row>
        <row r="21705">
          <cell r="B21705" t="str">
            <v>Imtiaz supermarket</v>
          </cell>
          <cell r="C21705" t="str">
            <v>Received</v>
          </cell>
          <cell r="D21705" t="str">
            <v>Received 40% advance payment from Imtiaz (BAFL chq # 27809079)</v>
          </cell>
          <cell r="F21705">
            <v>5370002</v>
          </cell>
        </row>
        <row r="21706">
          <cell r="B21706" t="str">
            <v>o/m NASTP</v>
          </cell>
          <cell r="C21706" t="str">
            <v>Received</v>
          </cell>
          <cell r="D21706" t="str">
            <v>Received o/m bill for the month of September 24</v>
          </cell>
          <cell r="F21706">
            <v>1947260</v>
          </cell>
        </row>
        <row r="21707">
          <cell r="B21707" t="str">
            <v>Meezan Gujranwala</v>
          </cell>
          <cell r="C21707" t="str">
            <v>Received</v>
          </cell>
          <cell r="D21707" t="str">
            <v>Received Mob avdance</v>
          </cell>
          <cell r="F21707">
            <v>4009600</v>
          </cell>
        </row>
        <row r="21708">
          <cell r="B21708" t="str">
            <v>FTC Floors</v>
          </cell>
          <cell r="C21708" t="str">
            <v>Received</v>
          </cell>
          <cell r="D21708" t="str">
            <v xml:space="preserve">FTC Monthly Sept 24 </v>
          </cell>
          <cell r="F21708">
            <v>280434</v>
          </cell>
        </row>
        <row r="21709">
          <cell r="B21709" t="str">
            <v>Generation DML</v>
          </cell>
          <cell r="C21709" t="str">
            <v>Received</v>
          </cell>
          <cell r="D21709" t="str">
            <v>Received from Ik in acc of generation (Meezan bank chq # A-90115315 Given to Universal traders)</v>
          </cell>
          <cell r="F21709">
            <v>1423285</v>
          </cell>
        </row>
        <row r="21710">
          <cell r="B21710" t="str">
            <v>CITI Bank</v>
          </cell>
          <cell r="C21710" t="str">
            <v>Received</v>
          </cell>
          <cell r="D21710" t="str">
            <v>Received from Ik in acc of Citi bank (Meezan bank chq # A-03651312 Given to Al madina steel traders)</v>
          </cell>
          <cell r="F21710">
            <v>4000000</v>
          </cell>
        </row>
        <row r="21711">
          <cell r="B21711" t="str">
            <v>CITI Bank</v>
          </cell>
          <cell r="C21711" t="str">
            <v>Received</v>
          </cell>
          <cell r="D21711" t="str">
            <v>1% invoice charges</v>
          </cell>
          <cell r="E21711">
            <v>40000</v>
          </cell>
        </row>
        <row r="21712">
          <cell r="B21712" t="str">
            <v>Gul Ahmed</v>
          </cell>
          <cell r="C21712" t="str">
            <v>Received</v>
          </cell>
          <cell r="D21712" t="str">
            <v>Received from Ik in acc of Gul ahmed (HBL chq # 10002119 Given to Universal traders)</v>
          </cell>
          <cell r="F21712">
            <v>5707581</v>
          </cell>
        </row>
        <row r="21713">
          <cell r="B21713" t="str">
            <v>Engro office</v>
          </cell>
          <cell r="C21713" t="str">
            <v>Received</v>
          </cell>
          <cell r="D21713" t="str">
            <v>Received from NEC -- Askari Bank chq # 00247711 (given to Captive air in GSK deal for FCU and WCPU)</v>
          </cell>
          <cell r="F21713">
            <v>291789</v>
          </cell>
        </row>
        <row r="21714">
          <cell r="B21714" t="str">
            <v>GSK DMC</v>
          </cell>
          <cell r="C21714" t="str">
            <v>Received</v>
          </cell>
          <cell r="D21714" t="str">
            <v>Rec 15% payment rev against bill from MY in acc of GSK (Given to Al madina steel traders against GST invoice)</v>
          </cell>
          <cell r="F21714">
            <v>3348924</v>
          </cell>
        </row>
        <row r="21715">
          <cell r="B21715" t="str">
            <v>GSK DMC</v>
          </cell>
          <cell r="C21715" t="str">
            <v>Received</v>
          </cell>
          <cell r="D21715" t="str">
            <v>1% invoice charges</v>
          </cell>
          <cell r="E21715">
            <v>33489</v>
          </cell>
        </row>
        <row r="21716">
          <cell r="B21716" t="str">
            <v>saifee hospital</v>
          </cell>
          <cell r="C21716" t="str">
            <v>Received</v>
          </cell>
          <cell r="D21716" t="str">
            <v>Rec cash chq (BAHL chq # 11606761)</v>
          </cell>
          <cell r="F21716">
            <v>500000</v>
          </cell>
        </row>
        <row r="21717">
          <cell r="B21717" t="str">
            <v>BAH 12th Floor</v>
          </cell>
          <cell r="C21717" t="str">
            <v>material</v>
          </cell>
          <cell r="D21717" t="str">
            <v>purhcased bush</v>
          </cell>
          <cell r="E21717">
            <v>200</v>
          </cell>
        </row>
        <row r="21718">
          <cell r="B21718" t="str">
            <v>CITI Bank</v>
          </cell>
          <cell r="C21718" t="str">
            <v>fare</v>
          </cell>
          <cell r="D21718" t="str">
            <v>paid to muneer riksahw</v>
          </cell>
          <cell r="E21718">
            <v>1600</v>
          </cell>
        </row>
        <row r="21719">
          <cell r="B21719" t="str">
            <v>NICVD</v>
          </cell>
          <cell r="C21719" t="str">
            <v>fare</v>
          </cell>
          <cell r="D21719" t="str">
            <v>paid to rikshaw</v>
          </cell>
          <cell r="E21719">
            <v>1500</v>
          </cell>
        </row>
        <row r="21720">
          <cell r="B21720" t="str">
            <v>j outlet lucky one mall</v>
          </cell>
          <cell r="C21720" t="str">
            <v>fare</v>
          </cell>
          <cell r="D21720" t="str">
            <v>paid to suzuki</v>
          </cell>
          <cell r="E21720">
            <v>4000</v>
          </cell>
        </row>
        <row r="21721">
          <cell r="B21721" t="str">
            <v>j outlet lucky one mall</v>
          </cell>
          <cell r="C21721" t="str">
            <v>material</v>
          </cell>
          <cell r="D21721" t="str">
            <v xml:space="preserve">Purchased jubilee clamp </v>
          </cell>
          <cell r="E21721">
            <v>18000</v>
          </cell>
        </row>
        <row r="21722">
          <cell r="B21722" t="str">
            <v>j outlet lucky one mall</v>
          </cell>
          <cell r="C21722" t="str">
            <v>material</v>
          </cell>
          <cell r="D21722" t="str">
            <v>Purchased cuttings disks</v>
          </cell>
          <cell r="E21722">
            <v>1625</v>
          </cell>
        </row>
        <row r="21723">
          <cell r="B21723" t="str">
            <v>CITI Bank</v>
          </cell>
          <cell r="C21723" t="str">
            <v>fuel</v>
          </cell>
          <cell r="D21723" t="str">
            <v>to kamran for 2 times</v>
          </cell>
          <cell r="E21723">
            <v>400</v>
          </cell>
        </row>
        <row r="21724">
          <cell r="B21724" t="str">
            <v>Rehmat shipping</v>
          </cell>
          <cell r="C21724" t="str">
            <v>fare</v>
          </cell>
          <cell r="D21724" t="str">
            <v>paid</v>
          </cell>
          <cell r="E21724">
            <v>800</v>
          </cell>
        </row>
        <row r="21725">
          <cell r="B21725" t="str">
            <v>CITI Bank</v>
          </cell>
          <cell r="C21725" t="str">
            <v>parking</v>
          </cell>
          <cell r="D21725" t="str">
            <v>given to salman rider</v>
          </cell>
          <cell r="E21725">
            <v>1000</v>
          </cell>
        </row>
        <row r="21726">
          <cell r="B21726" t="str">
            <v>GSK DMC</v>
          </cell>
          <cell r="C21726" t="str">
            <v>misc</v>
          </cell>
          <cell r="D21726" t="str">
            <v>to salman for bike tube</v>
          </cell>
          <cell r="E21726">
            <v>650</v>
          </cell>
        </row>
        <row r="21727">
          <cell r="B21727" t="str">
            <v>office</v>
          </cell>
          <cell r="C21727" t="str">
            <v>misc</v>
          </cell>
          <cell r="D21727" t="str">
            <v>to umer for office use</v>
          </cell>
          <cell r="E21727">
            <v>2000</v>
          </cell>
        </row>
        <row r="21728">
          <cell r="B21728" t="str">
            <v>sana safinaz dml</v>
          </cell>
          <cell r="C21728" t="str">
            <v>material</v>
          </cell>
          <cell r="D21728" t="str">
            <v>purhcased nut bolt and washer (jazz cash to ayaz niaz)</v>
          </cell>
          <cell r="E21728">
            <v>5000</v>
          </cell>
        </row>
        <row r="21729">
          <cell r="B21729" t="str">
            <v>Meezan bank Head office</v>
          </cell>
          <cell r="C21729" t="str">
            <v>material</v>
          </cell>
          <cell r="D21729" t="str">
            <v xml:space="preserve">purchased of paint glue from fast cool </v>
          </cell>
          <cell r="E21729">
            <v>25000</v>
          </cell>
        </row>
        <row r="21730">
          <cell r="B21730" t="str">
            <v>CITI Bank</v>
          </cell>
          <cell r="C21730" t="str">
            <v>clothes</v>
          </cell>
          <cell r="D21730" t="str">
            <v>Online by Al madina To M. kamil care off saeed clothes = 46500</v>
          </cell>
          <cell r="E21730">
            <v>15500</v>
          </cell>
        </row>
        <row r="21731">
          <cell r="B21731" t="str">
            <v>GSK DMC</v>
          </cell>
          <cell r="C21731" t="str">
            <v>clothes</v>
          </cell>
          <cell r="D21731" t="str">
            <v>Online by Al madina To M. kamil care off saeed clothes = 46500</v>
          </cell>
          <cell r="E21731">
            <v>15500</v>
          </cell>
        </row>
        <row r="21732">
          <cell r="B21732" t="str">
            <v>Meezan bank Head office</v>
          </cell>
          <cell r="C21732" t="str">
            <v>clothes</v>
          </cell>
          <cell r="D21732" t="str">
            <v>Online by Al madina To M. kamil care off saeed clothes = 46500</v>
          </cell>
          <cell r="E21732">
            <v>15500</v>
          </cell>
        </row>
        <row r="21733">
          <cell r="B21733" t="str">
            <v>Meezan bank Head office</v>
          </cell>
          <cell r="C21733" t="str">
            <v>Tariq automation</v>
          </cell>
          <cell r="D21733" t="str">
            <v>cash collect by ashfaq sahab</v>
          </cell>
          <cell r="E21733">
            <v>200000</v>
          </cell>
        </row>
        <row r="21734">
          <cell r="B21734" t="str">
            <v>sana safinaz dml</v>
          </cell>
          <cell r="C21734" t="str">
            <v>Material</v>
          </cell>
          <cell r="D21734" t="str">
            <v>Online by adeel to Syed murtaza hassan shah for Sesmi. Payment</v>
          </cell>
          <cell r="E21734">
            <v>240000</v>
          </cell>
        </row>
        <row r="21735">
          <cell r="B21735" t="str">
            <v>sana safinaz dml</v>
          </cell>
          <cell r="C21735" t="str">
            <v>Material</v>
          </cell>
          <cell r="D21735" t="str">
            <v>Online by adeel to Syed murtaza hassan shah for Sesmi. Payment</v>
          </cell>
          <cell r="E21735">
            <v>31500</v>
          </cell>
        </row>
        <row r="21736">
          <cell r="B21736" t="str">
            <v>Gul Ahmed</v>
          </cell>
          <cell r="C21736" t="str">
            <v>GREE PAKISTAN</v>
          </cell>
          <cell r="D21736" t="str">
            <v>Online by adeel to Fahad ali khan against units repairing</v>
          </cell>
          <cell r="E21736">
            <v>300000</v>
          </cell>
        </row>
        <row r="21737">
          <cell r="B21737" t="str">
            <v>BAH 12th Floor</v>
          </cell>
          <cell r="C21737" t="str">
            <v>material</v>
          </cell>
          <cell r="D21737" t="str">
            <v>misc invoice by faheem</v>
          </cell>
          <cell r="E21737">
            <v>21000</v>
          </cell>
        </row>
        <row r="21738">
          <cell r="B21738" t="str">
            <v>CITI Bank</v>
          </cell>
          <cell r="C21738" t="str">
            <v>material</v>
          </cell>
          <cell r="D21738" t="str">
            <v>mic invoices by jahangeer</v>
          </cell>
          <cell r="E21738">
            <v>8870</v>
          </cell>
        </row>
        <row r="21739">
          <cell r="B21739" t="str">
            <v>Meezan bank Head office</v>
          </cell>
          <cell r="C21739" t="str">
            <v>material</v>
          </cell>
          <cell r="D21739" t="str">
            <v>misc invoices by amir engr</v>
          </cell>
          <cell r="E21739">
            <v>18320</v>
          </cell>
        </row>
        <row r="21740">
          <cell r="B21740" t="str">
            <v>CITI Bank</v>
          </cell>
          <cell r="C21740" t="str">
            <v>material</v>
          </cell>
          <cell r="D21740" t="str">
            <v>purchased colour material + mixing oil + brush</v>
          </cell>
          <cell r="E21740">
            <v>5200</v>
          </cell>
        </row>
        <row r="21741">
          <cell r="B21741" t="str">
            <v>CITI Bank</v>
          </cell>
          <cell r="C21741" t="str">
            <v>salary</v>
          </cell>
          <cell r="D21741" t="str">
            <v xml:space="preserve">Nizamuddin salary </v>
          </cell>
          <cell r="E21741">
            <v>27650</v>
          </cell>
        </row>
        <row r="21742">
          <cell r="B21742" t="str">
            <v>Engro 7th Floor</v>
          </cell>
          <cell r="C21742" t="str">
            <v>fare</v>
          </cell>
          <cell r="D21742" t="str">
            <v>paid to suzuki for material from sute to office</v>
          </cell>
          <cell r="E21742">
            <v>3000</v>
          </cell>
        </row>
        <row r="21743">
          <cell r="B21743" t="str">
            <v>office</v>
          </cell>
          <cell r="C21743" t="str">
            <v>salary</v>
          </cell>
          <cell r="D21743" t="str">
            <v>to umar for salary</v>
          </cell>
          <cell r="E21743">
            <v>21000</v>
          </cell>
        </row>
        <row r="21744">
          <cell r="B21744" t="str">
            <v>office</v>
          </cell>
          <cell r="C21744" t="str">
            <v>salary</v>
          </cell>
          <cell r="D21744" t="str">
            <v>to mossi</v>
          </cell>
          <cell r="E21744">
            <v>6000</v>
          </cell>
        </row>
        <row r="21745">
          <cell r="B21745" t="str">
            <v>office</v>
          </cell>
          <cell r="C21745" t="str">
            <v>misc</v>
          </cell>
          <cell r="D21745" t="str">
            <v>to umer for car wash</v>
          </cell>
          <cell r="E21745">
            <v>2500</v>
          </cell>
        </row>
        <row r="21746">
          <cell r="B21746" t="str">
            <v>Sana safinaz DML</v>
          </cell>
          <cell r="C21746" t="str">
            <v>SCON VALVES</v>
          </cell>
          <cell r="D21746" t="str">
            <v>Online by al madina to Imran Khan for Payment to Scon valves for strainer and air vents for Sana safinaz DML</v>
          </cell>
          <cell r="E21746">
            <v>31857</v>
          </cell>
        </row>
        <row r="21747">
          <cell r="B21747" t="str">
            <v>Tri fit Gym</v>
          </cell>
          <cell r="C21747" t="str">
            <v>fare</v>
          </cell>
          <cell r="D21747" t="str">
            <v xml:space="preserve">paid </v>
          </cell>
          <cell r="E21747">
            <v>1000</v>
          </cell>
        </row>
        <row r="21748">
          <cell r="B21748" t="str">
            <v>Tri fit Gym</v>
          </cell>
          <cell r="C21748" t="str">
            <v>material</v>
          </cell>
          <cell r="D21748" t="str">
            <v>purchased rubber isolaer 3 nos</v>
          </cell>
          <cell r="E21748">
            <v>2475</v>
          </cell>
        </row>
        <row r="21749">
          <cell r="B21749" t="str">
            <v>Tri fit Gym</v>
          </cell>
          <cell r="C21749" t="str">
            <v>fuel</v>
          </cell>
          <cell r="D21749" t="str">
            <v>paid to salman rider</v>
          </cell>
          <cell r="E21749">
            <v>1000</v>
          </cell>
        </row>
        <row r="21750">
          <cell r="B21750" t="str">
            <v>Tri fit Gym</v>
          </cell>
          <cell r="C21750" t="str">
            <v>fare</v>
          </cell>
          <cell r="D21750" t="str">
            <v>paid to rikshaw for insulation</v>
          </cell>
          <cell r="E21750">
            <v>1000</v>
          </cell>
        </row>
        <row r="21751">
          <cell r="B21751" t="str">
            <v>office</v>
          </cell>
          <cell r="C21751" t="str">
            <v>misc</v>
          </cell>
          <cell r="D21751" t="str">
            <v>to umer for office use</v>
          </cell>
          <cell r="E21751">
            <v>3000</v>
          </cell>
        </row>
        <row r="21752">
          <cell r="B21752" t="str">
            <v>o/m NASTP</v>
          </cell>
          <cell r="C21752" t="str">
            <v>fare</v>
          </cell>
          <cell r="D21752" t="str">
            <v>bykia</v>
          </cell>
          <cell r="E21752">
            <v>300</v>
          </cell>
        </row>
        <row r="21753">
          <cell r="B21753" t="str">
            <v>OT area JPMC</v>
          </cell>
          <cell r="C21753" t="str">
            <v>azaad duct</v>
          </cell>
          <cell r="D21753" t="str">
            <v>cash paid in labour uptodate is 10,000</v>
          </cell>
          <cell r="E21753">
            <v>6000</v>
          </cell>
        </row>
        <row r="21754">
          <cell r="B21754" t="str">
            <v>ot area jpmc</v>
          </cell>
          <cell r="C21754" t="str">
            <v>material</v>
          </cell>
          <cell r="D21754" t="str">
            <v>to azaad for material</v>
          </cell>
          <cell r="E21754">
            <v>500</v>
          </cell>
        </row>
        <row r="21755">
          <cell r="B21755" t="str">
            <v>CITI Bank</v>
          </cell>
          <cell r="C21755" t="str">
            <v>material</v>
          </cell>
          <cell r="D21755" t="str">
            <v>purchased flexible pipe 03 nos</v>
          </cell>
          <cell r="E21755">
            <v>7200</v>
          </cell>
        </row>
        <row r="21756">
          <cell r="B21756" t="str">
            <v>NICVD</v>
          </cell>
          <cell r="C21756" t="str">
            <v>material</v>
          </cell>
          <cell r="D21756" t="str">
            <v>purchased dammer tapes 40</v>
          </cell>
          <cell r="E21756">
            <v>5800</v>
          </cell>
        </row>
        <row r="21757">
          <cell r="B21757" t="str">
            <v>CITI Bank</v>
          </cell>
          <cell r="C21757" t="str">
            <v>fare</v>
          </cell>
          <cell r="D21757" t="str">
            <v>to danish from air guide to office</v>
          </cell>
          <cell r="E21757">
            <v>3000</v>
          </cell>
        </row>
        <row r="21758">
          <cell r="B21758" t="str">
            <v>j outlet lucky one mall</v>
          </cell>
          <cell r="C21758" t="str">
            <v>fare</v>
          </cell>
          <cell r="D21758" t="str">
            <v>paid</v>
          </cell>
          <cell r="E21758">
            <v>800</v>
          </cell>
        </row>
        <row r="21759">
          <cell r="B21759" t="str">
            <v>Bahria project</v>
          </cell>
          <cell r="C21759" t="str">
            <v>SSGC work</v>
          </cell>
          <cell r="D21759" t="str">
            <v>paid to SSGC contractor for work at site</v>
          </cell>
          <cell r="E21759">
            <v>25000</v>
          </cell>
        </row>
        <row r="21760">
          <cell r="B21760" t="str">
            <v>Tri fit Gym</v>
          </cell>
          <cell r="C21760" t="str">
            <v>fare</v>
          </cell>
          <cell r="D21760" t="str">
            <v>paid</v>
          </cell>
          <cell r="E21760">
            <v>3500</v>
          </cell>
        </row>
        <row r="21761">
          <cell r="B21761" t="str">
            <v>j outlet lucky one mall</v>
          </cell>
          <cell r="C21761" t="str">
            <v>fare</v>
          </cell>
          <cell r="D21761" t="str">
            <v>paid</v>
          </cell>
          <cell r="E21761">
            <v>2800</v>
          </cell>
        </row>
        <row r="21762">
          <cell r="B21762" t="str">
            <v>office</v>
          </cell>
          <cell r="C21762" t="str">
            <v>misc</v>
          </cell>
          <cell r="D21762" t="str">
            <v>office mineral water 28 bottles</v>
          </cell>
          <cell r="E21762">
            <v>3360</v>
          </cell>
        </row>
        <row r="21763">
          <cell r="B21763" t="str">
            <v>Sana safinaz DML</v>
          </cell>
          <cell r="C21763" t="str">
            <v>material</v>
          </cell>
          <cell r="D21763" t="str">
            <v>Online by al madina to RIAZ HUSSAIN for noman site expenses</v>
          </cell>
          <cell r="E21763">
            <v>32000</v>
          </cell>
        </row>
        <row r="21764">
          <cell r="B21764" t="str">
            <v>Meezan bank Head office</v>
          </cell>
          <cell r="C21764" t="str">
            <v>material</v>
          </cell>
          <cell r="D21764" t="str">
            <v xml:space="preserve">Online by al madina to Gul ahmed diwan for purchased MS Pipe Round 24 SWG 60 Rft for meezan bank </v>
          </cell>
          <cell r="E21764">
            <v>21900</v>
          </cell>
        </row>
        <row r="21765">
          <cell r="B21765" t="str">
            <v>Meezan bank Head office</v>
          </cell>
          <cell r="C21765" t="str">
            <v>Adam regger</v>
          </cell>
          <cell r="D21765" t="str">
            <v>cash collect from al madina by imran payment to adam regger in meezan bank for regging of fans</v>
          </cell>
          <cell r="E21765">
            <v>30000</v>
          </cell>
        </row>
        <row r="21766">
          <cell r="B21766" t="str">
            <v>tahiri Masjid</v>
          </cell>
          <cell r="C21766" t="str">
            <v>material</v>
          </cell>
          <cell r="D21766" t="str">
            <v>Online by adeel to M. Aleem for Tahiry masjid sadder expense</v>
          </cell>
          <cell r="E21766">
            <v>50000</v>
          </cell>
        </row>
        <row r="21767">
          <cell r="B21767" t="str">
            <v>BAH 12th Floor</v>
          </cell>
          <cell r="C21767" t="str">
            <v>Material</v>
          </cell>
          <cell r="D21767" t="str">
            <v>Online by adeel to Yousuf masih to BAHL</v>
          </cell>
          <cell r="E21767">
            <v>50000</v>
          </cell>
        </row>
        <row r="21768">
          <cell r="B21768" t="str">
            <v>O/M The Place</v>
          </cell>
          <cell r="C21768" t="str">
            <v>fuel</v>
          </cell>
          <cell r="D21768" t="str">
            <v>to mumtaz for fuel</v>
          </cell>
          <cell r="E21768">
            <v>500</v>
          </cell>
        </row>
        <row r="21769">
          <cell r="B21769" t="str">
            <v>Spar supermarket</v>
          </cell>
          <cell r="C21769" t="str">
            <v>material</v>
          </cell>
          <cell r="D21769" t="str">
            <v>purhcased high light and bulb</v>
          </cell>
          <cell r="E21769">
            <v>3300</v>
          </cell>
        </row>
        <row r="21770">
          <cell r="B21770" t="str">
            <v>family area</v>
          </cell>
          <cell r="C21770" t="str">
            <v>material</v>
          </cell>
          <cell r="D21770" t="str">
            <v>purchased wire mesh</v>
          </cell>
          <cell r="E21770">
            <v>2625</v>
          </cell>
        </row>
        <row r="21771">
          <cell r="B21771" t="str">
            <v>office</v>
          </cell>
          <cell r="C21771" t="str">
            <v>misc</v>
          </cell>
          <cell r="D21771" t="str">
            <v>to umer for office use</v>
          </cell>
          <cell r="E21771">
            <v>3000</v>
          </cell>
        </row>
        <row r="21772">
          <cell r="B21772" t="str">
            <v>FTC Floors</v>
          </cell>
          <cell r="C21772" t="str">
            <v>salary</v>
          </cell>
          <cell r="D21772" t="str">
            <v>ftc staff salaries</v>
          </cell>
          <cell r="E21772">
            <v>213333</v>
          </cell>
        </row>
        <row r="21773">
          <cell r="B21773" t="str">
            <v>FTC Floors</v>
          </cell>
          <cell r="C21773" t="str">
            <v>material</v>
          </cell>
          <cell r="D21773" t="str">
            <v>to sami for ftc site material</v>
          </cell>
          <cell r="E21773">
            <v>5000</v>
          </cell>
        </row>
        <row r="21774">
          <cell r="B21774" t="str">
            <v>FTC Floors</v>
          </cell>
          <cell r="C21774" t="str">
            <v>misc</v>
          </cell>
          <cell r="D21774" t="str">
            <v>tea and refreshment</v>
          </cell>
          <cell r="E21774">
            <v>3000</v>
          </cell>
        </row>
        <row r="21775">
          <cell r="B21775" t="str">
            <v xml:space="preserve">MHR Personal </v>
          </cell>
          <cell r="C21775" t="str">
            <v>rehana rehan</v>
          </cell>
          <cell r="D21775" t="str">
            <v>ufone super card</v>
          </cell>
          <cell r="E21775">
            <v>1200</v>
          </cell>
        </row>
        <row r="21776">
          <cell r="B21776" t="str">
            <v>O/M The Place</v>
          </cell>
          <cell r="C21776" t="str">
            <v>salary</v>
          </cell>
          <cell r="D21776" t="str">
            <v>The place staff salaries</v>
          </cell>
          <cell r="E21776">
            <v>139294.3548387097</v>
          </cell>
        </row>
        <row r="21777">
          <cell r="B21777" t="str">
            <v>Spar supermarket</v>
          </cell>
          <cell r="C21777" t="str">
            <v>fare</v>
          </cell>
          <cell r="D21777" t="str">
            <v>paid</v>
          </cell>
          <cell r="E21777">
            <v>800</v>
          </cell>
        </row>
        <row r="21778">
          <cell r="B21778" t="str">
            <v>Engro 7th Floor</v>
          </cell>
          <cell r="C21778" t="str">
            <v>material</v>
          </cell>
          <cell r="D21778" t="str">
            <v>purhcased 22 nos pendent sprinkler from nexus engineering</v>
          </cell>
          <cell r="E21778">
            <v>33000</v>
          </cell>
        </row>
        <row r="21779">
          <cell r="B21779" t="str">
            <v>CITI Bank</v>
          </cell>
          <cell r="C21779" t="str">
            <v>salary</v>
          </cell>
          <cell r="D21779" t="str">
            <v>Jahangeer salary</v>
          </cell>
          <cell r="E21779">
            <v>100500</v>
          </cell>
        </row>
        <row r="21780">
          <cell r="B21780" t="str">
            <v>CITI Bank</v>
          </cell>
          <cell r="C21780" t="str">
            <v>h3 hammer</v>
          </cell>
          <cell r="D21780" t="str">
            <v>Online by adeel to M. khursheed care off H3 hammer for floor drain and clean out</v>
          </cell>
          <cell r="E21780">
            <v>123000</v>
          </cell>
        </row>
        <row r="21781">
          <cell r="B21781" t="str">
            <v>Rehmat shipping</v>
          </cell>
          <cell r="C21781" t="str">
            <v>mujahid gas</v>
          </cell>
          <cell r="D21781" t="str">
            <v>Online by adeel to mujahid gas = 50,000</v>
          </cell>
          <cell r="E21781">
            <v>12500</v>
          </cell>
        </row>
        <row r="21782">
          <cell r="B21782" t="str">
            <v>Riazeda project</v>
          </cell>
          <cell r="C21782" t="str">
            <v>mujahid gas</v>
          </cell>
          <cell r="D21782" t="str">
            <v>Online by adeel to mujahid gas = 50,000</v>
          </cell>
          <cell r="E21782">
            <v>12500</v>
          </cell>
        </row>
        <row r="21783">
          <cell r="B21783" t="str">
            <v>Gul Ahmed</v>
          </cell>
          <cell r="C21783" t="str">
            <v>mujahid gas</v>
          </cell>
          <cell r="D21783" t="str">
            <v>Online by adeel to mujahid gas = 50,000</v>
          </cell>
          <cell r="E21783">
            <v>12500</v>
          </cell>
        </row>
        <row r="21784">
          <cell r="B21784" t="str">
            <v>DHL office</v>
          </cell>
          <cell r="C21784" t="str">
            <v>mujahid gas</v>
          </cell>
          <cell r="D21784" t="str">
            <v>Online by adeel to mujahid gas = 50,000</v>
          </cell>
          <cell r="E21784">
            <v>12500</v>
          </cell>
        </row>
        <row r="21785">
          <cell r="B21785" t="str">
            <v>CITI Bank</v>
          </cell>
          <cell r="C21785" t="str">
            <v>fuel</v>
          </cell>
          <cell r="D21785" t="str">
            <v>to salman for fuel</v>
          </cell>
          <cell r="E21785">
            <v>1000</v>
          </cell>
        </row>
        <row r="21786">
          <cell r="B21786" t="str">
            <v>CITI Bank</v>
          </cell>
          <cell r="C21786" t="str">
            <v>material</v>
          </cell>
          <cell r="D21786" t="str">
            <v>purhcased color brush mising oil</v>
          </cell>
          <cell r="E21786">
            <v>5150</v>
          </cell>
        </row>
        <row r="21787">
          <cell r="B21787" t="str">
            <v>Spar supermarket</v>
          </cell>
          <cell r="C21787" t="str">
            <v>material</v>
          </cell>
          <cell r="D21787" t="str">
            <v>purchased bit pop rebbit and cuttungs disc</v>
          </cell>
          <cell r="E21787">
            <v>3550</v>
          </cell>
        </row>
        <row r="21788">
          <cell r="B21788" t="str">
            <v>Meezan bank Head office</v>
          </cell>
          <cell r="C21788" t="str">
            <v>material</v>
          </cell>
          <cell r="D21788" t="str">
            <v>purchased welding rods and uttungs disc</v>
          </cell>
          <cell r="E21788">
            <v>1500</v>
          </cell>
        </row>
        <row r="21789">
          <cell r="B21789" t="str">
            <v>sana safinaz dml</v>
          </cell>
          <cell r="C21789" t="str">
            <v>fare</v>
          </cell>
          <cell r="D21789" t="str">
            <v>builty patment for valve</v>
          </cell>
          <cell r="E21789">
            <v>470</v>
          </cell>
        </row>
        <row r="21790">
          <cell r="B21790" t="str">
            <v>IT Work Deutsche Bank</v>
          </cell>
          <cell r="C21790" t="str">
            <v>fare</v>
          </cell>
          <cell r="D21790" t="str">
            <v>paid</v>
          </cell>
          <cell r="E21790">
            <v>1050</v>
          </cell>
        </row>
        <row r="21791">
          <cell r="B21791" t="str">
            <v>BAF-Maintenance24</v>
          </cell>
          <cell r="C21791" t="str">
            <v>material</v>
          </cell>
          <cell r="D21791" t="str">
            <v>to asif for cooling tower motor SS cover clip</v>
          </cell>
          <cell r="E21791">
            <v>3000</v>
          </cell>
        </row>
        <row r="21792">
          <cell r="B21792" t="str">
            <v>BAF-Maintenance24</v>
          </cell>
          <cell r="C21792" t="str">
            <v>salary</v>
          </cell>
          <cell r="D21792" t="str">
            <v>Shafeeq and asif and moiz salary</v>
          </cell>
          <cell r="E21792">
            <v>93960</v>
          </cell>
        </row>
        <row r="21793">
          <cell r="B21793" t="str">
            <v>BAF-Maintenance24</v>
          </cell>
          <cell r="C21793" t="str">
            <v>fuel</v>
          </cell>
          <cell r="D21793" t="str">
            <v>to shafeeq for fuel</v>
          </cell>
          <cell r="E21793">
            <v>1200</v>
          </cell>
        </row>
        <row r="21794">
          <cell r="B21794" t="str">
            <v>Imtiaz supermarket</v>
          </cell>
          <cell r="C21794" t="str">
            <v>material</v>
          </cell>
          <cell r="D21794" t="str">
            <v>To faheem for LT machine, locks and other fittings</v>
          </cell>
          <cell r="E21794">
            <v>25000</v>
          </cell>
        </row>
        <row r="21795">
          <cell r="B21795" t="str">
            <v>Meezan bank Head office</v>
          </cell>
          <cell r="C21795" t="str">
            <v>fare</v>
          </cell>
          <cell r="D21795" t="str">
            <v>paid</v>
          </cell>
          <cell r="E21795">
            <v>1900</v>
          </cell>
        </row>
        <row r="21796">
          <cell r="B21796" t="str">
            <v>j outlet lucky one mall</v>
          </cell>
          <cell r="C21796" t="str">
            <v>material</v>
          </cell>
          <cell r="D21796" t="str">
            <v>purchased colour material + mixing oil + brush</v>
          </cell>
          <cell r="E21796">
            <v>15500</v>
          </cell>
        </row>
        <row r="21797">
          <cell r="B21797" t="str">
            <v>Engro 7th Floor</v>
          </cell>
          <cell r="C21797" t="str">
            <v>material</v>
          </cell>
          <cell r="D21797" t="str">
            <v>cut screw and cable tie</v>
          </cell>
          <cell r="E21797">
            <v>1150</v>
          </cell>
        </row>
        <row r="21798">
          <cell r="B21798" t="str">
            <v>CITI Bank</v>
          </cell>
          <cell r="C21798" t="str">
            <v>fare</v>
          </cell>
          <cell r="D21798" t="str">
            <v>paid</v>
          </cell>
          <cell r="E21798">
            <v>1500</v>
          </cell>
        </row>
        <row r="21799">
          <cell r="B21799" t="str">
            <v>ot area jpmc</v>
          </cell>
          <cell r="C21799" t="str">
            <v>Muzammil</v>
          </cell>
          <cell r="D21799" t="str">
            <v>cash paid (recommencd by nadeem bhai)</v>
          </cell>
          <cell r="E21799">
            <v>40000</v>
          </cell>
        </row>
        <row r="21800">
          <cell r="B21800" t="str">
            <v>office</v>
          </cell>
          <cell r="C21800" t="str">
            <v>salary</v>
          </cell>
          <cell r="D21800" t="str">
            <v>office staff salaries (Rehan Ahsan Salman)</v>
          </cell>
          <cell r="E21800">
            <v>141100</v>
          </cell>
        </row>
        <row r="21801">
          <cell r="B21801" t="str">
            <v>Rehmat shipping</v>
          </cell>
          <cell r="C21801" t="str">
            <v>adam regger</v>
          </cell>
          <cell r="D21801" t="str">
            <v>cash paid</v>
          </cell>
          <cell r="E21801">
            <v>25000</v>
          </cell>
        </row>
        <row r="21802">
          <cell r="B21802" t="str">
            <v>saifee hospital</v>
          </cell>
          <cell r="C21802" t="str">
            <v>salary</v>
          </cell>
          <cell r="D21802" t="str">
            <v>Imran + shahid salary</v>
          </cell>
          <cell r="E21802">
            <v>103291.93548387097</v>
          </cell>
        </row>
        <row r="21803">
          <cell r="B21803" t="str">
            <v>CITI Bank</v>
          </cell>
          <cell r="C21803" t="str">
            <v>salary</v>
          </cell>
          <cell r="D21803" t="str">
            <v>chacha lateef salary</v>
          </cell>
          <cell r="E21803">
            <v>43400</v>
          </cell>
        </row>
        <row r="21804">
          <cell r="B21804" t="str">
            <v>office</v>
          </cell>
          <cell r="C21804" t="str">
            <v>misc</v>
          </cell>
          <cell r="D21804" t="str">
            <v>to salman for bike</v>
          </cell>
          <cell r="E21804">
            <v>500</v>
          </cell>
        </row>
        <row r="21805">
          <cell r="B21805" t="str">
            <v>office</v>
          </cell>
          <cell r="C21805" t="str">
            <v>misc</v>
          </cell>
          <cell r="D21805" t="str">
            <v>umer for office use</v>
          </cell>
          <cell r="E21805">
            <v>2000</v>
          </cell>
        </row>
        <row r="21806">
          <cell r="B21806" t="str">
            <v>Meezan bank Head office</v>
          </cell>
          <cell r="C21806" t="str">
            <v>mungo</v>
          </cell>
          <cell r="D21806" t="str">
            <v>Online by adeel to unique enteprises = 500,000</v>
          </cell>
          <cell r="E21806">
            <v>100000</v>
          </cell>
        </row>
        <row r="21807">
          <cell r="B21807" t="str">
            <v>CITI Bank</v>
          </cell>
          <cell r="C21807" t="str">
            <v>mungo</v>
          </cell>
          <cell r="D21807" t="str">
            <v>Online by adeel to unique enteprises = 500,000</v>
          </cell>
          <cell r="E21807">
            <v>100000</v>
          </cell>
        </row>
        <row r="21808">
          <cell r="B21808" t="str">
            <v>j outlet lucky one mall</v>
          </cell>
          <cell r="C21808" t="str">
            <v>mungo</v>
          </cell>
          <cell r="D21808" t="str">
            <v>Online by adeel to unique enteprises = 500,000</v>
          </cell>
          <cell r="E21808">
            <v>100000</v>
          </cell>
        </row>
        <row r="21809">
          <cell r="B21809" t="str">
            <v>Spar supermarket</v>
          </cell>
          <cell r="C21809" t="str">
            <v>mungo</v>
          </cell>
          <cell r="D21809" t="str">
            <v>Online by adeel to unique enteprises = 500,000</v>
          </cell>
          <cell r="E21809">
            <v>100000</v>
          </cell>
        </row>
        <row r="21810">
          <cell r="B21810" t="str">
            <v>NICVD</v>
          </cell>
          <cell r="C21810" t="str">
            <v>mungo</v>
          </cell>
          <cell r="D21810" t="str">
            <v>Online by adeel to unique enteprises = 500,000</v>
          </cell>
          <cell r="E21810">
            <v>100000</v>
          </cell>
        </row>
        <row r="21811">
          <cell r="B21811" t="str">
            <v xml:space="preserve">MHR Personal </v>
          </cell>
          <cell r="C21811" t="str">
            <v>groceries</v>
          </cell>
          <cell r="D21811" t="str">
            <v>Groceries (Sept 24 + Oct 24)</v>
          </cell>
          <cell r="E21811">
            <v>170000</v>
          </cell>
        </row>
        <row r="21812">
          <cell r="B21812" t="str">
            <v>CITI Bank</v>
          </cell>
          <cell r="C21812" t="str">
            <v>fuel</v>
          </cell>
          <cell r="D21812" t="str">
            <v>Fuel at site (July 24 to Oct 24) = 80,000/-</v>
          </cell>
          <cell r="E21812">
            <v>20000</v>
          </cell>
        </row>
        <row r="21813">
          <cell r="B21813" t="str">
            <v>Engro 7th Floor</v>
          </cell>
          <cell r="C21813" t="str">
            <v>fuel</v>
          </cell>
          <cell r="D21813" t="str">
            <v>Fuel at site (July 24 to Oct 24) = 80,000/-</v>
          </cell>
          <cell r="E21813">
            <v>20000</v>
          </cell>
        </row>
        <row r="21814">
          <cell r="B21814" t="str">
            <v>GSK DMC</v>
          </cell>
          <cell r="C21814" t="str">
            <v>fuel</v>
          </cell>
          <cell r="D21814" t="str">
            <v>Fuel at site (July 24 to Oct 24) = 80,000/-</v>
          </cell>
          <cell r="E21814">
            <v>20000</v>
          </cell>
        </row>
        <row r="21815">
          <cell r="B21815" t="str">
            <v>BAH Exhaust Work</v>
          </cell>
          <cell r="C21815" t="str">
            <v>fuel</v>
          </cell>
          <cell r="D21815" t="str">
            <v>Fuel at site (July 24 to Oct 24) = 80,000/-</v>
          </cell>
          <cell r="E21815">
            <v>20000</v>
          </cell>
        </row>
        <row r="21816">
          <cell r="B21816" t="str">
            <v>BAF-Maintenance24</v>
          </cell>
          <cell r="C21816" t="str">
            <v>salary</v>
          </cell>
          <cell r="D21816" t="str">
            <v>Nadeem bha salary</v>
          </cell>
          <cell r="E21816">
            <v>50000</v>
          </cell>
        </row>
        <row r="21817">
          <cell r="B21817" t="str">
            <v>kumail bhai</v>
          </cell>
          <cell r="C21817" t="str">
            <v>salary</v>
          </cell>
          <cell r="D21817" t="str">
            <v>Waris salary</v>
          </cell>
          <cell r="E21817">
            <v>5000</v>
          </cell>
        </row>
        <row r="21818">
          <cell r="B21818" t="str">
            <v>CITI Bank</v>
          </cell>
          <cell r="C21818" t="str">
            <v>salary</v>
          </cell>
          <cell r="D21818" t="str">
            <v xml:space="preserve">bilal bhai </v>
          </cell>
          <cell r="E21818">
            <v>50000</v>
          </cell>
        </row>
        <row r="21819">
          <cell r="B21819" t="str">
            <v xml:space="preserve">MHR Personal </v>
          </cell>
          <cell r="C21819" t="str">
            <v>salary</v>
          </cell>
          <cell r="D21819" t="str">
            <v>Mhr home mossi salaries</v>
          </cell>
          <cell r="E21819">
            <v>105000</v>
          </cell>
        </row>
        <row r="21820">
          <cell r="B21820" t="str">
            <v>j outlet lucky one mall</v>
          </cell>
          <cell r="C21820" t="str">
            <v>material</v>
          </cell>
          <cell r="D21820" t="str">
            <v>glue 08 balti</v>
          </cell>
          <cell r="E21820">
            <v>14000</v>
          </cell>
        </row>
        <row r="21821">
          <cell r="B21821" t="str">
            <v>j outlet lucky one mall</v>
          </cell>
          <cell r="C21821" t="str">
            <v>fare</v>
          </cell>
          <cell r="D21821" t="str">
            <v>paid</v>
          </cell>
          <cell r="E21821">
            <v>1500</v>
          </cell>
        </row>
        <row r="21822">
          <cell r="B21822" t="str">
            <v>office</v>
          </cell>
          <cell r="C21822" t="str">
            <v>misc</v>
          </cell>
          <cell r="D21822" t="str">
            <v>umer for office use</v>
          </cell>
          <cell r="E21822">
            <v>3000</v>
          </cell>
        </row>
        <row r="21823">
          <cell r="B21823" t="str">
            <v>Meezan bank Head office</v>
          </cell>
          <cell r="C21823" t="str">
            <v>fare</v>
          </cell>
          <cell r="D21823" t="str">
            <v>paid</v>
          </cell>
          <cell r="E21823">
            <v>1500</v>
          </cell>
        </row>
        <row r="21824">
          <cell r="B21824" t="str">
            <v>CITI Bank</v>
          </cell>
          <cell r="C21824" t="str">
            <v>fare</v>
          </cell>
          <cell r="D21824" t="str">
            <v>paid</v>
          </cell>
          <cell r="E21824">
            <v>700</v>
          </cell>
        </row>
        <row r="21825">
          <cell r="B21825" t="str">
            <v>BAH 12th Floor</v>
          </cell>
          <cell r="C21825" t="str">
            <v>salary</v>
          </cell>
          <cell r="D21825" t="str">
            <v>To noman in BAHL</v>
          </cell>
          <cell r="E21825">
            <v>49350</v>
          </cell>
        </row>
        <row r="21826">
          <cell r="B21826" t="str">
            <v>j outlet lucky one mall</v>
          </cell>
          <cell r="C21826" t="str">
            <v>material</v>
          </cell>
          <cell r="D21826" t="str">
            <v>purchased 60 nos dammer tapes</v>
          </cell>
          <cell r="E21826">
            <v>8700</v>
          </cell>
        </row>
        <row r="21827">
          <cell r="B21827" t="str">
            <v>Engro 7th Floor</v>
          </cell>
          <cell r="C21827" t="str">
            <v>material</v>
          </cell>
          <cell r="D21827" t="str">
            <v>purchased fire blanket</v>
          </cell>
          <cell r="E21827">
            <v>1300</v>
          </cell>
        </row>
        <row r="21828">
          <cell r="B21828" t="str">
            <v>j outlet lucky one mall</v>
          </cell>
          <cell r="C21828" t="str">
            <v>fare</v>
          </cell>
          <cell r="D21828" t="str">
            <v>bykia</v>
          </cell>
          <cell r="E21828">
            <v>250</v>
          </cell>
        </row>
        <row r="21829">
          <cell r="B21829" t="str">
            <v>CITI Bank</v>
          </cell>
          <cell r="C21829" t="str">
            <v>material</v>
          </cell>
          <cell r="D21829" t="str">
            <v>purchased communication wire 1.5mm 3 core and lux by faheem</v>
          </cell>
          <cell r="E21829">
            <v>24000</v>
          </cell>
        </row>
        <row r="21830">
          <cell r="B21830" t="str">
            <v>CITI Bank</v>
          </cell>
          <cell r="C21830" t="str">
            <v>salary</v>
          </cell>
          <cell r="D21830" t="str">
            <v>Engr Ahsan , Uamir and Jawed salary</v>
          </cell>
          <cell r="E21830">
            <v>162930</v>
          </cell>
        </row>
        <row r="21831">
          <cell r="B21831" t="str">
            <v>j outlet lucky one mall</v>
          </cell>
          <cell r="C21831" t="str">
            <v>material</v>
          </cell>
          <cell r="D21831" t="str">
            <v>purhcased brushed</v>
          </cell>
          <cell r="E21831">
            <v>600</v>
          </cell>
        </row>
        <row r="21832">
          <cell r="B21832" t="str">
            <v>Engro 7th Floor</v>
          </cell>
          <cell r="C21832" t="str">
            <v>salary</v>
          </cell>
          <cell r="D21832" t="str">
            <v>Engr Raza + Laraib salary</v>
          </cell>
          <cell r="E21832">
            <v>87900</v>
          </cell>
        </row>
        <row r="21833">
          <cell r="B21833" t="str">
            <v>Bahria project</v>
          </cell>
          <cell r="C21833" t="str">
            <v>salary</v>
          </cell>
          <cell r="D21833" t="str">
            <v>amjad ustad salary</v>
          </cell>
          <cell r="E21833">
            <v>50000</v>
          </cell>
        </row>
        <row r="21834">
          <cell r="B21834" t="str">
            <v>BAF-Maintenance24</v>
          </cell>
          <cell r="C21834" t="str">
            <v>salary</v>
          </cell>
          <cell r="D21834" t="str">
            <v>Fahad + Irfan AC  salary</v>
          </cell>
          <cell r="E21834">
            <v>79390</v>
          </cell>
        </row>
        <row r="21835">
          <cell r="B21835" t="str">
            <v>office</v>
          </cell>
          <cell r="C21835" t="str">
            <v>salary</v>
          </cell>
          <cell r="D21835" t="str">
            <v>Kamran + Irfan bhai salary</v>
          </cell>
          <cell r="E21835">
            <v>102000</v>
          </cell>
        </row>
        <row r="21836">
          <cell r="B21836" t="str">
            <v>O/M The Place</v>
          </cell>
          <cell r="C21836" t="str">
            <v>salary</v>
          </cell>
          <cell r="D21836" t="str">
            <v>Zeeshan salary</v>
          </cell>
          <cell r="E21836">
            <v>28000</v>
          </cell>
        </row>
        <row r="21837">
          <cell r="B21837" t="str">
            <v>Meezan bank Head office</v>
          </cell>
          <cell r="C21837" t="str">
            <v>salary</v>
          </cell>
          <cell r="D21837" t="str">
            <v>abid salary</v>
          </cell>
          <cell r="E21837">
            <v>57500</v>
          </cell>
        </row>
        <row r="21838">
          <cell r="B21838" t="str">
            <v>Engro 7th Floor</v>
          </cell>
          <cell r="C21838" t="str">
            <v>Thumb international</v>
          </cell>
          <cell r="D21838" t="str">
            <v>Online by al madina to S kamran Aziz care of thumb intl</v>
          </cell>
          <cell r="E21838">
            <v>500000</v>
          </cell>
        </row>
        <row r="21839">
          <cell r="B21839" t="str">
            <v>Meezan bank Head office</v>
          </cell>
          <cell r="C21839" t="str">
            <v>Noman Engineering</v>
          </cell>
          <cell r="D21839" t="str">
            <v>Sheet to Noman ducting fromadeel = 1500,000</v>
          </cell>
          <cell r="E21839">
            <v>500000</v>
          </cell>
        </row>
        <row r="21840">
          <cell r="B21840" t="str">
            <v>BAH 12th Floor</v>
          </cell>
          <cell r="C21840" t="str">
            <v>Noman Engineering</v>
          </cell>
          <cell r="D21840" t="str">
            <v>Sheet to Noman ducting fromadeel = 1500,000</v>
          </cell>
          <cell r="E21840">
            <v>500000</v>
          </cell>
        </row>
        <row r="21841">
          <cell r="B21841" t="str">
            <v>BAH Exhaust Work</v>
          </cell>
          <cell r="C21841" t="str">
            <v>Noman Engineering</v>
          </cell>
          <cell r="D21841" t="str">
            <v>Sheet to Noman ducting fromadeel = 1500,000</v>
          </cell>
          <cell r="E21841">
            <v>200000</v>
          </cell>
        </row>
        <row r="21842">
          <cell r="B21842" t="str">
            <v>j outlet lucky one mall</v>
          </cell>
          <cell r="C21842" t="str">
            <v>Noman Engineering</v>
          </cell>
          <cell r="D21842" t="str">
            <v>Sheet to Noman ducting fromadeel = 1500,000</v>
          </cell>
          <cell r="E21842">
            <v>300000</v>
          </cell>
        </row>
        <row r="21843">
          <cell r="B21843" t="str">
            <v>CITI Bank</v>
          </cell>
          <cell r="C21843" t="str">
            <v>Material</v>
          </cell>
          <cell r="D21843" t="str">
            <v>Online by adeel to M. khursheed for GREASE TRAP</v>
          </cell>
          <cell r="E21843">
            <v>45000</v>
          </cell>
        </row>
        <row r="21844">
          <cell r="B21844" t="str">
            <v xml:space="preserve">O/M Nue Multiplex </v>
          </cell>
          <cell r="C21844" t="str">
            <v>Salary</v>
          </cell>
          <cell r="D21844" t="str">
            <v>Online by adeel to M. HASSAN KHAN FOR SITE SALARIES</v>
          </cell>
          <cell r="E21844">
            <v>121060</v>
          </cell>
        </row>
        <row r="21845">
          <cell r="B21845" t="str">
            <v>J out let DML</v>
          </cell>
          <cell r="C21845" t="str">
            <v>Salary</v>
          </cell>
          <cell r="D21845" t="str">
            <v>Online by adeel to Riaz hussain for Noman and moiz salary</v>
          </cell>
          <cell r="E21845">
            <v>110000</v>
          </cell>
        </row>
        <row r="21846">
          <cell r="B21846" t="str">
            <v>Meezan bank Head office</v>
          </cell>
          <cell r="C21846" t="str">
            <v>salary</v>
          </cell>
          <cell r="D21846" t="str">
            <v>Amir + Gul sher</v>
          </cell>
          <cell r="E21846">
            <v>102750</v>
          </cell>
        </row>
        <row r="21847">
          <cell r="B21847" t="str">
            <v>CITI Bank</v>
          </cell>
          <cell r="C21847" t="str">
            <v>salary</v>
          </cell>
          <cell r="D21847" t="str">
            <v>Abbas plumber salary</v>
          </cell>
          <cell r="E21847">
            <v>46300</v>
          </cell>
        </row>
        <row r="21848">
          <cell r="B21848" t="str">
            <v>Gul Ahmed</v>
          </cell>
          <cell r="C21848" t="str">
            <v>salary</v>
          </cell>
          <cell r="D21848" t="str">
            <v>mateen salary</v>
          </cell>
          <cell r="E21848">
            <v>32780</v>
          </cell>
        </row>
        <row r="21849">
          <cell r="B21849" t="str">
            <v>Bahria project</v>
          </cell>
          <cell r="C21849" t="str">
            <v>salary</v>
          </cell>
          <cell r="D21849" t="str">
            <v>Khushnood + nadeem painter salary</v>
          </cell>
          <cell r="E21849">
            <v>78760</v>
          </cell>
        </row>
        <row r="21850">
          <cell r="B21850" t="str">
            <v>office</v>
          </cell>
          <cell r="C21850" t="str">
            <v>misc</v>
          </cell>
          <cell r="D21850" t="str">
            <v>umer for office use</v>
          </cell>
          <cell r="E21850">
            <v>3000</v>
          </cell>
        </row>
        <row r="21851">
          <cell r="B21851" t="str">
            <v>GSK DMC</v>
          </cell>
          <cell r="C21851" t="str">
            <v>zahid insulator</v>
          </cell>
          <cell r="D21851" t="str">
            <v>cash paid total amt = 70,000</v>
          </cell>
          <cell r="E21851">
            <v>25000</v>
          </cell>
        </row>
        <row r="21852">
          <cell r="B21852" t="str">
            <v>CITI Bank</v>
          </cell>
          <cell r="C21852" t="str">
            <v>zahid insulator</v>
          </cell>
          <cell r="D21852" t="str">
            <v>cash paid total amt = 70,000</v>
          </cell>
          <cell r="E21852">
            <v>25000</v>
          </cell>
        </row>
        <row r="21853">
          <cell r="B21853" t="str">
            <v>BAH 12th Floor</v>
          </cell>
          <cell r="C21853" t="str">
            <v>zahid insulator</v>
          </cell>
          <cell r="D21853" t="str">
            <v>cash paid total amt = 70,000</v>
          </cell>
          <cell r="E21853">
            <v>20000</v>
          </cell>
        </row>
        <row r="21854">
          <cell r="B21854" t="str">
            <v>Bahria project</v>
          </cell>
          <cell r="C21854" t="str">
            <v>fuel</v>
          </cell>
          <cell r="D21854" t="str">
            <v>cash paid to khushnood (recommend by nadeem bhai)</v>
          </cell>
          <cell r="E21854">
            <v>5000</v>
          </cell>
        </row>
        <row r="21855">
          <cell r="B21855" t="str">
            <v>o/m NASTP</v>
          </cell>
          <cell r="C21855" t="str">
            <v>salary</v>
          </cell>
          <cell r="D21855" t="str">
            <v>NASTP staff salary</v>
          </cell>
          <cell r="E21855">
            <v>819290</v>
          </cell>
        </row>
        <row r="21856">
          <cell r="B21856" t="str">
            <v>Meezan bank Head office</v>
          </cell>
          <cell r="C21856" t="str">
            <v>material</v>
          </cell>
          <cell r="D21856" t="str">
            <v>purhcased jubilee clamp 50 Nos</v>
          </cell>
          <cell r="E21856">
            <v>6420</v>
          </cell>
        </row>
        <row r="21857">
          <cell r="B21857" t="str">
            <v>o/m NASTP</v>
          </cell>
          <cell r="C21857" t="str">
            <v>mineral water</v>
          </cell>
          <cell r="D21857" t="str">
            <v>paid for site</v>
          </cell>
          <cell r="E21857">
            <v>1800</v>
          </cell>
        </row>
        <row r="21858">
          <cell r="B21858" t="str">
            <v>o/m NASTP</v>
          </cell>
          <cell r="C21858" t="str">
            <v>material</v>
          </cell>
          <cell r="D21858" t="str">
            <v>invoice for cooling tower motor repairing</v>
          </cell>
          <cell r="E21858">
            <v>5000</v>
          </cell>
        </row>
        <row r="21859">
          <cell r="B21859" t="str">
            <v>o/m NASTP</v>
          </cell>
          <cell r="C21859" t="str">
            <v>ISRAR bhai</v>
          </cell>
          <cell r="D21859" t="str">
            <v>paid to Israr bhai for site expenses</v>
          </cell>
          <cell r="E21859">
            <v>10000</v>
          </cell>
        </row>
        <row r="21860">
          <cell r="B21860" t="str">
            <v>Meezan Gujranwala</v>
          </cell>
          <cell r="C21860" t="str">
            <v>salary</v>
          </cell>
          <cell r="D21860" t="str">
            <v>To iftikhar</v>
          </cell>
          <cell r="E21860">
            <v>20500</v>
          </cell>
        </row>
        <row r="21861">
          <cell r="B21861" t="str">
            <v>CITI Bank</v>
          </cell>
          <cell r="C21861" t="str">
            <v>IMS engineering</v>
          </cell>
          <cell r="D21861" t="str">
            <v>cash collect by tajammul care of IMS</v>
          </cell>
          <cell r="E21861">
            <v>850000</v>
          </cell>
        </row>
        <row r="21862">
          <cell r="B21862" t="str">
            <v>Engro 7th Floor</v>
          </cell>
          <cell r="C21862" t="str">
            <v>Mehran Engineering</v>
          </cell>
          <cell r="D21862" t="str">
            <v>Online by adeel to zeeshan baig</v>
          </cell>
          <cell r="E21862">
            <v>200000</v>
          </cell>
        </row>
        <row r="21863">
          <cell r="B21863" t="str">
            <v>Spar supermarket</v>
          </cell>
          <cell r="C21863" t="str">
            <v>Wazeer ducting</v>
          </cell>
          <cell r="D21863" t="str">
            <v>Online by adeel to m wazeer duct = 300,000</v>
          </cell>
          <cell r="E21863">
            <v>150000</v>
          </cell>
        </row>
        <row r="21864">
          <cell r="B21864" t="str">
            <v>NICVD</v>
          </cell>
          <cell r="C21864" t="str">
            <v>Wazeer ducting</v>
          </cell>
          <cell r="D21864" t="str">
            <v>Online by adeel to m wazeer duct = 300,000</v>
          </cell>
          <cell r="E21864">
            <v>150000</v>
          </cell>
        </row>
        <row r="21865">
          <cell r="B21865" t="str">
            <v>naveed malik</v>
          </cell>
          <cell r="C21865" t="str">
            <v>material</v>
          </cell>
          <cell r="D21865" t="str">
            <v>purchased temp and pressure guages for naveed malik (by nadeem bhai)</v>
          </cell>
          <cell r="E21865">
            <v>8600</v>
          </cell>
        </row>
        <row r="21866">
          <cell r="B21866" t="str">
            <v>kumail bhai</v>
          </cell>
          <cell r="C21866" t="str">
            <v>material</v>
          </cell>
          <cell r="D21866" t="str">
            <v>purchased guages &amp; flexbile for kumail (by nadeem bhai)</v>
          </cell>
          <cell r="E21866">
            <v>1100</v>
          </cell>
        </row>
        <row r="21867">
          <cell r="B21867" t="str">
            <v>NICVD</v>
          </cell>
          <cell r="C21867" t="str">
            <v>material</v>
          </cell>
          <cell r="D21867" t="str">
            <v>invoices by imran engr</v>
          </cell>
          <cell r="E21867">
            <v>63140</v>
          </cell>
        </row>
        <row r="21868">
          <cell r="B21868" t="str">
            <v>NICVD</v>
          </cell>
          <cell r="C21868" t="str">
            <v>material</v>
          </cell>
          <cell r="D21868" t="str">
            <v>invoices by imran engr</v>
          </cell>
          <cell r="E21868">
            <v>76560</v>
          </cell>
        </row>
        <row r="21869">
          <cell r="B21869" t="str">
            <v>BAH 12th Floor</v>
          </cell>
          <cell r="C21869" t="str">
            <v>sajid pipe</v>
          </cell>
          <cell r="D21869" t="str">
            <v>Cash by Bilal bhai</v>
          </cell>
          <cell r="E21869">
            <v>200000</v>
          </cell>
        </row>
        <row r="21870">
          <cell r="B21870" t="str">
            <v>Riazeda project</v>
          </cell>
          <cell r="C21870" t="str">
            <v>rafay</v>
          </cell>
          <cell r="D21870" t="str">
            <v>Online by adeel to Rafay</v>
          </cell>
          <cell r="E21870">
            <v>100000</v>
          </cell>
        </row>
        <row r="21871">
          <cell r="B21871" t="str">
            <v>office</v>
          </cell>
          <cell r="C21871" t="str">
            <v>misc</v>
          </cell>
          <cell r="D21871" t="str">
            <v>printer refill</v>
          </cell>
          <cell r="E21871">
            <v>500</v>
          </cell>
        </row>
        <row r="21872">
          <cell r="B21872" t="str">
            <v>Meezan bank Head office</v>
          </cell>
          <cell r="C21872" t="str">
            <v>fare</v>
          </cell>
          <cell r="D21872" t="str">
            <v>paid</v>
          </cell>
          <cell r="E21872">
            <v>1500</v>
          </cell>
        </row>
        <row r="21873">
          <cell r="B21873" t="str">
            <v>Bahria project</v>
          </cell>
          <cell r="C21873" t="str">
            <v>iqbal core</v>
          </cell>
          <cell r="D21873" t="str">
            <v>paid cash for core work</v>
          </cell>
          <cell r="E21873">
            <v>19200</v>
          </cell>
        </row>
        <row r="21874">
          <cell r="B21874" t="str">
            <v>j outlet lucky one mall</v>
          </cell>
          <cell r="C21874" t="str">
            <v>fare</v>
          </cell>
          <cell r="D21874" t="str">
            <v>paid</v>
          </cell>
          <cell r="E21874">
            <v>3000</v>
          </cell>
        </row>
        <row r="21875">
          <cell r="B21875" t="str">
            <v>Meezan bank Head office</v>
          </cell>
          <cell r="C21875" t="str">
            <v>fare</v>
          </cell>
          <cell r="D21875" t="str">
            <v>paid</v>
          </cell>
          <cell r="E21875">
            <v>3000</v>
          </cell>
        </row>
        <row r="21876">
          <cell r="B21876" t="str">
            <v>j outlet lucky one mall</v>
          </cell>
          <cell r="C21876" t="str">
            <v>material</v>
          </cell>
          <cell r="D21876" t="str">
            <v>purchased 8 nos ball valves</v>
          </cell>
          <cell r="E21876">
            <v>6000</v>
          </cell>
        </row>
        <row r="21877">
          <cell r="B21877" t="str">
            <v>j outlet lucky one mall</v>
          </cell>
          <cell r="C21877" t="str">
            <v>fuel</v>
          </cell>
          <cell r="D21877" t="str">
            <v>To salman for fuel</v>
          </cell>
          <cell r="E21877">
            <v>2000</v>
          </cell>
        </row>
        <row r="21878">
          <cell r="B21878" t="str">
            <v>Engro 7th Floor</v>
          </cell>
          <cell r="C21878" t="str">
            <v>john</v>
          </cell>
          <cell r="D21878" t="str">
            <v>cash paid to john for pressure pump repairing</v>
          </cell>
          <cell r="E21878">
            <v>5000</v>
          </cell>
        </row>
        <row r="21879">
          <cell r="B21879" t="str">
            <v>office</v>
          </cell>
          <cell r="C21879" t="str">
            <v>misc</v>
          </cell>
          <cell r="D21879" t="str">
            <v>umer for office use</v>
          </cell>
          <cell r="E21879">
            <v>3000</v>
          </cell>
        </row>
        <row r="21880">
          <cell r="B21880" t="str">
            <v>Gul Ahmed</v>
          </cell>
          <cell r="C21880" t="str">
            <v>material</v>
          </cell>
          <cell r="D21880" t="str">
            <v>purchased socket 04 nos, and solution</v>
          </cell>
          <cell r="E21880">
            <v>3050</v>
          </cell>
        </row>
        <row r="21881">
          <cell r="B21881" t="str">
            <v>sana safinaz dml</v>
          </cell>
          <cell r="C21881" t="str">
            <v>fare</v>
          </cell>
          <cell r="D21881" t="str">
            <v>jazz cash to rao tanveer for air devices cargo</v>
          </cell>
          <cell r="E21881">
            <v>3000</v>
          </cell>
        </row>
        <row r="21882">
          <cell r="B21882" t="str">
            <v>Meezan Gujranwala</v>
          </cell>
          <cell r="C21882" t="str">
            <v>salary</v>
          </cell>
          <cell r="D21882" t="str">
            <v>cash collect by tahammul hussain brother of Toqueer plumber</v>
          </cell>
          <cell r="E21882">
            <v>70000</v>
          </cell>
        </row>
        <row r="21883">
          <cell r="B21883" t="str">
            <v>Gul Ahmed</v>
          </cell>
          <cell r="C21883" t="str">
            <v>GREE PAKISTAN</v>
          </cell>
          <cell r="D21883" t="str">
            <v>Online by adeel to jameel sagher memon care of Gree pakistan</v>
          </cell>
          <cell r="E21883">
            <v>140000</v>
          </cell>
        </row>
        <row r="21884">
          <cell r="B21884" t="str">
            <v>sana safinaz dml</v>
          </cell>
          <cell r="C21884" t="str">
            <v>Safe &amp; soung engineering</v>
          </cell>
          <cell r="D21884" t="str">
            <v>Online by adeel to waqar brothers payment to safe n sound for Fire Cabinets for the project Sana safinaz DML</v>
          </cell>
          <cell r="E21884">
            <v>160000</v>
          </cell>
        </row>
        <row r="21885">
          <cell r="B21885" t="str">
            <v>j outlet lucky one mall</v>
          </cell>
          <cell r="C21885" t="str">
            <v>Safe &amp; soung engineering</v>
          </cell>
          <cell r="D21885" t="str">
            <v>Online by adeel to waqar brothers payment to safe n sound for upright sprinklers 28 Nos for the project J outlet lucky one mall</v>
          </cell>
          <cell r="E21885">
            <v>84000</v>
          </cell>
        </row>
        <row r="21886">
          <cell r="B21886" t="str">
            <v>FTC Floors</v>
          </cell>
          <cell r="C21886" t="str">
            <v>material</v>
          </cell>
          <cell r="D21886" t="str">
            <v>misc invoices for site ftc by nadeem bhai</v>
          </cell>
          <cell r="E21886">
            <v>10000</v>
          </cell>
        </row>
        <row r="21887">
          <cell r="B21887" t="str">
            <v>Meezan bank Head office</v>
          </cell>
          <cell r="C21887" t="str">
            <v>material</v>
          </cell>
          <cell r="D21887" t="str">
            <v>misc invoices for site Meezan by nadeem bhai</v>
          </cell>
          <cell r="E21887">
            <v>7500</v>
          </cell>
        </row>
        <row r="21888">
          <cell r="B21888" t="str">
            <v>NICVD</v>
          </cell>
          <cell r="C21888" t="str">
            <v>material</v>
          </cell>
          <cell r="D21888" t="str">
            <v>misc invoices for site NICVD by nadeem bhai</v>
          </cell>
          <cell r="E21888">
            <v>9200</v>
          </cell>
        </row>
        <row r="21889">
          <cell r="B21889" t="str">
            <v>Tomo JPMC</v>
          </cell>
          <cell r="C21889" t="str">
            <v>material</v>
          </cell>
          <cell r="D21889" t="str">
            <v>misc invoices for site TOMO by nadeem bhai</v>
          </cell>
          <cell r="E21889">
            <v>7500</v>
          </cell>
        </row>
        <row r="21890">
          <cell r="B21890" t="str">
            <v>o/m NASTP</v>
          </cell>
          <cell r="C21890" t="str">
            <v>material</v>
          </cell>
          <cell r="D21890" t="str">
            <v>misc invoices for site NASTP by nadeem bhai</v>
          </cell>
          <cell r="E21890">
            <v>5000</v>
          </cell>
        </row>
        <row r="21891">
          <cell r="B21891" t="str">
            <v>BAF-Maintenance24</v>
          </cell>
          <cell r="C21891" t="str">
            <v>material</v>
          </cell>
          <cell r="D21891" t="str">
            <v>misc invoices for site BAFL by nadeem bhai</v>
          </cell>
          <cell r="E21891">
            <v>12000</v>
          </cell>
        </row>
        <row r="21892">
          <cell r="B21892" t="str">
            <v>O/M The Place</v>
          </cell>
          <cell r="C21892" t="str">
            <v>fuel</v>
          </cell>
          <cell r="D21892" t="str">
            <v>Given to mumtaz</v>
          </cell>
          <cell r="E21892">
            <v>500</v>
          </cell>
        </row>
        <row r="21893">
          <cell r="B21893" t="str">
            <v>CITI Bank</v>
          </cell>
          <cell r="C21893" t="str">
            <v>fare</v>
          </cell>
          <cell r="D21893" t="str">
            <v>paid</v>
          </cell>
          <cell r="E21893">
            <v>1200</v>
          </cell>
        </row>
        <row r="21894">
          <cell r="B21894" t="str">
            <v>Meezan bank Head office</v>
          </cell>
          <cell r="C21894" t="str">
            <v>fare</v>
          </cell>
          <cell r="D21894" t="str">
            <v>paid</v>
          </cell>
          <cell r="E21894">
            <v>1200</v>
          </cell>
        </row>
        <row r="21895">
          <cell r="B21895" t="str">
            <v>Gul Ahmed</v>
          </cell>
          <cell r="C21895" t="str">
            <v>material</v>
          </cell>
          <cell r="D21895" t="str">
            <v>PURCHAED CUTTING DISC</v>
          </cell>
          <cell r="E21895">
            <v>1000</v>
          </cell>
        </row>
        <row r="21896">
          <cell r="B21896" t="str">
            <v>Gul Ahmed</v>
          </cell>
          <cell r="C21896" t="str">
            <v>fare</v>
          </cell>
          <cell r="D21896" t="str">
            <v>paid</v>
          </cell>
          <cell r="E21896">
            <v>450</v>
          </cell>
        </row>
        <row r="21897">
          <cell r="B21897" t="str">
            <v>office</v>
          </cell>
          <cell r="C21897" t="str">
            <v>salary</v>
          </cell>
          <cell r="D21897" t="str">
            <v>Ashraf bhai remaining salary</v>
          </cell>
          <cell r="E21897">
            <v>60000</v>
          </cell>
        </row>
        <row r="21898">
          <cell r="B21898" t="str">
            <v>J out let DML</v>
          </cell>
          <cell r="C21898" t="str">
            <v>material</v>
          </cell>
          <cell r="D21898" t="str">
            <v>Online by al madina to Riaz hussain payment to noman for Electric work
Total = 80,000</v>
          </cell>
          <cell r="E21898">
            <v>50000</v>
          </cell>
        </row>
        <row r="21899">
          <cell r="B21899" t="str">
            <v>sana safinaz dml</v>
          </cell>
          <cell r="C21899" t="str">
            <v>material</v>
          </cell>
          <cell r="D21899" t="str">
            <v>Online by al madina to Riaz hussain payment to noman for Electric work
Total = 80,000</v>
          </cell>
          <cell r="E21899">
            <v>30000</v>
          </cell>
        </row>
        <row r="21900">
          <cell r="B21900" t="str">
            <v>Engro 7th Floor</v>
          </cell>
          <cell r="C21900" t="str">
            <v>material</v>
          </cell>
          <cell r="D21900" t="str">
            <v>Online by al madina to Shahid care off Rehan pump for purchased of geyser for engrom site</v>
          </cell>
          <cell r="E21900">
            <v>50000</v>
          </cell>
        </row>
        <row r="21901">
          <cell r="B21901" t="str">
            <v>CITI Bank</v>
          </cell>
          <cell r="C21901" t="str">
            <v>IMS engineering</v>
          </cell>
          <cell r="D21901" t="str">
            <v>cash collect by tajammul care of IMS</v>
          </cell>
          <cell r="E21901">
            <v>1150000</v>
          </cell>
        </row>
        <row r="21902">
          <cell r="B21902" t="str">
            <v>J outlet lucky one mall</v>
          </cell>
          <cell r="C21902" t="str">
            <v>Zaman contractor</v>
          </cell>
          <cell r="D21902" t="str">
            <v>Online by adeel to M. Zaman</v>
          </cell>
          <cell r="E21902">
            <v>300000</v>
          </cell>
        </row>
        <row r="21903">
          <cell r="B21903" t="str">
            <v>Meezan bank Head office</v>
          </cell>
          <cell r="C21903" t="str">
            <v>abdullah enterprises</v>
          </cell>
          <cell r="D21903" t="str">
            <v>Online by adeel to kashif / hijab fatime care off abdullah enterprised</v>
          </cell>
          <cell r="E21903">
            <v>196800</v>
          </cell>
        </row>
        <row r="21904">
          <cell r="B21904" t="str">
            <v>CITI Bank</v>
          </cell>
          <cell r="C21904" t="str">
            <v>fuel</v>
          </cell>
          <cell r="D21904" t="str">
            <v>to kamran for site</v>
          </cell>
          <cell r="E21904">
            <v>500</v>
          </cell>
        </row>
        <row r="21905">
          <cell r="B21905" t="str">
            <v>Engro 7th Floor</v>
          </cell>
          <cell r="C21905" t="str">
            <v>fuel</v>
          </cell>
          <cell r="D21905" t="str">
            <v>to salman rider</v>
          </cell>
          <cell r="E21905">
            <v>1500</v>
          </cell>
        </row>
        <row r="21906">
          <cell r="B21906" t="str">
            <v>Meezan bank Head office</v>
          </cell>
          <cell r="C21906" t="str">
            <v>fare</v>
          </cell>
          <cell r="D21906" t="str">
            <v>paid to asif rikshaw</v>
          </cell>
          <cell r="E21906">
            <v>1600</v>
          </cell>
        </row>
        <row r="21907">
          <cell r="B21907" t="str">
            <v>office</v>
          </cell>
          <cell r="C21907" t="str">
            <v>misc</v>
          </cell>
          <cell r="D21907" t="str">
            <v>umer for office use</v>
          </cell>
          <cell r="E21907">
            <v>3000</v>
          </cell>
        </row>
        <row r="21908">
          <cell r="B21908" t="str">
            <v>Gul Ahmed</v>
          </cell>
          <cell r="C21908" t="str">
            <v>material</v>
          </cell>
          <cell r="D21908" t="str">
            <v>To john for misc material</v>
          </cell>
          <cell r="E21908">
            <v>1000</v>
          </cell>
        </row>
        <row r="21909">
          <cell r="B21909" t="str">
            <v>sana safinaz dml</v>
          </cell>
          <cell r="C21909" t="str">
            <v>material</v>
          </cell>
          <cell r="D21909" t="str">
            <v>Online by al madina to saram mumtqaz Payment for Sana safinaz UPVC pipe and fittings</v>
          </cell>
          <cell r="E21909">
            <v>44000</v>
          </cell>
        </row>
        <row r="21910">
          <cell r="B21910" t="str">
            <v>BAH 12th Floor</v>
          </cell>
          <cell r="C21910" t="str">
            <v>John</v>
          </cell>
          <cell r="D21910" t="str">
            <v>Online by adeel to yousuf masih</v>
          </cell>
          <cell r="E21910">
            <v>75000</v>
          </cell>
        </row>
        <row r="21911">
          <cell r="B21911" t="str">
            <v>Imtiaz supermarket</v>
          </cell>
          <cell r="C21911" t="str">
            <v>material</v>
          </cell>
          <cell r="D21911" t="str">
            <v>misc by jahangeer</v>
          </cell>
          <cell r="E21911">
            <v>13145</v>
          </cell>
        </row>
        <row r="21912">
          <cell r="B21912" t="str">
            <v>CITI Bank</v>
          </cell>
          <cell r="C21912" t="str">
            <v>material</v>
          </cell>
          <cell r="D21912" t="str">
            <v>purchased 1.5mm 3 core flexible (from JK Electric)</v>
          </cell>
          <cell r="E21912">
            <v>29260</v>
          </cell>
        </row>
        <row r="21913">
          <cell r="B21913" t="str">
            <v>CITI Bank</v>
          </cell>
          <cell r="C21913" t="str">
            <v>material</v>
          </cell>
          <cell r="D21913" t="str">
            <v>purchased 3/4" dia G.I gland 140 Nos @ 265</v>
          </cell>
          <cell r="E21913">
            <v>37100</v>
          </cell>
        </row>
        <row r="21914">
          <cell r="B21914" t="str">
            <v>CITI Bank</v>
          </cell>
          <cell r="C21914" t="str">
            <v>drawings</v>
          </cell>
          <cell r="D21914" t="str">
            <v>paid to kamran for drawings = 30,000</v>
          </cell>
          <cell r="E21914">
            <v>7500</v>
          </cell>
        </row>
        <row r="21915">
          <cell r="B21915" t="str">
            <v>j outlet lucky one mall</v>
          </cell>
          <cell r="C21915" t="str">
            <v>drawings</v>
          </cell>
          <cell r="D21915" t="str">
            <v>paid to kamran for drawings = 30,000</v>
          </cell>
          <cell r="E21915">
            <v>7500</v>
          </cell>
        </row>
        <row r="21916">
          <cell r="B21916" t="str">
            <v>Meezan bank Head office</v>
          </cell>
          <cell r="C21916" t="str">
            <v>drawings</v>
          </cell>
          <cell r="D21916" t="str">
            <v>paid to kamran for drawings = 30,000</v>
          </cell>
          <cell r="E21916">
            <v>7500</v>
          </cell>
        </row>
        <row r="21917">
          <cell r="B21917" t="str">
            <v>NICVD</v>
          </cell>
          <cell r="C21917" t="str">
            <v>drawings</v>
          </cell>
          <cell r="D21917" t="str">
            <v>paid to kamran for drawings = 30,000</v>
          </cell>
          <cell r="E21917">
            <v>7500</v>
          </cell>
        </row>
        <row r="21918">
          <cell r="B21918" t="str">
            <v>CITI Bank</v>
          </cell>
          <cell r="C21918" t="str">
            <v>fare</v>
          </cell>
          <cell r="D21918" t="str">
            <v>paid</v>
          </cell>
          <cell r="E21918">
            <v>3000</v>
          </cell>
        </row>
        <row r="21919">
          <cell r="B21919" t="str">
            <v>j outlet lucky one mall</v>
          </cell>
          <cell r="C21919" t="str">
            <v>fare</v>
          </cell>
          <cell r="D21919" t="str">
            <v>paid</v>
          </cell>
          <cell r="E21919">
            <v>3000</v>
          </cell>
        </row>
        <row r="21920">
          <cell r="B21920" t="str">
            <v>j outlet lucky one mall</v>
          </cell>
          <cell r="C21920" t="str">
            <v>fare</v>
          </cell>
          <cell r="D21920" t="str">
            <v>bykia</v>
          </cell>
          <cell r="E21920">
            <v>600</v>
          </cell>
        </row>
        <row r="21921">
          <cell r="B21921" t="str">
            <v>Gul Ahmed</v>
          </cell>
          <cell r="C21921" t="str">
            <v>Adnan shamsi</v>
          </cell>
          <cell r="D21921" t="str">
            <v>cash paid for site expenses</v>
          </cell>
          <cell r="E21921">
            <v>20000</v>
          </cell>
        </row>
        <row r="21922">
          <cell r="B21922" t="str">
            <v>CITI Bank</v>
          </cell>
          <cell r="C21922" t="str">
            <v>fuel</v>
          </cell>
          <cell r="D21922" t="str">
            <v>to salman rider</v>
          </cell>
          <cell r="E21922">
            <v>1500</v>
          </cell>
        </row>
        <row r="21923">
          <cell r="B21923" t="str">
            <v>j outlet lucky one mall</v>
          </cell>
          <cell r="C21923" t="str">
            <v>fare</v>
          </cell>
          <cell r="D21923" t="str">
            <v>riksahw</v>
          </cell>
          <cell r="E21923">
            <v>1500</v>
          </cell>
        </row>
        <row r="21924">
          <cell r="B21924" t="str">
            <v>CITI Bank</v>
          </cell>
          <cell r="C21924" t="str">
            <v>material</v>
          </cell>
          <cell r="D21924" t="str">
            <v>To majid for purchasing of citi bank plumbing fixtures</v>
          </cell>
          <cell r="E21924">
            <v>100000</v>
          </cell>
        </row>
        <row r="21925">
          <cell r="B21925" t="str">
            <v>Meezan Gujranwala</v>
          </cell>
          <cell r="C21925" t="str">
            <v>touqeer</v>
          </cell>
          <cell r="D21925" t="str">
            <v>cash paid for site (recommend by nadeem) easy paisa to iftikhar</v>
          </cell>
          <cell r="E21925">
            <v>50000</v>
          </cell>
        </row>
        <row r="21926">
          <cell r="B21926" t="str">
            <v>O/M The Place</v>
          </cell>
          <cell r="C21926" t="str">
            <v>KRC solution</v>
          </cell>
          <cell r="D21926" t="str">
            <v>cash paid for troubleshooting</v>
          </cell>
          <cell r="E21926">
            <v>50000</v>
          </cell>
        </row>
        <row r="21927">
          <cell r="B21927" t="str">
            <v>CITI Bank</v>
          </cell>
          <cell r="C21927" t="str">
            <v>fare</v>
          </cell>
          <cell r="D21927" t="str">
            <v>paid</v>
          </cell>
          <cell r="E21927">
            <v>3000</v>
          </cell>
        </row>
        <row r="21928">
          <cell r="B21928" t="str">
            <v>j outlet lucky one mall</v>
          </cell>
          <cell r="C21928" t="str">
            <v xml:space="preserve">sheet </v>
          </cell>
          <cell r="D21928" t="str">
            <v>G.I Sheet 250 kg from adeel</v>
          </cell>
          <cell r="E21928">
            <v>74000</v>
          </cell>
        </row>
        <row r="21929">
          <cell r="B21929" t="str">
            <v>Gul Ahmed</v>
          </cell>
          <cell r="C21929" t="str">
            <v>faheem elec</v>
          </cell>
          <cell r="D21929" t="str">
            <v>To Faheem (By bilal bhai)</v>
          </cell>
          <cell r="E21929">
            <v>50000</v>
          </cell>
        </row>
        <row r="21930">
          <cell r="B21930" t="str">
            <v>BAH 12th Floor</v>
          </cell>
          <cell r="C21930" t="str">
            <v>Material</v>
          </cell>
          <cell r="D21930" t="str">
            <v>Online by adeel to Gul Zameen Khan for Purchased Threaded rods 10mm and Nut bolts from Mehmood = total = 169970</v>
          </cell>
          <cell r="E21930">
            <v>25000</v>
          </cell>
        </row>
        <row r="21931">
          <cell r="B21931" t="str">
            <v>CITI Bank</v>
          </cell>
          <cell r="C21931" t="str">
            <v>Material</v>
          </cell>
          <cell r="D21931" t="str">
            <v>Online by adeel to Gul Zameen Khan for Purchased Threaded rods 10mm and Nut bolts from Mehmood = total = 169970</v>
          </cell>
          <cell r="E21931">
            <v>55000</v>
          </cell>
        </row>
        <row r="21932">
          <cell r="B21932" t="str">
            <v>Meezan bank Head office</v>
          </cell>
          <cell r="C21932" t="str">
            <v>Material</v>
          </cell>
          <cell r="D21932" t="str">
            <v>Online by adeel to Gul Zameen Khan for Purchased Threaded rods 10mm and Nut bolts from Mehmood = total = 169970</v>
          </cell>
          <cell r="E21932">
            <v>60000</v>
          </cell>
        </row>
        <row r="21933">
          <cell r="B21933" t="str">
            <v>j outlet lucky one mall</v>
          </cell>
          <cell r="C21933" t="str">
            <v>Material</v>
          </cell>
          <cell r="D21933" t="str">
            <v>Online by adeel to Gul Zameen Khan for Purchased Threaded rods 10mm and Nut bolts from Mehmood = total = 169970</v>
          </cell>
          <cell r="E21933">
            <v>29970</v>
          </cell>
        </row>
        <row r="21934">
          <cell r="B21934" t="str">
            <v>office</v>
          </cell>
          <cell r="C21934" t="str">
            <v>misc</v>
          </cell>
          <cell r="D21934" t="str">
            <v>umer for office use</v>
          </cell>
          <cell r="E21934">
            <v>4000</v>
          </cell>
        </row>
        <row r="21935">
          <cell r="B21935" t="str">
            <v>Spar supermarket</v>
          </cell>
          <cell r="C21935" t="str">
            <v>material</v>
          </cell>
          <cell r="D21935" t="str">
            <v>purchased dammer tapes 60 nos</v>
          </cell>
          <cell r="E21935">
            <v>9000</v>
          </cell>
        </row>
        <row r="21936">
          <cell r="B21936" t="str">
            <v>Spar supermarket</v>
          </cell>
          <cell r="C21936" t="str">
            <v>fuel</v>
          </cell>
          <cell r="D21936" t="str">
            <v>to salman rider</v>
          </cell>
          <cell r="E21936">
            <v>1000</v>
          </cell>
        </row>
        <row r="21937">
          <cell r="B21937" t="str">
            <v>Imtiaz supermarket</v>
          </cell>
          <cell r="C21937" t="str">
            <v>fare</v>
          </cell>
          <cell r="D21937" t="str">
            <v>paid to asif rikshaw</v>
          </cell>
          <cell r="E21937">
            <v>1100</v>
          </cell>
        </row>
        <row r="21938">
          <cell r="B21938" t="str">
            <v>BAH Exhaust Work</v>
          </cell>
          <cell r="C21938" t="str">
            <v>charity</v>
          </cell>
          <cell r="D21938" t="str">
            <v>paid by rehan to needy family</v>
          </cell>
          <cell r="E21938">
            <v>5000</v>
          </cell>
        </row>
        <row r="21939">
          <cell r="B21939" t="str">
            <v>Gul Ahmed</v>
          </cell>
          <cell r="C21939" t="str">
            <v>fare</v>
          </cell>
          <cell r="D21939" t="str">
            <v>paid to asif rikshaw</v>
          </cell>
          <cell r="E21939">
            <v>1400</v>
          </cell>
        </row>
        <row r="21940">
          <cell r="B21940" t="str">
            <v>CITI Bank</v>
          </cell>
          <cell r="C21940" t="str">
            <v>fare</v>
          </cell>
          <cell r="D21940" t="str">
            <v>paid to asif rikshaw</v>
          </cell>
          <cell r="E21940">
            <v>600</v>
          </cell>
        </row>
        <row r="21941">
          <cell r="B21941" t="str">
            <v>Spar supermarket</v>
          </cell>
          <cell r="C21941" t="str">
            <v>material</v>
          </cell>
          <cell r="D21941" t="str">
            <v>purhcased cutting disc + labour to moiz</v>
          </cell>
          <cell r="E21941">
            <v>2000</v>
          </cell>
        </row>
        <row r="21942">
          <cell r="B21942" t="str">
            <v>Imtiaz supermarket</v>
          </cell>
          <cell r="C21942" t="str">
            <v>sadiq pipe</v>
          </cell>
          <cell r="D21942" t="str">
            <v>Online by al madina to M. Sadiq</v>
          </cell>
          <cell r="E21942">
            <v>100000</v>
          </cell>
        </row>
        <row r="21943">
          <cell r="B21943" t="str">
            <v>Meezan bank Head office</v>
          </cell>
          <cell r="C21943" t="str">
            <v>material</v>
          </cell>
          <cell r="D21943" t="str">
            <v>misc invoices by amir engr</v>
          </cell>
          <cell r="E21943">
            <v>17000</v>
          </cell>
        </row>
        <row r="21944">
          <cell r="B21944" t="str">
            <v>sana safinaz dml</v>
          </cell>
          <cell r="C21944" t="str">
            <v>fare</v>
          </cell>
          <cell r="D21944" t="str">
            <v>builty patment for sprinklers</v>
          </cell>
          <cell r="E21944">
            <v>680</v>
          </cell>
        </row>
        <row r="21945">
          <cell r="B21945" t="str">
            <v>Gul Ahmed</v>
          </cell>
          <cell r="C21945" t="str">
            <v>material</v>
          </cell>
          <cell r="D21945" t="str">
            <v>purchased not bolt gasket</v>
          </cell>
          <cell r="E21945">
            <v>5880</v>
          </cell>
        </row>
        <row r="21946">
          <cell r="B21946" t="str">
            <v>sana safinaz dml</v>
          </cell>
          <cell r="C21946" t="str">
            <v>buity</v>
          </cell>
          <cell r="D21946" t="str">
            <v>paid</v>
          </cell>
          <cell r="E21946">
            <v>3000</v>
          </cell>
        </row>
        <row r="21947">
          <cell r="B21947" t="str">
            <v>Engro 7th Floor</v>
          </cell>
          <cell r="C21947" t="str">
            <v>fare</v>
          </cell>
          <cell r="D21947" t="str">
            <v>paid</v>
          </cell>
          <cell r="E21947">
            <v>3000</v>
          </cell>
        </row>
        <row r="21948">
          <cell r="B21948" t="str">
            <v>office</v>
          </cell>
          <cell r="C21948" t="str">
            <v>misc</v>
          </cell>
          <cell r="D21948" t="str">
            <v>umer for office use</v>
          </cell>
          <cell r="E21948">
            <v>5000</v>
          </cell>
        </row>
        <row r="21949">
          <cell r="B21949" t="str">
            <v>CITI Bank</v>
          </cell>
          <cell r="C21949" t="str">
            <v>material</v>
          </cell>
          <cell r="D21949" t="str">
            <v>To majid for purchasing of citi bank plumbing fixtures</v>
          </cell>
          <cell r="E21949">
            <v>10000</v>
          </cell>
        </row>
        <row r="21950">
          <cell r="B21950" t="str">
            <v>CITI Bank</v>
          </cell>
          <cell r="C21950" t="str">
            <v>fare</v>
          </cell>
          <cell r="D21950" t="str">
            <v>paid to rikshaw</v>
          </cell>
          <cell r="E21950">
            <v>1000</v>
          </cell>
        </row>
        <row r="21951">
          <cell r="B21951" t="str">
            <v>Meezan bank Head office</v>
          </cell>
          <cell r="C21951" t="str">
            <v>fare</v>
          </cell>
          <cell r="D21951" t="str">
            <v>paid to rikshaw</v>
          </cell>
          <cell r="E21951">
            <v>750</v>
          </cell>
        </row>
        <row r="21952">
          <cell r="B21952" t="str">
            <v>Tri fit Gym</v>
          </cell>
          <cell r="C21952" t="str">
            <v>fare</v>
          </cell>
          <cell r="D21952" t="str">
            <v>paid to rikshaw</v>
          </cell>
          <cell r="E21952">
            <v>750</v>
          </cell>
        </row>
        <row r="21953">
          <cell r="B21953" t="str">
            <v>Gul Ahmed</v>
          </cell>
          <cell r="C21953" t="str">
            <v>Adnan shamsi</v>
          </cell>
          <cell r="D21953" t="str">
            <v>cash paid for site expenses</v>
          </cell>
          <cell r="E21953">
            <v>15000</v>
          </cell>
        </row>
        <row r="21954">
          <cell r="B21954" t="str">
            <v>Gul Ahmed</v>
          </cell>
          <cell r="C21954" t="str">
            <v>fuel</v>
          </cell>
          <cell r="D21954" t="str">
            <v>to salman rider</v>
          </cell>
          <cell r="E21954">
            <v>1500</v>
          </cell>
        </row>
        <row r="21955">
          <cell r="B21955" t="str">
            <v>Imtiaz supermarket</v>
          </cell>
          <cell r="C21955" t="str">
            <v>misc</v>
          </cell>
          <cell r="D21955" t="str">
            <v>jahangeer mobile balance</v>
          </cell>
          <cell r="E21955">
            <v>1200</v>
          </cell>
        </row>
        <row r="21956">
          <cell r="B21956" t="str">
            <v>CITI Bank</v>
          </cell>
          <cell r="C21956" t="str">
            <v>misc</v>
          </cell>
          <cell r="D21956" t="str">
            <v>salman bike tuning, break show + oil changed</v>
          </cell>
          <cell r="E21956">
            <v>2000</v>
          </cell>
        </row>
        <row r="21957">
          <cell r="B21957" t="str">
            <v>office</v>
          </cell>
          <cell r="C21957" t="str">
            <v>misc</v>
          </cell>
          <cell r="D21957" t="str">
            <v>umer for office use</v>
          </cell>
          <cell r="E21957">
            <v>3000</v>
          </cell>
        </row>
        <row r="21958">
          <cell r="B21958" t="str">
            <v>j outlet lucky one mall</v>
          </cell>
          <cell r="C21958" t="str">
            <v>material</v>
          </cell>
          <cell r="D21958" t="str">
            <v>purchased wire mesh by muzammil</v>
          </cell>
          <cell r="E21958">
            <v>2000</v>
          </cell>
        </row>
        <row r="21959">
          <cell r="B21959" t="str">
            <v>CITI Bank</v>
          </cell>
          <cell r="C21959" t="str">
            <v>fare</v>
          </cell>
          <cell r="D21959" t="str">
            <v>paid</v>
          </cell>
          <cell r="E21959">
            <v>2000</v>
          </cell>
        </row>
        <row r="21960">
          <cell r="B21960" t="str">
            <v>Rehmat shipping</v>
          </cell>
          <cell r="C21960" t="str">
            <v>Rafay</v>
          </cell>
          <cell r="D21960" t="str">
            <v>Online by adeel to Rafay</v>
          </cell>
          <cell r="E21960">
            <v>300000</v>
          </cell>
        </row>
        <row r="21961">
          <cell r="B21961" t="str">
            <v>Gul Ahmed</v>
          </cell>
          <cell r="C21961" t="str">
            <v>material</v>
          </cell>
          <cell r="D21961" t="str">
            <v>Online by adeel to adnan hyder for refrigerant Gas</v>
          </cell>
          <cell r="E21961">
            <v>150000</v>
          </cell>
        </row>
        <row r="21962">
          <cell r="B21962" t="str">
            <v>NICVD</v>
          </cell>
          <cell r="C21962" t="str">
            <v>Zahid Jpmc</v>
          </cell>
          <cell r="D21962" t="str">
            <v>Online by adeel to zahid juno as LOAN</v>
          </cell>
          <cell r="E21962">
            <v>40000</v>
          </cell>
        </row>
        <row r="21963">
          <cell r="B21963" t="str">
            <v>Gul Ahmed</v>
          </cell>
          <cell r="C21963" t="str">
            <v>fare</v>
          </cell>
          <cell r="D21963" t="str">
            <v>paid</v>
          </cell>
          <cell r="E21963">
            <v>1000</v>
          </cell>
        </row>
        <row r="21964">
          <cell r="B21964" t="str">
            <v>j outlet lucky one mall</v>
          </cell>
          <cell r="C21964" t="str">
            <v>fare</v>
          </cell>
          <cell r="D21964" t="str">
            <v>paid</v>
          </cell>
          <cell r="E21964">
            <v>1000</v>
          </cell>
        </row>
        <row r="21965">
          <cell r="B21965" t="str">
            <v>BAH 12th Floor</v>
          </cell>
          <cell r="C21965" t="str">
            <v>material</v>
          </cell>
          <cell r="D21965" t="str">
            <v>purhcaed red oxide</v>
          </cell>
          <cell r="E21965">
            <v>750</v>
          </cell>
        </row>
        <row r="21966">
          <cell r="B21966" t="str">
            <v>Meezan bank Head office</v>
          </cell>
          <cell r="C21966" t="str">
            <v>misc</v>
          </cell>
          <cell r="D21966" t="str">
            <v>to amir engr for super card</v>
          </cell>
          <cell r="E21966">
            <v>1500</v>
          </cell>
        </row>
        <row r="21967">
          <cell r="B21967" t="str">
            <v>Gul Ahmed</v>
          </cell>
          <cell r="C21967" t="str">
            <v>material</v>
          </cell>
          <cell r="D21967" t="str">
            <v>purchased CP nipples 06 nos QABIL</v>
          </cell>
          <cell r="E21967">
            <v>1200</v>
          </cell>
        </row>
        <row r="21968">
          <cell r="B21968" t="str">
            <v>Gul Ahmed</v>
          </cell>
          <cell r="C21968" t="str">
            <v>fare</v>
          </cell>
          <cell r="D21968" t="str">
            <v>To rikshaw</v>
          </cell>
          <cell r="E21968">
            <v>1400</v>
          </cell>
        </row>
        <row r="21969">
          <cell r="B21969" t="str">
            <v>ot area jpmc</v>
          </cell>
          <cell r="C21969" t="str">
            <v>azaad duct</v>
          </cell>
          <cell r="D21969" t="str">
            <v>cash paid in labour uptodate is 10,000 (jazz cash by umer)</v>
          </cell>
          <cell r="E21969">
            <v>15000</v>
          </cell>
        </row>
        <row r="21970">
          <cell r="B21970" t="str">
            <v>office</v>
          </cell>
          <cell r="C21970" t="str">
            <v>utilities bills</v>
          </cell>
          <cell r="D21970" t="str">
            <v>ptcl bills paid</v>
          </cell>
          <cell r="E21970">
            <v>11330</v>
          </cell>
        </row>
        <row r="21971">
          <cell r="B21971" t="str">
            <v xml:space="preserve">MHR Personal </v>
          </cell>
          <cell r="C21971" t="str">
            <v>utilities bills</v>
          </cell>
          <cell r="D21971" t="str">
            <v>ptcl bills paid</v>
          </cell>
          <cell r="E21971">
            <v>3185</v>
          </cell>
        </row>
        <row r="21972">
          <cell r="B21972" t="str">
            <v>Gul Ahmed</v>
          </cell>
          <cell r="C21972" t="str">
            <v>GREE Pakistan</v>
          </cell>
          <cell r="D21972" t="str">
            <v>Online by adeel to Fahad ali khan against units repairing</v>
          </cell>
          <cell r="E21972">
            <v>200000</v>
          </cell>
        </row>
        <row r="21973">
          <cell r="B21973" t="str">
            <v>Meezan bank Head office</v>
          </cell>
          <cell r="C21973" t="str">
            <v>Umer Zahid</v>
          </cell>
          <cell r="D21973" t="str">
            <v>Online by adeel to Umer zahid for units installation</v>
          </cell>
          <cell r="E21973">
            <v>100000</v>
          </cell>
        </row>
        <row r="21974">
          <cell r="B21974" t="str">
            <v>CITI Bank</v>
          </cell>
          <cell r="C21974" t="str">
            <v>material</v>
          </cell>
          <cell r="D21974" t="str">
            <v>purchased GI conduits  164 Ft @ 48</v>
          </cell>
          <cell r="E21974">
            <v>7872</v>
          </cell>
        </row>
        <row r="21975">
          <cell r="B21975" t="str">
            <v>CITI Bank</v>
          </cell>
          <cell r="C21975" t="str">
            <v>photo copies</v>
          </cell>
          <cell r="D21975" t="str">
            <v>paid for documents copies</v>
          </cell>
          <cell r="E21975">
            <v>8000</v>
          </cell>
        </row>
        <row r="21976">
          <cell r="B21976" t="str">
            <v>office</v>
          </cell>
          <cell r="C21976" t="str">
            <v>misc</v>
          </cell>
          <cell r="D21976" t="str">
            <v>umer for office use</v>
          </cell>
          <cell r="E21976">
            <v>4000</v>
          </cell>
        </row>
        <row r="21977">
          <cell r="B21977" t="str">
            <v>CITI Bank</v>
          </cell>
          <cell r="C21977" t="str">
            <v>fuel</v>
          </cell>
          <cell r="D21977" t="str">
            <v>to salman rider</v>
          </cell>
          <cell r="E21977">
            <v>1500</v>
          </cell>
        </row>
        <row r="21978">
          <cell r="B21978" t="str">
            <v>Gul Ahmed</v>
          </cell>
          <cell r="C21978" t="str">
            <v>material</v>
          </cell>
          <cell r="D21978" t="str">
            <v>purchased 1 mm 2 core shielded flexible Indus by faheem</v>
          </cell>
          <cell r="E21978">
            <v>48600</v>
          </cell>
        </row>
        <row r="21979">
          <cell r="B21979" t="str">
            <v>Imtiaz supermarket</v>
          </cell>
          <cell r="C21979" t="str">
            <v>material</v>
          </cell>
          <cell r="D21979" t="str">
            <v>misc material by khushnood</v>
          </cell>
          <cell r="E21979">
            <v>1500</v>
          </cell>
        </row>
        <row r="21980">
          <cell r="B21980" t="str">
            <v>j outlet lucky one mall</v>
          </cell>
          <cell r="C21980" t="str">
            <v>fare</v>
          </cell>
          <cell r="D21980" t="str">
            <v>paid to suzuki</v>
          </cell>
          <cell r="E21980">
            <v>3200</v>
          </cell>
        </row>
        <row r="21981">
          <cell r="B21981" t="str">
            <v>Engro 7th Floor</v>
          </cell>
          <cell r="C21981" t="str">
            <v>material</v>
          </cell>
          <cell r="D21981" t="str">
            <v>purchased flare nuts + dammer tapes</v>
          </cell>
          <cell r="E21981">
            <v>1790</v>
          </cell>
        </row>
        <row r="21982">
          <cell r="B21982" t="str">
            <v xml:space="preserve">MHR Personal </v>
          </cell>
          <cell r="C21982" t="str">
            <v>sir rehman</v>
          </cell>
          <cell r="D21982" t="str">
            <v>msic invoices (MCB chq paid 2007570387)</v>
          </cell>
          <cell r="E21982">
            <v>56850</v>
          </cell>
        </row>
        <row r="21983">
          <cell r="B21983" t="str">
            <v>J outlet lucky one mall</v>
          </cell>
          <cell r="C21983" t="str">
            <v>Kamran insulator</v>
          </cell>
          <cell r="D21983" t="str">
            <v xml:space="preserve">Online by adeel to s kamran </v>
          </cell>
          <cell r="E21983">
            <v>50000</v>
          </cell>
        </row>
        <row r="21984">
          <cell r="B21984" t="str">
            <v>J out let DML</v>
          </cell>
          <cell r="C21984" t="str">
            <v>Zubair duct</v>
          </cell>
          <cell r="D21984" t="str">
            <v>Online by adeel to ZR contractor care off zubair ducting = 450,000</v>
          </cell>
          <cell r="E21984">
            <v>350000</v>
          </cell>
        </row>
        <row r="21985">
          <cell r="B21985" t="str">
            <v>Meezan bank Head office</v>
          </cell>
          <cell r="C21985" t="str">
            <v>Zubair duct</v>
          </cell>
          <cell r="D21985" t="str">
            <v>Online by adeel to ZR contractor care off zubair ducting = 450,000</v>
          </cell>
          <cell r="E21985">
            <v>100000</v>
          </cell>
        </row>
        <row r="21986">
          <cell r="B21986" t="str">
            <v>J out let DML</v>
          </cell>
          <cell r="C21986" t="str">
            <v>Safe &amp; soung engineering</v>
          </cell>
          <cell r="D21986" t="str">
            <v>Online by adeel to waqar brothers payment to safe n sound</v>
          </cell>
          <cell r="E21986">
            <v>250000</v>
          </cell>
        </row>
        <row r="21987">
          <cell r="B21987" t="str">
            <v>CITI Bank</v>
          </cell>
          <cell r="C21987" t="str">
            <v>fare</v>
          </cell>
          <cell r="D21987" t="str">
            <v>paid to rikshaw</v>
          </cell>
          <cell r="E21987">
            <v>1500</v>
          </cell>
        </row>
        <row r="21988">
          <cell r="B21988" t="str">
            <v>sana safinaz dml</v>
          </cell>
          <cell r="C21988" t="str">
            <v>fare</v>
          </cell>
          <cell r="D21988" t="str">
            <v>Fire cabinet fare in lahore</v>
          </cell>
          <cell r="E21988">
            <v>3500</v>
          </cell>
        </row>
        <row r="21989">
          <cell r="B21989" t="str">
            <v>Gul Ahmed</v>
          </cell>
          <cell r="C21989" t="str">
            <v>material</v>
          </cell>
          <cell r="D21989" t="str">
            <v xml:space="preserve">cash to Adnan for Refreshment, Dinner, labour, refrigerant gas </v>
          </cell>
          <cell r="E21989">
            <v>65200</v>
          </cell>
        </row>
        <row r="21990">
          <cell r="B21990" t="str">
            <v>Spar supermarket</v>
          </cell>
          <cell r="C21990" t="str">
            <v>material</v>
          </cell>
          <cell r="D21990" t="str">
            <v>purchased solution and screw</v>
          </cell>
          <cell r="E21990">
            <v>1980</v>
          </cell>
        </row>
        <row r="21991">
          <cell r="B21991" t="str">
            <v>CITI Bank</v>
          </cell>
          <cell r="C21991" t="str">
            <v>material</v>
          </cell>
          <cell r="D21991" t="str">
            <v>Purchased green colour material</v>
          </cell>
          <cell r="E21991">
            <v>5000</v>
          </cell>
        </row>
        <row r="21992">
          <cell r="B21992" t="str">
            <v>Bahria project</v>
          </cell>
          <cell r="C21992" t="str">
            <v>material</v>
          </cell>
          <cell r="D21992" t="str">
            <v>paid to SSGC contractor for work at site</v>
          </cell>
          <cell r="E21992">
            <v>30000</v>
          </cell>
        </row>
        <row r="21993">
          <cell r="B21993" t="str">
            <v>Engro 7th Floor</v>
          </cell>
          <cell r="C21993" t="str">
            <v>fare</v>
          </cell>
          <cell r="D21993" t="str">
            <v>paid for suzuki from forte to site</v>
          </cell>
          <cell r="E21993">
            <v>3300</v>
          </cell>
        </row>
        <row r="21994">
          <cell r="B21994" t="str">
            <v>office</v>
          </cell>
          <cell r="C21994" t="str">
            <v>misc</v>
          </cell>
          <cell r="D21994" t="str">
            <v>umer for office use</v>
          </cell>
          <cell r="E21994">
            <v>4000</v>
          </cell>
        </row>
        <row r="21995">
          <cell r="B21995" t="str">
            <v>Meezan bank Head office</v>
          </cell>
          <cell r="C21995" t="str">
            <v>fare</v>
          </cell>
          <cell r="D21995" t="str">
            <v>paid to rikshaw</v>
          </cell>
          <cell r="E21995">
            <v>2300</v>
          </cell>
        </row>
        <row r="21996">
          <cell r="B21996" t="str">
            <v>CITI Bank</v>
          </cell>
          <cell r="C21996" t="str">
            <v>fare</v>
          </cell>
          <cell r="D21996" t="str">
            <v>paid to rikshaw</v>
          </cell>
          <cell r="E21996">
            <v>1000</v>
          </cell>
        </row>
        <row r="21997">
          <cell r="B21997" t="str">
            <v>Tri fit Gym</v>
          </cell>
          <cell r="C21997" t="str">
            <v>fare</v>
          </cell>
          <cell r="D21997" t="str">
            <v>paid to rikshaw</v>
          </cell>
          <cell r="E21997">
            <v>500</v>
          </cell>
        </row>
        <row r="21998">
          <cell r="B21998" t="str">
            <v>GSK DMC</v>
          </cell>
          <cell r="C21998" t="str">
            <v>fare</v>
          </cell>
          <cell r="D21998" t="str">
            <v>paid to rikshaw</v>
          </cell>
          <cell r="E21998">
            <v>1400</v>
          </cell>
        </row>
        <row r="21999">
          <cell r="B21999" t="str">
            <v>Imtiaz supermarket</v>
          </cell>
          <cell r="C21999" t="str">
            <v>fare</v>
          </cell>
          <cell r="D21999" t="str">
            <v>paid to rikshaw</v>
          </cell>
          <cell r="E21999">
            <v>2500</v>
          </cell>
        </row>
        <row r="22000">
          <cell r="B22000" t="str">
            <v>Sana safinaz DML</v>
          </cell>
          <cell r="C22000" t="str">
            <v>material</v>
          </cell>
          <cell r="D22000" t="str">
            <v xml:space="preserve">Online by al madina to Riaz hussain for dain pipe insulation </v>
          </cell>
          <cell r="E22000">
            <v>29000</v>
          </cell>
        </row>
        <row r="22001">
          <cell r="B22001" t="str">
            <v>Gul Ahmed</v>
          </cell>
          <cell r="C22001" t="str">
            <v>GREE Pakistan</v>
          </cell>
          <cell r="D22001" t="str">
            <v>Online by adeel to Fahad ali khan against units repairing</v>
          </cell>
          <cell r="E22001">
            <v>200000</v>
          </cell>
        </row>
        <row r="22002">
          <cell r="B22002" t="str">
            <v>Meezan Gujranwala</v>
          </cell>
          <cell r="C22002" t="str">
            <v>secure vision</v>
          </cell>
          <cell r="D22002" t="str">
            <v>Online by adeel to secure vision</v>
          </cell>
          <cell r="E22002">
            <v>500000</v>
          </cell>
        </row>
        <row r="22003">
          <cell r="B22003" t="str">
            <v>PSYCHIATRY JPMC</v>
          </cell>
          <cell r="C22003" t="str">
            <v>malik brothers</v>
          </cell>
          <cell r="D22003" t="str">
            <v>Online by adeel to Malik brother = 400,000</v>
          </cell>
          <cell r="E22003">
            <v>200000</v>
          </cell>
        </row>
        <row r="22004">
          <cell r="B22004" t="str">
            <v>NICVD</v>
          </cell>
          <cell r="C22004" t="str">
            <v>malik brothers</v>
          </cell>
          <cell r="D22004" t="str">
            <v>Online by adeel to Malik brother = 400,000</v>
          </cell>
          <cell r="E22004">
            <v>100000</v>
          </cell>
        </row>
        <row r="22005">
          <cell r="B22005" t="str">
            <v>Spar supermarket</v>
          </cell>
          <cell r="C22005" t="str">
            <v>malik brothers</v>
          </cell>
          <cell r="D22005" t="str">
            <v>Online by adeel to Malik brother = 400,000</v>
          </cell>
          <cell r="E22005">
            <v>50000</v>
          </cell>
        </row>
        <row r="22006">
          <cell r="B22006" t="str">
            <v>Engro 7th Floor</v>
          </cell>
          <cell r="C22006" t="str">
            <v>malik brothers</v>
          </cell>
          <cell r="D22006" t="str">
            <v>Online by adeel to Malik brother = 400,000</v>
          </cell>
          <cell r="E22006">
            <v>50000</v>
          </cell>
        </row>
        <row r="22007">
          <cell r="B22007" t="str">
            <v>Engro 7th Floor</v>
          </cell>
          <cell r="C22007" t="str">
            <v>Forte pakistan</v>
          </cell>
          <cell r="D22007" t="str">
            <v>Online by adeel to ahmed gulzar acc care of forte pak (purchased 5 roll insualation)</v>
          </cell>
          <cell r="E22007">
            <v>175000</v>
          </cell>
        </row>
        <row r="22008">
          <cell r="B22008" t="str">
            <v>Meezan Gujranwala</v>
          </cell>
          <cell r="C22008" t="str">
            <v>secure vision</v>
          </cell>
          <cell r="D22008" t="str">
            <v>Online by adeel to secure vision</v>
          </cell>
          <cell r="E22008">
            <v>500000</v>
          </cell>
        </row>
        <row r="22009">
          <cell r="B22009" t="str">
            <v>CITI Bank</v>
          </cell>
          <cell r="C22009" t="str">
            <v>fuel</v>
          </cell>
          <cell r="D22009" t="str">
            <v>to salman rider</v>
          </cell>
          <cell r="E22009">
            <v>1000</v>
          </cell>
        </row>
        <row r="22010">
          <cell r="B22010" t="str">
            <v>Gul Ahmed</v>
          </cell>
          <cell r="C22010" t="str">
            <v>GREE pakistan</v>
          </cell>
          <cell r="D22010" t="str">
            <v>cash paid (easy paisa to jameel sagheer acc)</v>
          </cell>
          <cell r="E22010">
            <v>10000</v>
          </cell>
        </row>
        <row r="22011">
          <cell r="B22011" t="str">
            <v>BAH Exhaust Work</v>
          </cell>
          <cell r="C22011" t="str">
            <v>Shakeel duct</v>
          </cell>
          <cell r="D22011" t="str">
            <v>cash paid</v>
          </cell>
          <cell r="E22011">
            <v>10000</v>
          </cell>
        </row>
        <row r="22012">
          <cell r="B22012" t="str">
            <v>Gul Ahmed</v>
          </cell>
          <cell r="C22012" t="str">
            <v>fare</v>
          </cell>
          <cell r="D22012" t="str">
            <v>paid for copper coil</v>
          </cell>
          <cell r="E22012">
            <v>2100</v>
          </cell>
        </row>
        <row r="22013">
          <cell r="B22013" t="str">
            <v>office</v>
          </cell>
          <cell r="C22013" t="str">
            <v>misc</v>
          </cell>
          <cell r="D22013" t="str">
            <v>umer for office use</v>
          </cell>
          <cell r="E22013">
            <v>3000</v>
          </cell>
        </row>
        <row r="22014">
          <cell r="B22014" t="str">
            <v>Meezan bank Head office</v>
          </cell>
          <cell r="C22014" t="str">
            <v>guddu insulation</v>
          </cell>
          <cell r="D22014" t="str">
            <v>Online by al madina to abid khan care of guddu insulation</v>
          </cell>
          <cell r="E22014">
            <v>100000</v>
          </cell>
        </row>
        <row r="22015">
          <cell r="B22015" t="str">
            <v>CITI Bank</v>
          </cell>
          <cell r="C22015" t="str">
            <v>abdullah enterprises</v>
          </cell>
          <cell r="D22015" t="str">
            <v>Online by Al madina to kashif / hijab fatime care off abdullah enterprised</v>
          </cell>
          <cell r="E22015">
            <v>200000</v>
          </cell>
        </row>
        <row r="22016">
          <cell r="B22016" t="str">
            <v>j outlet lucky one mall</v>
          </cell>
          <cell r="C22016" t="str">
            <v>shan control</v>
          </cell>
          <cell r="D22016" t="str">
            <v>cash collect by arshad care off shan controls</v>
          </cell>
          <cell r="E22016">
            <v>1350000</v>
          </cell>
        </row>
        <row r="22017">
          <cell r="B22017" t="str">
            <v>Engro 3rd &amp; 8th Floor</v>
          </cell>
          <cell r="C22017" t="str">
            <v>Ahsan insulation</v>
          </cell>
          <cell r="D22017" t="str">
            <v>Online by Al madina To Ahsan insualtion</v>
          </cell>
          <cell r="E22017">
            <v>40000</v>
          </cell>
        </row>
        <row r="22018">
          <cell r="B22018" t="str">
            <v>Gul Ahmed</v>
          </cell>
          <cell r="C22018" t="str">
            <v>charity</v>
          </cell>
          <cell r="D22018" t="str">
            <v>Online by adeel to mazher iqbal (Paid charity by BH)</v>
          </cell>
          <cell r="E22018">
            <v>10000</v>
          </cell>
        </row>
        <row r="22019">
          <cell r="B22019" t="str">
            <v>j outlet lucky one mall</v>
          </cell>
          <cell r="C22019" t="str">
            <v>Sheet</v>
          </cell>
          <cell r="D22019" t="str">
            <v>G.I Sheet 60 kg from adeel</v>
          </cell>
          <cell r="E22019">
            <v>22942</v>
          </cell>
        </row>
        <row r="22020">
          <cell r="B22020" t="str">
            <v>FTC Floors</v>
          </cell>
          <cell r="C22020" t="str">
            <v>Tasleem mason</v>
          </cell>
          <cell r="D22020" t="str">
            <v>To Tasleem mason (by nadeem bhai)</v>
          </cell>
          <cell r="E22020">
            <v>10000</v>
          </cell>
        </row>
        <row r="22021">
          <cell r="B22021" t="str">
            <v>o/m NASTP</v>
          </cell>
          <cell r="C22021" t="str">
            <v>material</v>
          </cell>
          <cell r="D22021" t="str">
            <v>NASTP invoices (by nadeem bhai)</v>
          </cell>
          <cell r="E22021">
            <v>1400</v>
          </cell>
        </row>
        <row r="22022">
          <cell r="B22022" t="str">
            <v>Meezan bank Head office</v>
          </cell>
          <cell r="C22022" t="str">
            <v>material</v>
          </cell>
          <cell r="D22022" t="str">
            <v>Meezan invoices (by nadeem bhai)</v>
          </cell>
          <cell r="E22022">
            <v>7000</v>
          </cell>
        </row>
        <row r="22023">
          <cell r="B22023" t="str">
            <v>Imtiaz supermarket</v>
          </cell>
          <cell r="C22023" t="str">
            <v>material</v>
          </cell>
          <cell r="D22023" t="str">
            <v>imtiaz invoices (by nadeem bhai)</v>
          </cell>
          <cell r="E22023">
            <v>5100</v>
          </cell>
        </row>
        <row r="22024">
          <cell r="B22024" t="str">
            <v>DHL office</v>
          </cell>
          <cell r="C22024" t="str">
            <v>material</v>
          </cell>
          <cell r="D22024" t="str">
            <v>misc material by shahid painter</v>
          </cell>
          <cell r="E22024">
            <v>2260</v>
          </cell>
        </row>
        <row r="22025">
          <cell r="B22025" t="str">
            <v>FTC Floors</v>
          </cell>
          <cell r="C22025" t="str">
            <v>material</v>
          </cell>
          <cell r="D22025" t="str">
            <v>misc material by shahid painter</v>
          </cell>
          <cell r="E22025">
            <v>4400</v>
          </cell>
        </row>
        <row r="22026">
          <cell r="B22026" t="str">
            <v>Tomo JPMC</v>
          </cell>
          <cell r="C22026" t="str">
            <v>material</v>
          </cell>
          <cell r="D22026" t="str">
            <v>misc material by shahid painter</v>
          </cell>
          <cell r="E22026">
            <v>12270</v>
          </cell>
        </row>
        <row r="22027">
          <cell r="B22027" t="str">
            <v>Tomo JPMC</v>
          </cell>
          <cell r="C22027" t="str">
            <v>material</v>
          </cell>
          <cell r="D22027" t="str">
            <v>misc material by shahid painter</v>
          </cell>
          <cell r="E22027">
            <v>9770</v>
          </cell>
        </row>
        <row r="22028">
          <cell r="B22028" t="str">
            <v>BAF-Maintenance24</v>
          </cell>
          <cell r="C22028" t="str">
            <v>material</v>
          </cell>
          <cell r="D22028" t="str">
            <v>misc material by shahid painter</v>
          </cell>
          <cell r="E22028">
            <v>18668</v>
          </cell>
        </row>
        <row r="22029">
          <cell r="B22029" t="str">
            <v>PSYCHIATRY JPMC</v>
          </cell>
          <cell r="C22029" t="str">
            <v>material</v>
          </cell>
          <cell r="D22029" t="str">
            <v>misc material by shahid painter</v>
          </cell>
          <cell r="E22029">
            <v>51500</v>
          </cell>
        </row>
        <row r="22030">
          <cell r="B22030" t="str">
            <v>BAF-Maintenance24</v>
          </cell>
          <cell r="C22030" t="str">
            <v>material</v>
          </cell>
          <cell r="D22030" t="str">
            <v>misc material by shahid painter</v>
          </cell>
          <cell r="E22030">
            <v>62940</v>
          </cell>
        </row>
        <row r="22031">
          <cell r="B22031" t="str">
            <v>CITI Bank</v>
          </cell>
          <cell r="C22031" t="str">
            <v>fuel</v>
          </cell>
          <cell r="D22031" t="str">
            <v>to salman rider</v>
          </cell>
          <cell r="E22031">
            <v>1000</v>
          </cell>
        </row>
        <row r="22032">
          <cell r="B22032" t="str">
            <v>Engro 7th Floor</v>
          </cell>
          <cell r="C22032" t="str">
            <v>misc</v>
          </cell>
          <cell r="D22032" t="str">
            <v>to salman for bike</v>
          </cell>
          <cell r="E22032">
            <v>1000</v>
          </cell>
        </row>
        <row r="22033">
          <cell r="B22033" t="str">
            <v>BAF-Maintenance24</v>
          </cell>
          <cell r="C22033" t="str">
            <v>misc</v>
          </cell>
          <cell r="D22033" t="str">
            <v>nadeem bahi mobile balance</v>
          </cell>
          <cell r="E22033">
            <v>1000</v>
          </cell>
        </row>
        <row r="22034">
          <cell r="B22034" t="str">
            <v>CITI Bank</v>
          </cell>
          <cell r="C22034" t="str">
            <v>material</v>
          </cell>
          <cell r="D22034" t="str">
            <v>purchaed taflon tapes</v>
          </cell>
          <cell r="E22034">
            <v>200</v>
          </cell>
        </row>
        <row r="22035">
          <cell r="B22035" t="str">
            <v>office</v>
          </cell>
          <cell r="C22035" t="str">
            <v>misc</v>
          </cell>
          <cell r="D22035" t="str">
            <v>umer for office use</v>
          </cell>
          <cell r="E22035">
            <v>3000</v>
          </cell>
        </row>
        <row r="22036">
          <cell r="B22036" t="str">
            <v>Engro 7th Floor</v>
          </cell>
          <cell r="C22036" t="str">
            <v>material</v>
          </cell>
          <cell r="D22036" t="str">
            <v>purchased taflon tapes</v>
          </cell>
          <cell r="E22036">
            <v>300</v>
          </cell>
        </row>
        <row r="22037">
          <cell r="B22037" t="str">
            <v>Meezan Gujranwala</v>
          </cell>
          <cell r="C22037" t="str">
            <v>Touqeer</v>
          </cell>
          <cell r="D22037" t="str">
            <v>Online by Al madina To m khalid care off touqeer</v>
          </cell>
          <cell r="E22037">
            <v>25000</v>
          </cell>
        </row>
        <row r="22038">
          <cell r="B22038" t="str">
            <v>FTC Floors</v>
          </cell>
          <cell r="C22038" t="str">
            <v>Tasleem mason</v>
          </cell>
          <cell r="D22038" t="str">
            <v>To Tasleem mason (by nadeem bhai)</v>
          </cell>
          <cell r="E22038">
            <v>10000</v>
          </cell>
        </row>
        <row r="22039">
          <cell r="B22039" t="str">
            <v>office</v>
          </cell>
          <cell r="C22039" t="str">
            <v>misc</v>
          </cell>
          <cell r="D22039" t="str">
            <v>umer for office use</v>
          </cell>
          <cell r="E22039">
            <v>3000</v>
          </cell>
        </row>
        <row r="22040">
          <cell r="B22040" t="str">
            <v>Sana safinaz DML</v>
          </cell>
          <cell r="C22040" t="str">
            <v>Safe &amp; soung engineering</v>
          </cell>
          <cell r="D22040" t="str">
            <v>Online by adeel to waqar brothers payment to safe n sound</v>
          </cell>
          <cell r="E22040">
            <v>139000</v>
          </cell>
        </row>
        <row r="22041">
          <cell r="B22041" t="str">
            <v>rehmat shipping</v>
          </cell>
          <cell r="C22041" t="str">
            <v>Material</v>
          </cell>
          <cell r="D22041" t="str">
            <v>Online by adeel to Rohail care off sajid shop in DHA phase II for purchased of copper coil, guages, copper rods and dammer tapes</v>
          </cell>
          <cell r="E22041">
            <v>33300</v>
          </cell>
        </row>
        <row r="22042">
          <cell r="B22042" t="str">
            <v>Imtiaz supermarket</v>
          </cell>
          <cell r="C22042" t="str">
            <v>Material</v>
          </cell>
          <cell r="D22042" t="str">
            <v>Cash to Faheem by Bilal bhai for Site expenses + Lunch biryani at site</v>
          </cell>
          <cell r="E22042">
            <v>100000</v>
          </cell>
        </row>
        <row r="22043">
          <cell r="B22043" t="str">
            <v>sana safinaz dml</v>
          </cell>
          <cell r="C22043" t="str">
            <v>Material</v>
          </cell>
          <cell r="D22043" t="str">
            <v>Online by adeel to S murtaza hassan shah for pressure guages and thermometer = 110,000</v>
          </cell>
          <cell r="E22043">
            <v>55000</v>
          </cell>
        </row>
        <row r="22044">
          <cell r="B22044" t="str">
            <v>J out let DML</v>
          </cell>
          <cell r="C22044" t="str">
            <v>Material</v>
          </cell>
          <cell r="D22044" t="str">
            <v>Online by adeel to S murtaza hassan shah for pressure guages and thermometer = 110,000</v>
          </cell>
          <cell r="E22044">
            <v>55000</v>
          </cell>
        </row>
        <row r="22045">
          <cell r="B22045" t="str">
            <v>CITI Bank</v>
          </cell>
          <cell r="C22045" t="str">
            <v>fare</v>
          </cell>
          <cell r="D22045" t="str">
            <v>to engr ahsan</v>
          </cell>
          <cell r="E22045">
            <v>2200</v>
          </cell>
        </row>
        <row r="22046">
          <cell r="B22046" t="str">
            <v>j outlet lucky one mall</v>
          </cell>
          <cell r="C22046" t="str">
            <v>fare</v>
          </cell>
          <cell r="D22046" t="str">
            <v>paid</v>
          </cell>
          <cell r="E22046">
            <v>2300</v>
          </cell>
        </row>
        <row r="22047">
          <cell r="B22047" t="str">
            <v>o/m NASTP</v>
          </cell>
          <cell r="C22047" t="str">
            <v>fare</v>
          </cell>
          <cell r="D22047" t="str">
            <v>paid</v>
          </cell>
          <cell r="E22047">
            <v>1500</v>
          </cell>
        </row>
        <row r="22048">
          <cell r="B22048" t="str">
            <v>o/m NASTP</v>
          </cell>
          <cell r="C22048" t="str">
            <v>misc</v>
          </cell>
          <cell r="D22048" t="str">
            <v>to mukhtar for fuel + lunch</v>
          </cell>
          <cell r="E22048">
            <v>1000</v>
          </cell>
        </row>
        <row r="22049">
          <cell r="B22049" t="str">
            <v>CITI Bank</v>
          </cell>
          <cell r="C22049" t="str">
            <v>fuel</v>
          </cell>
          <cell r="D22049" t="str">
            <v>to salman for fuel</v>
          </cell>
          <cell r="E22049">
            <v>2000</v>
          </cell>
        </row>
        <row r="22050">
          <cell r="B22050" t="str">
            <v xml:space="preserve">MHR Personal </v>
          </cell>
          <cell r="C22050" t="str">
            <v>utilities bills</v>
          </cell>
          <cell r="D22050" t="str">
            <v>K elec bills</v>
          </cell>
          <cell r="E22050">
            <v>92712</v>
          </cell>
        </row>
        <row r="22051">
          <cell r="B22051" t="str">
            <v>office</v>
          </cell>
          <cell r="C22051" t="str">
            <v>utilities bills</v>
          </cell>
          <cell r="D22051" t="str">
            <v>K elec bills</v>
          </cell>
          <cell r="E22051">
            <v>57292</v>
          </cell>
        </row>
        <row r="22052">
          <cell r="B22052" t="str">
            <v>office</v>
          </cell>
          <cell r="C22052" t="str">
            <v>misc</v>
          </cell>
          <cell r="D22052" t="str">
            <v>umer for office use</v>
          </cell>
          <cell r="E22052">
            <v>5000</v>
          </cell>
        </row>
        <row r="22053">
          <cell r="B22053" t="str">
            <v>Spar supermarket</v>
          </cell>
          <cell r="C22053" t="str">
            <v>fare</v>
          </cell>
          <cell r="D22053" t="str">
            <v>paid</v>
          </cell>
          <cell r="E22053">
            <v>2000</v>
          </cell>
        </row>
        <row r="22054">
          <cell r="B22054" t="str">
            <v>Meezan bank Head office</v>
          </cell>
          <cell r="C22054" t="str">
            <v>fare</v>
          </cell>
          <cell r="D22054" t="str">
            <v>paid</v>
          </cell>
          <cell r="E22054">
            <v>2000</v>
          </cell>
        </row>
        <row r="22055">
          <cell r="B22055" t="str">
            <v>j outlet lucky one mall</v>
          </cell>
          <cell r="C22055" t="str">
            <v>material</v>
          </cell>
          <cell r="D22055" t="str">
            <v>misc invoices by muzammil</v>
          </cell>
          <cell r="E22055">
            <v>4500</v>
          </cell>
        </row>
        <row r="22056">
          <cell r="B22056" t="str">
            <v>Mall of Pindi</v>
          </cell>
          <cell r="C22056" t="str">
            <v>charity</v>
          </cell>
          <cell r="D22056" t="str">
            <v>paid by rehan to needy family</v>
          </cell>
          <cell r="E22056">
            <v>10000</v>
          </cell>
        </row>
        <row r="22057">
          <cell r="B22057" t="str">
            <v>BAH 12th Floor</v>
          </cell>
          <cell r="C22057" t="str">
            <v>Tariq automation</v>
          </cell>
          <cell r="D22057" t="str">
            <v>Online by adeel to Ma Electronics care of Tariq automation ashfaq for purchased of VFDs 02 nos</v>
          </cell>
          <cell r="E22057">
            <v>280000</v>
          </cell>
        </row>
        <row r="22058">
          <cell r="B22058" t="str">
            <v>Engro 7th Floor</v>
          </cell>
          <cell r="C22058" t="str">
            <v>fare</v>
          </cell>
          <cell r="D22058" t="str">
            <v>Given to raza (via easy paisa)</v>
          </cell>
          <cell r="E22058">
            <v>2800</v>
          </cell>
        </row>
        <row r="22059">
          <cell r="B22059" t="str">
            <v>office</v>
          </cell>
          <cell r="C22059" t="str">
            <v>misc</v>
          </cell>
          <cell r="D22059" t="str">
            <v>umer for office use</v>
          </cell>
          <cell r="E22059">
            <v>3000</v>
          </cell>
        </row>
        <row r="22060">
          <cell r="B22060" t="str">
            <v>BAH Exhaust Work</v>
          </cell>
          <cell r="C22060" t="str">
            <v>shakeel duct</v>
          </cell>
          <cell r="D22060" t="str">
            <v>cash paid</v>
          </cell>
          <cell r="E22060">
            <v>5000</v>
          </cell>
        </row>
        <row r="22061">
          <cell r="B22061" t="str">
            <v>j outlet lucky one mall</v>
          </cell>
          <cell r="C22061" t="str">
            <v>material</v>
          </cell>
          <cell r="D22061" t="str">
            <v>purchased plastic rope</v>
          </cell>
          <cell r="E22061">
            <v>1600</v>
          </cell>
        </row>
        <row r="22062">
          <cell r="B22062" t="str">
            <v>DHL office</v>
          </cell>
          <cell r="C22062" t="str">
            <v>material</v>
          </cell>
          <cell r="D22062" t="str">
            <v>cash to Adnan for DHL bill verification</v>
          </cell>
          <cell r="E22062">
            <v>5800</v>
          </cell>
        </row>
        <row r="22063">
          <cell r="B22063" t="str">
            <v>J out let DML</v>
          </cell>
          <cell r="C22063" t="str">
            <v>Material</v>
          </cell>
          <cell r="D22063" t="str">
            <v>Online by adeel to riaz hussain for Noman for lahore expenses</v>
          </cell>
          <cell r="E22063">
            <v>92000</v>
          </cell>
        </row>
        <row r="22064">
          <cell r="B22064" t="str">
            <v>Meezan bank Head office</v>
          </cell>
          <cell r="C22064" t="str">
            <v>Zafar Grills</v>
          </cell>
          <cell r="D22064" t="str">
            <v>Online by Adeel To zafar ahmed khan care of zafar grills = 100,000</v>
          </cell>
          <cell r="E22064">
            <v>26664</v>
          </cell>
        </row>
        <row r="22065">
          <cell r="B22065" t="str">
            <v>Tomo JPMC</v>
          </cell>
          <cell r="C22065" t="str">
            <v>Zafar Grills</v>
          </cell>
          <cell r="D22065" t="str">
            <v>Online by Adeel To zafar ahmed khan care of zafar grills = 100,000</v>
          </cell>
          <cell r="E22065">
            <v>67300</v>
          </cell>
        </row>
        <row r="22066">
          <cell r="B22066" t="str">
            <v>o/m NASTP</v>
          </cell>
          <cell r="C22066" t="str">
            <v>Zafar Grills</v>
          </cell>
          <cell r="D22066" t="str">
            <v>Online by Adeel To zafar ahmed khan care of zafar grills = 100,000</v>
          </cell>
          <cell r="E22066">
            <v>6036</v>
          </cell>
        </row>
        <row r="22067">
          <cell r="B22067" t="str">
            <v>Imtiaz supermarket</v>
          </cell>
          <cell r="C22067" t="str">
            <v>material</v>
          </cell>
          <cell r="D22067" t="str">
            <v>misc invoices by jahangeer</v>
          </cell>
          <cell r="E22067">
            <v>13531</v>
          </cell>
        </row>
        <row r="22068">
          <cell r="B22068" t="str">
            <v>Imtiaz supermarket</v>
          </cell>
          <cell r="C22068" t="str">
            <v>material</v>
          </cell>
          <cell r="D22068" t="str">
            <v>mise invoices by faheem</v>
          </cell>
          <cell r="E22068">
            <v>8480</v>
          </cell>
        </row>
        <row r="22069">
          <cell r="B22069" t="str">
            <v>BAH fire work</v>
          </cell>
          <cell r="C22069" t="str">
            <v>Arsalan piping</v>
          </cell>
          <cell r="D22069" t="str">
            <v>cash paid in advance</v>
          </cell>
          <cell r="E22069">
            <v>20000</v>
          </cell>
        </row>
        <row r="22070">
          <cell r="B22070" t="str">
            <v>Engro 7th Floor</v>
          </cell>
          <cell r="C22070" t="str">
            <v>material</v>
          </cell>
          <cell r="D22070" t="str">
            <v>purchaed colour material</v>
          </cell>
          <cell r="E22070">
            <v>5150</v>
          </cell>
        </row>
        <row r="22071">
          <cell r="B22071" t="str">
            <v>Engro 7th Floor</v>
          </cell>
          <cell r="C22071" t="str">
            <v>fare</v>
          </cell>
          <cell r="D22071" t="str">
            <v>paid</v>
          </cell>
          <cell r="E22071">
            <v>500</v>
          </cell>
        </row>
        <row r="22072">
          <cell r="B22072" t="str">
            <v>BAH fire work</v>
          </cell>
          <cell r="C22072" t="str">
            <v>Nexus engineering</v>
          </cell>
          <cell r="D22072" t="str">
            <v>Online by Adeel To nexus engineering (advance given)</v>
          </cell>
          <cell r="E22072">
            <v>800000</v>
          </cell>
        </row>
        <row r="22073">
          <cell r="B22073" t="str">
            <v>GSK DMC</v>
          </cell>
          <cell r="C22073" t="str">
            <v>bharmal international</v>
          </cell>
          <cell r="D22073" t="str">
            <v>Online by Adeel To shahid ali care of abbas bhrmal = 192650</v>
          </cell>
          <cell r="E22073">
            <v>96325</v>
          </cell>
        </row>
        <row r="22074">
          <cell r="B22074" t="str">
            <v>j outlet lucky one mall</v>
          </cell>
          <cell r="C22074" t="str">
            <v>bharmal international</v>
          </cell>
          <cell r="D22074" t="str">
            <v>Online by Adeel To shahid ali care of abbas bhrmal = 192650</v>
          </cell>
          <cell r="E22074">
            <v>96325</v>
          </cell>
        </row>
        <row r="22075">
          <cell r="B22075" t="str">
            <v>Tomo JPMC</v>
          </cell>
          <cell r="C22075" t="str">
            <v>Flow Tab</v>
          </cell>
          <cell r="D22075" t="str">
            <v>Online by Adeel To nexus engineering</v>
          </cell>
          <cell r="E22075">
            <v>30000</v>
          </cell>
        </row>
        <row r="22076">
          <cell r="B22076" t="str">
            <v>FTC Floors</v>
          </cell>
          <cell r="C22076" t="str">
            <v>Tasleem mason</v>
          </cell>
          <cell r="D22076" t="str">
            <v>To Tasleem mason (via hand sami) (given by nadeem bhai)</v>
          </cell>
          <cell r="E22076">
            <v>30000</v>
          </cell>
        </row>
        <row r="22077">
          <cell r="B22077" t="str">
            <v>Meezan Gujranwala</v>
          </cell>
          <cell r="C22077" t="str">
            <v>buity</v>
          </cell>
          <cell r="D22077" t="str">
            <v>cash paid for builty</v>
          </cell>
          <cell r="E22077">
            <v>40800</v>
          </cell>
        </row>
        <row r="22078">
          <cell r="B22078" t="str">
            <v>j outlet lucky one mall</v>
          </cell>
          <cell r="C22078" t="str">
            <v>fuel</v>
          </cell>
          <cell r="D22078" t="str">
            <v>to salman for fuel</v>
          </cell>
          <cell r="E22078">
            <v>2000</v>
          </cell>
        </row>
        <row r="22079">
          <cell r="B22079" t="str">
            <v>office</v>
          </cell>
          <cell r="C22079" t="str">
            <v>misc</v>
          </cell>
          <cell r="D22079" t="str">
            <v>umer for office use</v>
          </cell>
          <cell r="E22079">
            <v>3000</v>
          </cell>
        </row>
        <row r="22080">
          <cell r="B22080" t="str">
            <v>CITI Bank</v>
          </cell>
          <cell r="C22080" t="str">
            <v>material</v>
          </cell>
          <cell r="D22080" t="str">
            <v>28 Pipe stickers</v>
          </cell>
          <cell r="E22080">
            <v>2200</v>
          </cell>
        </row>
        <row r="22081">
          <cell r="B22081" t="str">
            <v>Meezan bank Head office</v>
          </cell>
          <cell r="C22081" t="str">
            <v>fare</v>
          </cell>
          <cell r="D22081" t="str">
            <v>paid</v>
          </cell>
          <cell r="E22081">
            <v>1800</v>
          </cell>
        </row>
        <row r="22082">
          <cell r="B22082" t="str">
            <v>j outlet lucky one mall</v>
          </cell>
          <cell r="C22082" t="str">
            <v>fare</v>
          </cell>
          <cell r="D22082" t="str">
            <v>paid</v>
          </cell>
          <cell r="E22082">
            <v>1800</v>
          </cell>
        </row>
        <row r="22083">
          <cell r="B22083" t="str">
            <v>j outlet lucky one mall</v>
          </cell>
          <cell r="C22083" t="str">
            <v>material</v>
          </cell>
          <cell r="D22083" t="str">
            <v>purchases sample isolator</v>
          </cell>
          <cell r="E22083">
            <v>6200</v>
          </cell>
        </row>
        <row r="22084">
          <cell r="B22084" t="str">
            <v>o/m NASTP</v>
          </cell>
          <cell r="C22084" t="str">
            <v>fare</v>
          </cell>
          <cell r="D22084" t="str">
            <v>paid</v>
          </cell>
          <cell r="E22084">
            <v>2000</v>
          </cell>
        </row>
        <row r="22085">
          <cell r="B22085" t="str">
            <v>CITI Bank</v>
          </cell>
          <cell r="C22085" t="str">
            <v>de creator</v>
          </cell>
          <cell r="D22085" t="str">
            <v>Online by Adeel To tahaman traders to De creator khalid najimi for abolution mixer citi bank</v>
          </cell>
          <cell r="E22085">
            <v>42000</v>
          </cell>
        </row>
        <row r="22086">
          <cell r="B22086" t="str">
            <v>Engro 7th Floor</v>
          </cell>
          <cell r="C22086" t="str">
            <v>Material</v>
          </cell>
          <cell r="D22086" t="str">
            <v>Online by Adeel to gul zameen khan care of threaded rods = 113750</v>
          </cell>
          <cell r="E22086">
            <v>65000</v>
          </cell>
        </row>
        <row r="22087">
          <cell r="B22087" t="str">
            <v>Meezan bank Head office</v>
          </cell>
          <cell r="C22087" t="str">
            <v>Material</v>
          </cell>
          <cell r="D22087" t="str">
            <v>Online by Adeel to gul zameen khan care of threaded rods = 113750</v>
          </cell>
          <cell r="E22087">
            <v>15000</v>
          </cell>
        </row>
        <row r="22088">
          <cell r="B22088" t="str">
            <v>BAH 12th Floor</v>
          </cell>
          <cell r="C22088" t="str">
            <v>Material</v>
          </cell>
          <cell r="D22088" t="str">
            <v>Online by Adeel to gul zameen khan care of threaded rods = 113750</v>
          </cell>
          <cell r="E22088">
            <v>15750</v>
          </cell>
        </row>
        <row r="22089">
          <cell r="B22089" t="str">
            <v>CITI Bank</v>
          </cell>
          <cell r="C22089" t="str">
            <v>Material</v>
          </cell>
          <cell r="D22089" t="str">
            <v>Online by Adeel to gul zameen khan care of threaded rods = 113750</v>
          </cell>
          <cell r="E22089">
            <v>18000</v>
          </cell>
        </row>
        <row r="22090">
          <cell r="B22090" t="str">
            <v>Meezan Gujranwala</v>
          </cell>
          <cell r="C22090" t="str">
            <v>Material</v>
          </cell>
          <cell r="D22090" t="str">
            <v>Online by Adeel to m khalid care of touqee</v>
          </cell>
          <cell r="E22090">
            <v>50000</v>
          </cell>
        </row>
        <row r="22091">
          <cell r="B22091" t="str">
            <v>o/m NASTP</v>
          </cell>
          <cell r="C22091" t="str">
            <v>misc</v>
          </cell>
          <cell r="D22091" t="str">
            <v>Rs 400,000 on Oct 24 bill in acc of MSE acc as BH recommended</v>
          </cell>
          <cell r="E22091">
            <v>400000</v>
          </cell>
        </row>
        <row r="22092">
          <cell r="B22092" t="str">
            <v>office</v>
          </cell>
          <cell r="C22092" t="str">
            <v>misc</v>
          </cell>
          <cell r="D22092" t="str">
            <v>Big Printer service, refill and overhauling</v>
          </cell>
          <cell r="E22092">
            <v>13000</v>
          </cell>
        </row>
        <row r="22093">
          <cell r="B22093" t="str">
            <v>CITI Bank</v>
          </cell>
          <cell r="C22093" t="str">
            <v>material</v>
          </cell>
          <cell r="D22093" t="str">
            <v>12 Pipe stickers</v>
          </cell>
          <cell r="E22093">
            <v>800</v>
          </cell>
        </row>
        <row r="22094">
          <cell r="B22094" t="str">
            <v>j outlet lucky one mall</v>
          </cell>
          <cell r="C22094" t="str">
            <v>fare</v>
          </cell>
          <cell r="D22094" t="str">
            <v>paid</v>
          </cell>
          <cell r="E22094">
            <v>1300</v>
          </cell>
        </row>
        <row r="22095">
          <cell r="B22095" t="str">
            <v>BAH fire work</v>
          </cell>
          <cell r="C22095" t="str">
            <v>Arsalan piping</v>
          </cell>
          <cell r="D22095" t="str">
            <v>cash paid in advance (total uptodate 100,000)</v>
          </cell>
          <cell r="E22095">
            <v>80000</v>
          </cell>
        </row>
        <row r="22096">
          <cell r="B22096" t="str">
            <v>BAH fire work</v>
          </cell>
          <cell r="C22096" t="str">
            <v>material</v>
          </cell>
          <cell r="D22096" t="str">
            <v>colour material and brush</v>
          </cell>
          <cell r="E22096">
            <v>3500</v>
          </cell>
        </row>
        <row r="22097">
          <cell r="B22097" t="str">
            <v>sana safinaz dml</v>
          </cell>
          <cell r="C22097" t="str">
            <v>buity</v>
          </cell>
          <cell r="D22097" t="str">
            <v>cash paid</v>
          </cell>
          <cell r="E22097">
            <v>410</v>
          </cell>
        </row>
        <row r="22098">
          <cell r="B22098" t="str">
            <v>Engro 7th Floor</v>
          </cell>
          <cell r="C22098" t="str">
            <v>fare</v>
          </cell>
          <cell r="D22098" t="str">
            <v>paid</v>
          </cell>
          <cell r="E22098">
            <v>400</v>
          </cell>
        </row>
        <row r="22099">
          <cell r="B22099" t="str">
            <v>ueP 17th Floor</v>
          </cell>
          <cell r="C22099" t="str">
            <v>Material</v>
          </cell>
          <cell r="D22099" t="str">
            <v>Online by Adeel to ZAG payment to ZAG insulation for UEP + EY = 59200</v>
          </cell>
          <cell r="E22099">
            <v>29600</v>
          </cell>
        </row>
        <row r="22100">
          <cell r="B22100" t="str">
            <v>Ernst &amp; Young</v>
          </cell>
          <cell r="C22100" t="str">
            <v>Material</v>
          </cell>
          <cell r="D22100" t="str">
            <v>Online by Adeel to ZAG payment to ZAG insulation for UEP + EY = 59200</v>
          </cell>
          <cell r="E22100">
            <v>29600</v>
          </cell>
        </row>
        <row r="22101">
          <cell r="B22101" t="str">
            <v>BAH 12th Floor</v>
          </cell>
          <cell r="C22101" t="str">
            <v>Abdullah enterprices</v>
          </cell>
          <cell r="D22101" t="str">
            <v>Online by Adeel to abdullah enterprises for air devices = 130750</v>
          </cell>
          <cell r="E22101">
            <v>130750</v>
          </cell>
        </row>
        <row r="22102">
          <cell r="B22102" t="str">
            <v>Engro 7th Floor</v>
          </cell>
          <cell r="C22102" t="str">
            <v>groceries</v>
          </cell>
          <cell r="D22102" t="str">
            <v>Groceries (Nov 24) by BH</v>
          </cell>
          <cell r="E22102">
            <v>85000</v>
          </cell>
        </row>
        <row r="22103">
          <cell r="B22103" t="str">
            <v>CITI Bank</v>
          </cell>
          <cell r="C22103" t="str">
            <v>fuel</v>
          </cell>
          <cell r="D22103" t="str">
            <v>Fuel at site (Nov 24) by BH</v>
          </cell>
          <cell r="E22103">
            <v>20000</v>
          </cell>
        </row>
        <row r="22104">
          <cell r="B22104" t="str">
            <v>NICVD</v>
          </cell>
          <cell r="C22104" t="str">
            <v>material</v>
          </cell>
          <cell r="D22104" t="str">
            <v>misc invoices by imran engr</v>
          </cell>
          <cell r="E22104">
            <v>30800</v>
          </cell>
        </row>
        <row r="22105">
          <cell r="B22105" t="str">
            <v>Spar supermarket</v>
          </cell>
          <cell r="C22105" t="str">
            <v>amir contractor</v>
          </cell>
          <cell r="D22105" t="str">
            <v>MCB chq paid 2007570384 total amt = 180,000</v>
          </cell>
          <cell r="E22105">
            <v>100000</v>
          </cell>
        </row>
        <row r="22106">
          <cell r="B22106" t="str">
            <v>DHL office</v>
          </cell>
          <cell r="C22106" t="str">
            <v>amir contractor</v>
          </cell>
          <cell r="D22106" t="str">
            <v>MCB chq paid 2007570384 total amt = 180,000</v>
          </cell>
          <cell r="E22106">
            <v>80000</v>
          </cell>
        </row>
        <row r="22107">
          <cell r="B22107" t="str">
            <v>j outlet lucky one mall</v>
          </cell>
          <cell r="C22107" t="str">
            <v>Kamran insulator</v>
          </cell>
          <cell r="D22107" t="str">
            <v xml:space="preserve">MCB chq paid 2007570386 (advance for cladding) </v>
          </cell>
          <cell r="E22107">
            <v>50000</v>
          </cell>
        </row>
        <row r="22108">
          <cell r="B22108" t="str">
            <v>O/M The Place</v>
          </cell>
          <cell r="C22108" t="str">
            <v>Majid AHU</v>
          </cell>
          <cell r="D22108" t="str">
            <v xml:space="preserve">MCB chq paid 2007570389 </v>
          </cell>
          <cell r="E22108">
            <v>40000</v>
          </cell>
        </row>
        <row r="22109">
          <cell r="B22109" t="str">
            <v>PSYCHIATRY JPMC</v>
          </cell>
          <cell r="C22109" t="str">
            <v>fakhri brothers</v>
          </cell>
          <cell r="D22109" t="str">
            <v>Received from Ik in acc of Citi bank (Meezan bank chq # A-03651509 Given to ST Brothers) Total amt = 2,972,970</v>
          </cell>
          <cell r="E22109">
            <v>14400</v>
          </cell>
        </row>
        <row r="22110">
          <cell r="B22110" t="str">
            <v>Tri fit Gym</v>
          </cell>
          <cell r="C22110" t="str">
            <v>fakhri brothers</v>
          </cell>
          <cell r="D22110" t="str">
            <v>Received from Ik in acc of Citi bank (Meezan bank chq # A-03651509 Given to ST Brothers) Total amt = 2,972,970</v>
          </cell>
          <cell r="E22110">
            <v>14000</v>
          </cell>
        </row>
        <row r="22111">
          <cell r="B22111" t="str">
            <v>Engro 7th Floor</v>
          </cell>
          <cell r="C22111" t="str">
            <v>fakhri brothers</v>
          </cell>
          <cell r="D22111" t="str">
            <v>Received from Ik in acc of Citi bank (Meezan bank chq # A-03651509 Given to ST Brothers) Total amt = 2,972,970</v>
          </cell>
          <cell r="E22111">
            <v>88000</v>
          </cell>
        </row>
        <row r="22112">
          <cell r="B22112" t="str">
            <v>CITI Bank</v>
          </cell>
          <cell r="C22112" t="str">
            <v>fakhri brothers</v>
          </cell>
          <cell r="D22112" t="str">
            <v>Received from Ik in acc of Citi bank (Meezan bank chq # A-03651509 Given to ST Brothers) Total amt = 2,972,970</v>
          </cell>
          <cell r="E22112">
            <v>155162</v>
          </cell>
        </row>
        <row r="22113">
          <cell r="B22113" t="str">
            <v>Gul Ahmed</v>
          </cell>
          <cell r="C22113" t="str">
            <v>fakhri brothers</v>
          </cell>
          <cell r="D22113" t="str">
            <v>Received from Ik in acc of Citi bank (Meezan bank chq # A-03651509 Given to ST Brothers) Total amt = 2,972,970</v>
          </cell>
          <cell r="E22113">
            <v>514260</v>
          </cell>
        </row>
        <row r="22114">
          <cell r="B22114" t="str">
            <v>CITI Bank</v>
          </cell>
          <cell r="C22114" t="str">
            <v>fakhri brothers</v>
          </cell>
          <cell r="D22114" t="str">
            <v>Received from Ik in acc of Citi bank (Meezan bank chq # A-03651509 Given to ST Brothers) Total amt = 2,972,970</v>
          </cell>
          <cell r="E22114">
            <v>721256</v>
          </cell>
        </row>
        <row r="22115">
          <cell r="B22115" t="str">
            <v>DHL office</v>
          </cell>
          <cell r="C22115" t="str">
            <v>fakhri brothers</v>
          </cell>
          <cell r="D22115" t="str">
            <v>Received from Ik in acc of Citi bank (Meezan bank chq # A-03651509 Given to ST Brothers) Total amt = 2,972,970</v>
          </cell>
          <cell r="E22115">
            <v>738020</v>
          </cell>
        </row>
        <row r="22116">
          <cell r="B22116" t="str">
            <v>10 Pearl NASTP</v>
          </cell>
          <cell r="C22116" t="str">
            <v>fakhri brothers</v>
          </cell>
          <cell r="D22116" t="str">
            <v>Received from Ik in acc of Citi bank (Meezan bank chq # A-03651509 Given to ST Brothers) Total amt = 2,972,970</v>
          </cell>
          <cell r="E22116">
            <v>13300</v>
          </cell>
        </row>
        <row r="22117">
          <cell r="B22117" t="str">
            <v>Rehmat shipping</v>
          </cell>
          <cell r="C22117" t="str">
            <v>fakhri brothers</v>
          </cell>
          <cell r="D22117" t="str">
            <v>Received from Ik in acc of Citi bank (Meezan bank chq # A-03651509 Given to ST Brothers) Total amt = 2,972,970</v>
          </cell>
          <cell r="E22117">
            <v>15425</v>
          </cell>
        </row>
        <row r="22118">
          <cell r="B22118" t="str">
            <v>Meezan bank Head office</v>
          </cell>
          <cell r="C22118" t="str">
            <v>fakhri brothers</v>
          </cell>
          <cell r="D22118" t="str">
            <v>Received from Ik in acc of Citi bank (Meezan bank chq # A-03651509 Given to ST Brothers) Total amt = 2,972,970</v>
          </cell>
          <cell r="E22118">
            <v>233220</v>
          </cell>
        </row>
        <row r="22119">
          <cell r="B22119" t="str">
            <v>BAH 12th Floor</v>
          </cell>
          <cell r="C22119" t="str">
            <v>fakhri brothers</v>
          </cell>
          <cell r="D22119" t="str">
            <v>Received from Ik in acc of Citi bank (Meezan bank chq # A-03651509 Given to ST Brothers) Total amt = 2,972,970</v>
          </cell>
          <cell r="E22119">
            <v>465927</v>
          </cell>
        </row>
        <row r="22120">
          <cell r="B22120" t="str">
            <v>J out let DML</v>
          </cell>
          <cell r="C22120" t="str">
            <v>habib insulation</v>
          </cell>
          <cell r="D22120" t="str">
            <v>Received from Ik in acc of Citi bank (Meezan bank chq # A-03651510 Given to Powermech care of habib insulation) = total amt = 1,500,000</v>
          </cell>
          <cell r="E22120">
            <v>856679</v>
          </cell>
        </row>
        <row r="22121">
          <cell r="B22121" t="str">
            <v>Orient DML</v>
          </cell>
          <cell r="C22121" t="str">
            <v>habib insulation</v>
          </cell>
          <cell r="D22121" t="str">
            <v>Received from Ik in acc of Citi bank (Meezan bank chq # A-03651510 Given to Powermech care of habib insulation) = total amt = 1,500,000</v>
          </cell>
          <cell r="E22121">
            <v>187222</v>
          </cell>
        </row>
        <row r="22122">
          <cell r="B22122" t="str">
            <v>Generation DML</v>
          </cell>
          <cell r="C22122" t="str">
            <v>habib insulation</v>
          </cell>
          <cell r="D22122" t="str">
            <v>Received from Ik in acc of Citi bank (Meezan bank chq # A-03651510 Given to Powermech care of habib insulation) = total amt = 1,500,000</v>
          </cell>
          <cell r="E22122">
            <v>12500</v>
          </cell>
        </row>
        <row r="22123">
          <cell r="B22123" t="str">
            <v>Manto DML</v>
          </cell>
          <cell r="C22123" t="str">
            <v>habib insulation</v>
          </cell>
          <cell r="D22123" t="str">
            <v>Received from Ik in acc of Citi bank (Meezan bank chq # A-03651510 Given to Powermech care of habib insulation) = total amt = 1,500,000</v>
          </cell>
          <cell r="E22123">
            <v>88000</v>
          </cell>
        </row>
        <row r="22124">
          <cell r="B22124" t="str">
            <v>sana safinaz dml</v>
          </cell>
          <cell r="C22124" t="str">
            <v>habib insulation</v>
          </cell>
          <cell r="D22124" t="str">
            <v>Received from Ik in acc of Citi bank (Meezan bank chq # A-03651510 Given to Powermech care of habib insulation) = total amt = 1,500,000</v>
          </cell>
          <cell r="E22124">
            <v>355599</v>
          </cell>
        </row>
        <row r="22125">
          <cell r="B22125" t="str">
            <v>Meezan bank Head office</v>
          </cell>
          <cell r="C22125" t="str">
            <v>pioneer steel</v>
          </cell>
          <cell r="D22125" t="str">
            <v>Received from Ik in acc of Citi bank (Meezan bank chq # A-03651511 Given to Delta industrial supplies care of Pioneer steel sheraz) = 800,000</v>
          </cell>
          <cell r="E22125">
            <v>387688</v>
          </cell>
        </row>
        <row r="22126">
          <cell r="B22126" t="str">
            <v>GSK DMC</v>
          </cell>
          <cell r="C22126" t="str">
            <v>pioneer steel</v>
          </cell>
          <cell r="D22126" t="str">
            <v>Received from Ik in acc of Citi bank (Meezan bank chq # A-03651511 Given to Delta industrial supplies care of Pioneer steel sheraz) = 800,000</v>
          </cell>
          <cell r="E22126">
            <v>50947</v>
          </cell>
        </row>
        <row r="22127">
          <cell r="B22127" t="str">
            <v>GSK DMC</v>
          </cell>
          <cell r="C22127" t="str">
            <v>pioneer steel</v>
          </cell>
          <cell r="D22127" t="str">
            <v>Received from Ik in acc of Citi bank (Meezan bank chq # A-03651511 Given to Delta industrial supplies care of Pioneer steel sheraz) = 800,000</v>
          </cell>
          <cell r="E22127">
            <v>27000</v>
          </cell>
        </row>
        <row r="22128">
          <cell r="B22128" t="str">
            <v>GSK DMC</v>
          </cell>
          <cell r="C22128" t="str">
            <v>pioneer steel</v>
          </cell>
          <cell r="D22128" t="str">
            <v>Received from Ik in acc of Citi bank (Meezan bank chq # A-03651511 Given to Delta industrial supplies care of Pioneer steel sheraz) = 800,000</v>
          </cell>
          <cell r="E22128">
            <v>16750</v>
          </cell>
        </row>
        <row r="22129">
          <cell r="B22129" t="str">
            <v>J outlet lucky one mall</v>
          </cell>
          <cell r="C22129" t="str">
            <v>pioneer steel</v>
          </cell>
          <cell r="D22129" t="str">
            <v>Received from Ik in acc of Citi bank (Meezan bank chq # A-03651511 Given to Delta industrial supplies care of Pioneer steel sheraz) = 800,000</v>
          </cell>
          <cell r="E22129">
            <v>278615</v>
          </cell>
        </row>
        <row r="22130">
          <cell r="B22130" t="str">
            <v>IT Work Deutsche Bank</v>
          </cell>
          <cell r="C22130" t="str">
            <v>pioneer steel</v>
          </cell>
          <cell r="D22130" t="str">
            <v>Received from Ik in acc of Citi bank (Meezan bank chq # A-03651511 Given to Delta industrial supplies care of Pioneer steel sheraz) = 800,000</v>
          </cell>
          <cell r="E22130">
            <v>39000</v>
          </cell>
        </row>
        <row r="22131">
          <cell r="B22131" t="str">
            <v>O/M The Place</v>
          </cell>
          <cell r="C22131" t="str">
            <v>SST Tax</v>
          </cell>
          <cell r="D22131" t="str">
            <v>MCB chq 2007570390 = tot amt = 103425</v>
          </cell>
          <cell r="E22131">
            <v>16000</v>
          </cell>
        </row>
        <row r="22132">
          <cell r="B22132" t="str">
            <v xml:space="preserve">O/M Nue Multiplex </v>
          </cell>
          <cell r="C22132" t="str">
            <v>SST Tax</v>
          </cell>
          <cell r="D22132" t="str">
            <v>MCB chq 2007570390 = tot amt = 103425</v>
          </cell>
          <cell r="E22132">
            <v>16000</v>
          </cell>
        </row>
        <row r="22133">
          <cell r="B22133" t="str">
            <v>FTC Floors</v>
          </cell>
          <cell r="C22133" t="str">
            <v>SST Tax</v>
          </cell>
          <cell r="D22133" t="str">
            <v>MCB chq 2007570390 = tot amt = 103425</v>
          </cell>
          <cell r="E22133">
            <v>12000</v>
          </cell>
        </row>
        <row r="22134">
          <cell r="B22134" t="str">
            <v>O/M VISA office</v>
          </cell>
          <cell r="C22134" t="str">
            <v>SST Tax</v>
          </cell>
          <cell r="D22134" t="str">
            <v>MCB chq 2007570390 = tot amt = 103425</v>
          </cell>
          <cell r="E22134">
            <v>25000</v>
          </cell>
        </row>
        <row r="22135">
          <cell r="B22135" t="str">
            <v>o/m NASTP</v>
          </cell>
          <cell r="C22135" t="str">
            <v>SST Tax</v>
          </cell>
          <cell r="D22135" t="str">
            <v>MCB chq 2007570390 = tot amt = 103425</v>
          </cell>
          <cell r="E22135">
            <v>34425</v>
          </cell>
        </row>
        <row r="22136">
          <cell r="B22136" t="str">
            <v>GSK DMC</v>
          </cell>
          <cell r="C22136" t="str">
            <v>Azher Duct</v>
          </cell>
          <cell r="D22136" t="str">
            <v>MCB chq 2007570391 Chq amt = 192,000</v>
          </cell>
          <cell r="E22136">
            <v>78000</v>
          </cell>
        </row>
        <row r="22137">
          <cell r="B22137" t="str">
            <v>CITI Bank</v>
          </cell>
          <cell r="C22137" t="str">
            <v>Azher Duct</v>
          </cell>
          <cell r="D22137" t="str">
            <v>MCB chq 2007570391 Chq amt = 192,000</v>
          </cell>
          <cell r="E22137">
            <v>114000</v>
          </cell>
        </row>
        <row r="22138">
          <cell r="B22138" t="str">
            <v>j outlet lucky one mall</v>
          </cell>
          <cell r="C22138" t="str">
            <v>Muzammil</v>
          </cell>
          <cell r="D22138" t="str">
            <v>MCB chq 2007570392</v>
          </cell>
          <cell r="E22138">
            <v>200000</v>
          </cell>
        </row>
        <row r="22139">
          <cell r="B22139" t="str">
            <v>Imtiaz supermarket</v>
          </cell>
          <cell r="C22139" t="str">
            <v>faheem elec</v>
          </cell>
          <cell r="D22139" t="str">
            <v>MCB chq 2007570393</v>
          </cell>
          <cell r="E22139">
            <v>100000</v>
          </cell>
        </row>
        <row r="22140">
          <cell r="B22140" t="str">
            <v>NICVD</v>
          </cell>
          <cell r="C22140" t="str">
            <v>khurshid fans</v>
          </cell>
          <cell r="D22140" t="str">
            <v>Cash cheque received from Aisah Interior against 1st R/ Bill (Given to Khurshd fans in NIVCD deal) = Total amount = 1000,000</v>
          </cell>
          <cell r="E22140">
            <v>500000</v>
          </cell>
        </row>
        <row r="22141">
          <cell r="B22141" t="str">
            <v>Spar supermarket</v>
          </cell>
          <cell r="C22141" t="str">
            <v>khurshid fans</v>
          </cell>
          <cell r="D22141" t="str">
            <v>Cash cheque received from Aisah Interior against 1st R/ Bill (Given to Khurshd fans in NIVCD deal) = Total amount = 1000,000</v>
          </cell>
          <cell r="E22141">
            <v>500000</v>
          </cell>
        </row>
        <row r="22142">
          <cell r="B22142" t="str">
            <v>o/m NASTP</v>
          </cell>
          <cell r="C22142" t="str">
            <v>Received</v>
          </cell>
          <cell r="D22142" t="str">
            <v>1% invoice charges for MCB chq # 2007570382 given to Universal traders care off Adeel Steel for SST inpt adjustment in NASTP Monthly payment</v>
          </cell>
          <cell r="E22142">
            <v>24430.54</v>
          </cell>
        </row>
        <row r="22143">
          <cell r="B22143" t="str">
            <v>Tri fit Gym</v>
          </cell>
          <cell r="C22143" t="str">
            <v>Received</v>
          </cell>
          <cell r="D22143" t="str">
            <v>Received from NEC Askari bank # 00079361 (cash chq)</v>
          </cell>
          <cell r="F22143">
            <v>254534</v>
          </cell>
        </row>
        <row r="22144">
          <cell r="B22144" t="str">
            <v>khaadi Canteen</v>
          </cell>
          <cell r="C22144" t="str">
            <v>Received</v>
          </cell>
          <cell r="D22144" t="str">
            <v>Rec from Ik in Khaadi canteen - HBL chq # 10002183 (Given to Shaikh traders care of adeel)</v>
          </cell>
          <cell r="F22144">
            <v>3202203</v>
          </cell>
        </row>
        <row r="22145">
          <cell r="B22145" t="str">
            <v>khaadi Canteen</v>
          </cell>
          <cell r="D22145" t="str">
            <v>This cash returned to SM in IK associates (via hand Bilal habib)</v>
          </cell>
          <cell r="E22145">
            <v>3200000</v>
          </cell>
        </row>
        <row r="22146">
          <cell r="B22146" t="str">
            <v>Spar supermarket</v>
          </cell>
          <cell r="C22146" t="str">
            <v>Received</v>
          </cell>
          <cell r="D22146" t="str">
            <v>Rec from Ik in spar - Meezan chq # A-03651459 (Given to Al madina steel traders)</v>
          </cell>
          <cell r="F22146">
            <v>4500001</v>
          </cell>
        </row>
        <row r="22147">
          <cell r="B22147" t="str">
            <v>Spar supermarket</v>
          </cell>
          <cell r="C22147" t="str">
            <v>Received</v>
          </cell>
          <cell r="D22147" t="str">
            <v>1% invoice charges</v>
          </cell>
          <cell r="E22147">
            <v>45000</v>
          </cell>
        </row>
        <row r="22148">
          <cell r="B22148" t="str">
            <v>Sana safinaz DML</v>
          </cell>
          <cell r="C22148" t="str">
            <v>Received</v>
          </cell>
          <cell r="D22148" t="str">
            <v>Rec from Ik in sana safinaz DML - Meezan chq # A-90115324 (Given to Shaikh traders care of adeel)</v>
          </cell>
          <cell r="F22148">
            <v>2004811</v>
          </cell>
        </row>
        <row r="22149">
          <cell r="B22149" t="str">
            <v>Riazeda project</v>
          </cell>
          <cell r="C22149" t="str">
            <v>Received</v>
          </cell>
          <cell r="D22149" t="str">
            <v>Rec from Ik in Riazeda - Meezan chq # A-03651452 (Given to Shaikh traders care of adeel)</v>
          </cell>
          <cell r="F22149">
            <v>1001189</v>
          </cell>
        </row>
        <row r="22150">
          <cell r="B22150" t="str">
            <v>khaadi Canteen</v>
          </cell>
          <cell r="C22150" t="str">
            <v>Received</v>
          </cell>
          <cell r="D22150" t="str">
            <v>1% invoice charges (for 3,202,203 + 2,004,811 + 1,001,189)</v>
          </cell>
          <cell r="E22150">
            <v>62082</v>
          </cell>
        </row>
        <row r="22151">
          <cell r="B22151" t="str">
            <v>O/M The Place</v>
          </cell>
          <cell r="C22151" t="str">
            <v>Received</v>
          </cell>
          <cell r="D22151" t="str">
            <v>O &amp; M bill for Sept 24 + OCT 24 (pl note Oct bill is increased 10%)</v>
          </cell>
          <cell r="F22151">
            <v>766836</v>
          </cell>
        </row>
        <row r="22152">
          <cell r="B22152" t="str">
            <v xml:space="preserve">O/M Nue Multiplex </v>
          </cell>
          <cell r="C22152" t="str">
            <v>Received</v>
          </cell>
          <cell r="D22152" t="str">
            <v>Received O/M September 24 Bill</v>
          </cell>
          <cell r="F22152">
            <v>338310</v>
          </cell>
        </row>
        <row r="22153">
          <cell r="B22153" t="str">
            <v xml:space="preserve">O/M Nue Multiplex </v>
          </cell>
          <cell r="C22153" t="str">
            <v>Received</v>
          </cell>
          <cell r="D22153" t="str">
            <v>Received O/M October 24 Bill</v>
          </cell>
          <cell r="F22153">
            <v>338310</v>
          </cell>
        </row>
        <row r="22154">
          <cell r="B22154" t="str">
            <v>CITI Bank</v>
          </cell>
          <cell r="C22154" t="str">
            <v>Received</v>
          </cell>
          <cell r="D22154" t="str">
            <v>Received from Ik in acc of Citi bank (Meezan bank chq # A-03651512 Given to Al madina steel traders)</v>
          </cell>
          <cell r="F22154">
            <v>2300008</v>
          </cell>
        </row>
        <row r="22155">
          <cell r="B22155" t="str">
            <v>CITI Bank</v>
          </cell>
          <cell r="C22155" t="str">
            <v>Received</v>
          </cell>
          <cell r="D22155" t="str">
            <v xml:space="preserve">1% invoice charges </v>
          </cell>
          <cell r="E22155">
            <v>23000</v>
          </cell>
        </row>
        <row r="22156">
          <cell r="B22156" t="str">
            <v>CITI Bank</v>
          </cell>
          <cell r="C22156" t="str">
            <v>Received</v>
          </cell>
          <cell r="D22156" t="str">
            <v>Received from Ik in acc of Citi bank (Meezan bank chq # A-03651509 Given to ST Brothers)</v>
          </cell>
          <cell r="F22156">
            <v>2972970</v>
          </cell>
        </row>
        <row r="22157">
          <cell r="B22157" t="str">
            <v>CITI Bank</v>
          </cell>
          <cell r="C22157" t="str">
            <v>Received</v>
          </cell>
          <cell r="D22157" t="str">
            <v>Received from Ik in acc of Citi bank (Meezan bank chq # A-03651510 Given to Powermech care of habib insulation)</v>
          </cell>
          <cell r="F22157">
            <v>1500000</v>
          </cell>
        </row>
        <row r="22158">
          <cell r="B22158" t="str">
            <v>CITI Bank</v>
          </cell>
          <cell r="C22158" t="str">
            <v>Received</v>
          </cell>
          <cell r="D22158" t="str">
            <v>Received from Ik in acc of Citi bank (Meezan bank chq # A-03651511 Given to Delta industrial supplies care of Pioneer steel sheraz)</v>
          </cell>
          <cell r="F22158">
            <v>800000</v>
          </cell>
        </row>
        <row r="22159">
          <cell r="B22159" t="str">
            <v>Orient DML</v>
          </cell>
          <cell r="C22159" t="str">
            <v>Received</v>
          </cell>
          <cell r="D22159" t="str">
            <v>Received from Ik in acc of Orient DML (Meezan bank chq # A-08775227 Given to Universal traders care of adeel)</v>
          </cell>
          <cell r="F22159">
            <v>1601649</v>
          </cell>
        </row>
        <row r="22160">
          <cell r="B22160" t="str">
            <v>sana safinaz dml</v>
          </cell>
          <cell r="C22160" t="str">
            <v>Received</v>
          </cell>
          <cell r="D22160" t="str">
            <v>Received from Ik in acc of Sana safinaz DML (Meezan bank chq # A-08775226 Given to Universal traders care of adeel)</v>
          </cell>
          <cell r="F22160">
            <v>1902588</v>
          </cell>
        </row>
        <row r="22161">
          <cell r="B22161" t="str">
            <v>sana safinaz dml</v>
          </cell>
          <cell r="C22161" t="str">
            <v>Received</v>
          </cell>
          <cell r="D22161" t="str">
            <v>1% invoice charges (for 1,601,649 + 1,902,588)</v>
          </cell>
          <cell r="E22161">
            <v>35000</v>
          </cell>
        </row>
        <row r="22162">
          <cell r="B22162" t="str">
            <v>BAH Exhaust Work</v>
          </cell>
          <cell r="C22162" t="str">
            <v>Received</v>
          </cell>
          <cell r="D22162" t="str">
            <v>Rec 20% Moblization advance (Online transfer in BAHL account)</v>
          </cell>
          <cell r="F22162">
            <v>369216</v>
          </cell>
        </row>
        <row r="22163">
          <cell r="B22163" t="str">
            <v>BAH PPRC Job</v>
          </cell>
          <cell r="C22163" t="str">
            <v>Received</v>
          </cell>
          <cell r="D22163" t="str">
            <v>Rec 20% Moblization advance (Online transfer in BAHL account)</v>
          </cell>
          <cell r="F22163">
            <v>498813.93800000002</v>
          </cell>
        </row>
        <row r="22164">
          <cell r="B22164" t="str">
            <v>BAH Fire work</v>
          </cell>
          <cell r="C22164" t="str">
            <v>Received</v>
          </cell>
          <cell r="D22164" t="str">
            <v>Rec 20% Moblization advance (Online transfer in BAHL account)</v>
          </cell>
          <cell r="F22164">
            <v>1249314</v>
          </cell>
        </row>
        <row r="22165">
          <cell r="B22165" t="str">
            <v>o/m NASTP</v>
          </cell>
          <cell r="C22165" t="str">
            <v>Received</v>
          </cell>
          <cell r="D22165" t="str">
            <v>Received o/m bill for the month of October 24</v>
          </cell>
          <cell r="F22165">
            <v>1947260</v>
          </cell>
        </row>
        <row r="22166">
          <cell r="B22166" t="str">
            <v>BAF-Maintenance24</v>
          </cell>
          <cell r="C22166" t="str">
            <v>Received</v>
          </cell>
          <cell r="D22166" t="str">
            <v>received retention amount</v>
          </cell>
          <cell r="F22166">
            <v>1494840</v>
          </cell>
        </row>
        <row r="22167">
          <cell r="B22167" t="str">
            <v>Bank Al-Falah (Head Office)</v>
          </cell>
          <cell r="C22167" t="str">
            <v>Received</v>
          </cell>
          <cell r="D22167" t="str">
            <v>received against bill # 002 exhasut ventilation system (now only retention rem)</v>
          </cell>
          <cell r="F22167">
            <v>2102201</v>
          </cell>
        </row>
        <row r="22168">
          <cell r="B22168" t="str">
            <v>FTC Floors</v>
          </cell>
          <cell r="C22168" t="str">
            <v>Received</v>
          </cell>
          <cell r="D22168" t="str">
            <v xml:space="preserve">FTC Monthly Oct 24 </v>
          </cell>
          <cell r="F22168">
            <v>280434</v>
          </cell>
        </row>
        <row r="22169">
          <cell r="B22169" t="str">
            <v>BAH 12th Floor</v>
          </cell>
          <cell r="C22169" t="str">
            <v>Received</v>
          </cell>
          <cell r="D22169" t="str">
            <v>Cash cheque received from Aisah Interior against 1st R/ Bill (Given to Bilal bhai inhios profit share)</v>
          </cell>
          <cell r="F22169">
            <v>1000000</v>
          </cell>
        </row>
        <row r="22170">
          <cell r="B22170" t="str">
            <v>BAH 12th Floor</v>
          </cell>
          <cell r="C22170" t="str">
            <v>Received</v>
          </cell>
          <cell r="D22170" t="str">
            <v>Cash cheque received from Aisah Interior against 1st R/ Bill (Given to Bilal bhai inhios profit share)</v>
          </cell>
          <cell r="F22170">
            <v>1000000</v>
          </cell>
        </row>
        <row r="22171">
          <cell r="B22171" t="str">
            <v>BAH 12th Floor</v>
          </cell>
          <cell r="C22171" t="str">
            <v>Received</v>
          </cell>
          <cell r="D22171" t="str">
            <v>Cash cheque received from Aisah Interior against 1st R/ Bill (Given to Bilal bhai inhios profit share)</v>
          </cell>
          <cell r="F22171">
            <v>1000000</v>
          </cell>
        </row>
        <row r="22172">
          <cell r="B22172" t="str">
            <v>BAH 12th Floor</v>
          </cell>
          <cell r="C22172" t="str">
            <v>Received</v>
          </cell>
          <cell r="D22172" t="str">
            <v>Cash cheque received from Aisah Interior against 1st R/ Bill (Given to fakhri brothers)</v>
          </cell>
          <cell r="F22172">
            <v>1000000</v>
          </cell>
        </row>
        <row r="22173">
          <cell r="B22173" t="str">
            <v>BAH 12th Floor</v>
          </cell>
          <cell r="C22173" t="str">
            <v>Received</v>
          </cell>
          <cell r="D22173" t="str">
            <v>Cash cheque received from Aisah Interior against 1st R/ Bill (Given to Khurshd fans in NIVCD deal)</v>
          </cell>
          <cell r="F22173">
            <v>1000000</v>
          </cell>
        </row>
        <row r="22174">
          <cell r="B22174" t="str">
            <v xml:space="preserve">O/M Nue Multiplex </v>
          </cell>
          <cell r="C22174" t="str">
            <v>material</v>
          </cell>
          <cell r="D22174" t="str">
            <v>To mumtaz for chiller sensor 02 nos</v>
          </cell>
          <cell r="E22174">
            <v>6000</v>
          </cell>
        </row>
        <row r="22175">
          <cell r="B22175" t="str">
            <v xml:space="preserve">O/M Nue Multiplex </v>
          </cell>
          <cell r="C22175" t="str">
            <v>fuel</v>
          </cell>
          <cell r="D22175" t="str">
            <v>to mumtaz</v>
          </cell>
          <cell r="E22175">
            <v>1000</v>
          </cell>
        </row>
        <row r="22176">
          <cell r="B22176" t="str">
            <v>j outlet lucky one mall</v>
          </cell>
          <cell r="C22176" t="str">
            <v>fuel</v>
          </cell>
          <cell r="D22176" t="str">
            <v>to salman for fuel</v>
          </cell>
          <cell r="E22176">
            <v>2000</v>
          </cell>
        </row>
        <row r="22177">
          <cell r="B22177" t="str">
            <v>BAH Exhaust Work</v>
          </cell>
          <cell r="C22177" t="str">
            <v>material</v>
          </cell>
          <cell r="D22177" t="str">
            <v>brush</v>
          </cell>
          <cell r="E22177">
            <v>200</v>
          </cell>
        </row>
        <row r="22178">
          <cell r="B22178" t="str">
            <v>j outlet lucky one mall</v>
          </cell>
          <cell r="C22178" t="str">
            <v>material</v>
          </cell>
          <cell r="D22178" t="str">
            <v>nut bolts</v>
          </cell>
          <cell r="E22178">
            <v>3000</v>
          </cell>
        </row>
        <row r="22179">
          <cell r="B22179" t="str">
            <v>Gul Ahmed</v>
          </cell>
          <cell r="C22179" t="str">
            <v>material</v>
          </cell>
          <cell r="D22179" t="str">
            <v>purchased dammer tapes</v>
          </cell>
          <cell r="E22179">
            <v>1740</v>
          </cell>
        </row>
        <row r="22180">
          <cell r="B22180" t="str">
            <v>Engro 7th Floor</v>
          </cell>
          <cell r="C22180" t="str">
            <v>material</v>
          </cell>
          <cell r="D22180" t="str">
            <v>purchased dammer tapes</v>
          </cell>
          <cell r="E22180">
            <v>2260</v>
          </cell>
        </row>
        <row r="22181">
          <cell r="B22181" t="str">
            <v>Gul Ahmed</v>
          </cell>
          <cell r="C22181" t="str">
            <v>Adnan shamsi</v>
          </cell>
          <cell r="D22181" t="str">
            <v>Paid to adnan for IT room &amp; server room split AC isntallatoipn with copper pipe and refrigerent pipe</v>
          </cell>
          <cell r="E22181">
            <v>24000</v>
          </cell>
        </row>
        <row r="22182">
          <cell r="B22182" t="str">
            <v>Bahria project</v>
          </cell>
          <cell r="C22182" t="str">
            <v>material</v>
          </cell>
          <cell r="D22182" t="str">
            <v>to amjad for site expenses</v>
          </cell>
          <cell r="E22182">
            <v>10000</v>
          </cell>
        </row>
        <row r="22183">
          <cell r="B22183" t="str">
            <v>BAF-Maintenance24</v>
          </cell>
          <cell r="C22183" t="str">
            <v>salary</v>
          </cell>
          <cell r="D22183" t="str">
            <v>Nadeem bha salary</v>
          </cell>
          <cell r="E22183">
            <v>50000</v>
          </cell>
        </row>
        <row r="22184">
          <cell r="B22184" t="str">
            <v>kumail bhai</v>
          </cell>
          <cell r="C22184" t="str">
            <v>salary</v>
          </cell>
          <cell r="D22184" t="str">
            <v>Waris salary</v>
          </cell>
          <cell r="E22184">
            <v>5000</v>
          </cell>
        </row>
        <row r="22185">
          <cell r="B22185" t="str">
            <v>BAH 12th Floor</v>
          </cell>
          <cell r="C22185" t="str">
            <v>salary</v>
          </cell>
          <cell r="D22185" t="str">
            <v xml:space="preserve">bilal bhai </v>
          </cell>
          <cell r="E22185">
            <v>50000</v>
          </cell>
        </row>
        <row r="22186">
          <cell r="B22186" t="str">
            <v xml:space="preserve">MHR Personal </v>
          </cell>
          <cell r="C22186" t="str">
            <v>salary</v>
          </cell>
          <cell r="D22186" t="str">
            <v>Mhr home mossi salaries</v>
          </cell>
          <cell r="E22186">
            <v>105000</v>
          </cell>
        </row>
        <row r="22187">
          <cell r="B22187" t="str">
            <v>office</v>
          </cell>
          <cell r="C22187" t="str">
            <v>salary</v>
          </cell>
          <cell r="D22187" t="str">
            <v>To umer office + mossi</v>
          </cell>
          <cell r="E22187">
            <v>30000</v>
          </cell>
        </row>
        <row r="22188">
          <cell r="B22188" t="str">
            <v>office</v>
          </cell>
          <cell r="C22188" t="str">
            <v>misc</v>
          </cell>
          <cell r="D22188" t="str">
            <v>umer for office use</v>
          </cell>
          <cell r="E22188">
            <v>4000</v>
          </cell>
        </row>
        <row r="22189">
          <cell r="B22189" t="str">
            <v>office</v>
          </cell>
          <cell r="C22189" t="str">
            <v>utilities bills</v>
          </cell>
          <cell r="D22189" t="str">
            <v>SSGC bils</v>
          </cell>
          <cell r="E22189">
            <v>745</v>
          </cell>
        </row>
        <row r="22190">
          <cell r="B22190" t="str">
            <v xml:space="preserve">MHR Personal </v>
          </cell>
          <cell r="C22190" t="str">
            <v>utilities bills</v>
          </cell>
          <cell r="D22190" t="str">
            <v>SSGC bils</v>
          </cell>
          <cell r="E22190">
            <v>1050</v>
          </cell>
        </row>
        <row r="22191">
          <cell r="B22191" t="str">
            <v>BAF-Maintenance24</v>
          </cell>
          <cell r="C22191" t="str">
            <v>engr noman</v>
          </cell>
          <cell r="D22191" t="str">
            <v>To noman BAF (by nadeem bhai)</v>
          </cell>
          <cell r="E22191">
            <v>150000</v>
          </cell>
        </row>
        <row r="22192">
          <cell r="B22192" t="str">
            <v>office</v>
          </cell>
          <cell r="C22192" t="str">
            <v>misc</v>
          </cell>
          <cell r="D22192" t="str">
            <v>umer for office use</v>
          </cell>
          <cell r="E22192">
            <v>3500</v>
          </cell>
        </row>
        <row r="22193">
          <cell r="B22193" t="str">
            <v>Engro 7th Floor</v>
          </cell>
          <cell r="C22193" t="str">
            <v>material</v>
          </cell>
          <cell r="D22193" t="str">
            <v>purchased jubilee clamp, cable tie pipe and nuts + plug</v>
          </cell>
          <cell r="E22193">
            <v>1080</v>
          </cell>
        </row>
        <row r="22194">
          <cell r="B22194" t="str">
            <v>Gul Ahmed</v>
          </cell>
          <cell r="C22194" t="str">
            <v>mujahid gas</v>
          </cell>
          <cell r="D22194" t="str">
            <v>Online by adeel to mujahid gas</v>
          </cell>
          <cell r="E22194">
            <v>40000</v>
          </cell>
        </row>
        <row r="22195">
          <cell r="B22195" t="str">
            <v>CITI Bank</v>
          </cell>
          <cell r="C22195" t="str">
            <v>fare</v>
          </cell>
          <cell r="D22195" t="str">
            <v>paid</v>
          </cell>
          <cell r="E22195">
            <v>1400</v>
          </cell>
        </row>
        <row r="22196">
          <cell r="B22196" t="str">
            <v>Imtiaz supermarket</v>
          </cell>
          <cell r="C22196" t="str">
            <v>material</v>
          </cell>
          <cell r="D22196" t="str">
            <v>Purchased heater from inko</v>
          </cell>
          <cell r="E22196">
            <v>13500</v>
          </cell>
        </row>
        <row r="22197">
          <cell r="B22197" t="str">
            <v>office</v>
          </cell>
          <cell r="C22197" t="str">
            <v>misc</v>
          </cell>
          <cell r="D22197" t="str">
            <v>purchased Israr bhai laptop</v>
          </cell>
          <cell r="E22197">
            <v>59000</v>
          </cell>
        </row>
        <row r="22198">
          <cell r="B22198" t="str">
            <v>office</v>
          </cell>
          <cell r="C22198" t="str">
            <v>salary</v>
          </cell>
          <cell r="D22198" t="str">
            <v xml:space="preserve">office staff salaries </v>
          </cell>
          <cell r="E22198">
            <v>283759</v>
          </cell>
        </row>
        <row r="22199">
          <cell r="B22199" t="str">
            <v>o/m NASTP</v>
          </cell>
          <cell r="C22199" t="str">
            <v>salary</v>
          </cell>
          <cell r="D22199" t="str">
            <v>NASTP staff salary</v>
          </cell>
          <cell r="E22199">
            <v>652500</v>
          </cell>
        </row>
        <row r="22200">
          <cell r="B22200" t="str">
            <v>saifee hospital</v>
          </cell>
          <cell r="C22200" t="str">
            <v>salary</v>
          </cell>
          <cell r="D22200" t="str">
            <v>Irfan bhai salary</v>
          </cell>
          <cell r="E22200">
            <v>50850</v>
          </cell>
        </row>
        <row r="22201">
          <cell r="B22201" t="str">
            <v>Imtiaz supermarket</v>
          </cell>
          <cell r="C22201" t="str">
            <v>sadiq pipe</v>
          </cell>
          <cell r="D22201" t="str">
            <v>Online by adeel to mehboob ur rehman for for folding</v>
          </cell>
          <cell r="E22201">
            <v>30000</v>
          </cell>
        </row>
        <row r="22202">
          <cell r="B22202" t="str">
            <v>Meezan Gujranwala</v>
          </cell>
          <cell r="C22202" t="str">
            <v>Material</v>
          </cell>
          <cell r="D22202" t="str">
            <v>Online by adeel to M. Khalid care of Touqeer for site expenses meezan gujranwala</v>
          </cell>
          <cell r="E22202">
            <v>100000</v>
          </cell>
        </row>
        <row r="22203">
          <cell r="B22203" t="str">
            <v>J outlet lucky one mall</v>
          </cell>
          <cell r="C22203" t="str">
            <v>Material</v>
          </cell>
          <cell r="D22203" t="str">
            <v>Online by adeel to faryal shah care off Far sight for isolator for J outlet Lucky one mall</v>
          </cell>
          <cell r="E22203">
            <v>50000</v>
          </cell>
        </row>
        <row r="22204">
          <cell r="B22204" t="str">
            <v>Imtiaz supermarket</v>
          </cell>
          <cell r="C22204" t="str">
            <v>material</v>
          </cell>
          <cell r="D22204" t="str">
            <v>misc invoice by faheem</v>
          </cell>
          <cell r="E22204">
            <v>21850</v>
          </cell>
        </row>
        <row r="22205">
          <cell r="B22205" t="str">
            <v>office</v>
          </cell>
          <cell r="C22205" t="str">
            <v>misc</v>
          </cell>
          <cell r="D22205" t="str">
            <v>umer for office use</v>
          </cell>
          <cell r="E22205">
            <v>3000</v>
          </cell>
        </row>
        <row r="22206">
          <cell r="B22206" t="str">
            <v>Engro 7th Floor</v>
          </cell>
          <cell r="C22206" t="str">
            <v>fuel</v>
          </cell>
          <cell r="D22206" t="str">
            <v>To salman for fuel</v>
          </cell>
          <cell r="E22206">
            <v>1000</v>
          </cell>
        </row>
        <row r="22207">
          <cell r="B22207" t="str">
            <v>CITI Bank</v>
          </cell>
          <cell r="C22207" t="str">
            <v>fare</v>
          </cell>
          <cell r="D22207" t="str">
            <v>paid</v>
          </cell>
          <cell r="E22207">
            <v>2000</v>
          </cell>
        </row>
        <row r="22208">
          <cell r="B22208" t="str">
            <v>j outlet lucky one mall</v>
          </cell>
          <cell r="C22208" t="str">
            <v>fare</v>
          </cell>
          <cell r="D22208" t="str">
            <v>paid</v>
          </cell>
          <cell r="E22208">
            <v>2700</v>
          </cell>
        </row>
        <row r="22209">
          <cell r="B22209" t="str">
            <v>NICVD</v>
          </cell>
          <cell r="C22209" t="str">
            <v>salary</v>
          </cell>
          <cell r="D22209" t="str">
            <v>Irfan AC salary</v>
          </cell>
          <cell r="E22209">
            <v>57850</v>
          </cell>
        </row>
        <row r="22210">
          <cell r="B22210" t="str">
            <v>Nadir Burhani</v>
          </cell>
          <cell r="C22210" t="str">
            <v>material</v>
          </cell>
          <cell r="D22210" t="str">
            <v>To amir for copper pipe 2 Rft 1-5/8</v>
          </cell>
          <cell r="E22210">
            <v>8000</v>
          </cell>
        </row>
        <row r="22211">
          <cell r="B22211" t="str">
            <v xml:space="preserve">MHR Personal </v>
          </cell>
          <cell r="C22211" t="str">
            <v>rehana rehan</v>
          </cell>
          <cell r="D22211" t="str">
            <v>ufone and jazz balance</v>
          </cell>
          <cell r="E22211">
            <v>2700</v>
          </cell>
        </row>
        <row r="22212">
          <cell r="B22212" t="str">
            <v>Bahria project</v>
          </cell>
          <cell r="C22212" t="str">
            <v>material</v>
          </cell>
          <cell r="D22212" t="str">
            <v>TO joh for channel rawal bolt and u clamp</v>
          </cell>
          <cell r="E22212">
            <v>20000</v>
          </cell>
        </row>
        <row r="22213">
          <cell r="B22213" t="str">
            <v>Meezan bank Head office</v>
          </cell>
          <cell r="C22213" t="str">
            <v>fare</v>
          </cell>
          <cell r="D22213" t="str">
            <v>cash paid for insulation</v>
          </cell>
          <cell r="E22213">
            <v>5000</v>
          </cell>
        </row>
        <row r="22214">
          <cell r="B22214" t="str">
            <v>Engro 7th Floor</v>
          </cell>
          <cell r="C22214" t="str">
            <v>salary</v>
          </cell>
          <cell r="D22214" t="str">
            <v>Raza + Laraib</v>
          </cell>
          <cell r="E22214">
            <v>95467</v>
          </cell>
        </row>
        <row r="22215">
          <cell r="B22215" t="str">
            <v>CITI Bank</v>
          </cell>
          <cell r="C22215" t="str">
            <v>salary</v>
          </cell>
          <cell r="D22215" t="str">
            <v>Engr Ahsan , Uamir and Jawed salary</v>
          </cell>
          <cell r="E22215">
            <v>151812.5</v>
          </cell>
        </row>
        <row r="22216">
          <cell r="B22216" t="str">
            <v>FTC Floors</v>
          </cell>
          <cell r="C22216" t="str">
            <v>salary</v>
          </cell>
          <cell r="D22216" t="str">
            <v>ftc staff salaries</v>
          </cell>
          <cell r="E22216">
            <v>238360</v>
          </cell>
        </row>
        <row r="22217">
          <cell r="B22217" t="str">
            <v>FTC Floors</v>
          </cell>
          <cell r="C22217" t="str">
            <v>misc</v>
          </cell>
          <cell r="D22217" t="str">
            <v>tea and refreshment</v>
          </cell>
          <cell r="E22217">
            <v>3000</v>
          </cell>
        </row>
        <row r="22218">
          <cell r="B22218" t="str">
            <v>DHL office</v>
          </cell>
          <cell r="C22218" t="str">
            <v>salary</v>
          </cell>
          <cell r="D22218" t="str">
            <v>mateen salary</v>
          </cell>
          <cell r="E22218">
            <v>30750</v>
          </cell>
        </row>
        <row r="22219">
          <cell r="B22219" t="str">
            <v>BAH 12th Floor</v>
          </cell>
          <cell r="C22219" t="str">
            <v>material</v>
          </cell>
          <cell r="D22219" t="str">
            <v>colour material and oil</v>
          </cell>
          <cell r="E22219">
            <v>4150</v>
          </cell>
        </row>
        <row r="22220">
          <cell r="B22220" t="str">
            <v>O/M The Place</v>
          </cell>
          <cell r="C22220" t="str">
            <v>salary</v>
          </cell>
          <cell r="D22220" t="str">
            <v>The place staff salaries</v>
          </cell>
          <cell r="E22220">
            <v>148506.25</v>
          </cell>
        </row>
        <row r="22221">
          <cell r="B22221" t="str">
            <v>office</v>
          </cell>
          <cell r="C22221" t="str">
            <v>misc</v>
          </cell>
          <cell r="D22221" t="str">
            <v>Salman Mobile</v>
          </cell>
          <cell r="E22221">
            <v>10000</v>
          </cell>
        </row>
        <row r="22222">
          <cell r="B22222" t="str">
            <v xml:space="preserve">MHR Personal </v>
          </cell>
          <cell r="C22222" t="str">
            <v>Tickets</v>
          </cell>
          <cell r="D22222" t="str">
            <v>Online by adeel to al rafay travels for tickets</v>
          </cell>
          <cell r="E22222">
            <v>23000</v>
          </cell>
        </row>
        <row r="22223">
          <cell r="B22223" t="str">
            <v>Engro 7th Floor</v>
          </cell>
          <cell r="C22223" t="str">
            <v>fuel</v>
          </cell>
          <cell r="D22223" t="str">
            <v>To salman for fuel</v>
          </cell>
          <cell r="E22223">
            <v>3000</v>
          </cell>
        </row>
        <row r="22224">
          <cell r="B22224" t="str">
            <v>Meezan bank Head office</v>
          </cell>
          <cell r="C22224" t="str">
            <v>salary</v>
          </cell>
          <cell r="D22224" t="str">
            <v>gul sher</v>
          </cell>
          <cell r="E22224">
            <v>28635</v>
          </cell>
        </row>
        <row r="22225">
          <cell r="B22225" t="str">
            <v>office</v>
          </cell>
          <cell r="C22225" t="str">
            <v>misc</v>
          </cell>
          <cell r="D22225" t="str">
            <v>umer for office use</v>
          </cell>
          <cell r="E22225">
            <v>3000</v>
          </cell>
        </row>
        <row r="22226">
          <cell r="B22226" t="str">
            <v>Engro 7th Floor</v>
          </cell>
          <cell r="C22226" t="str">
            <v>material</v>
          </cell>
          <cell r="D22226" t="str">
            <v>waste pipe 1-1/2 dia</v>
          </cell>
          <cell r="E22226">
            <v>1200</v>
          </cell>
        </row>
        <row r="22227">
          <cell r="B22227" t="str">
            <v>o/m NASTP</v>
          </cell>
          <cell r="C22227" t="str">
            <v>salary</v>
          </cell>
          <cell r="D22227" t="str">
            <v>Imran feroz + Mukhtar</v>
          </cell>
          <cell r="E22227">
            <v>118870</v>
          </cell>
        </row>
        <row r="22228">
          <cell r="B22228" t="str">
            <v>Engro 7th Floor</v>
          </cell>
          <cell r="C22228" t="str">
            <v>material</v>
          </cell>
          <cell r="D22228" t="str">
            <v>2 packet cable tie</v>
          </cell>
          <cell r="E22228">
            <v>1300</v>
          </cell>
        </row>
        <row r="22229">
          <cell r="B22229" t="str">
            <v>BAH 12th Floor</v>
          </cell>
          <cell r="C22229" t="str">
            <v>salary</v>
          </cell>
          <cell r="D22229" t="str">
            <v>Rohail sheikh salary</v>
          </cell>
          <cell r="E22229">
            <v>81000</v>
          </cell>
        </row>
        <row r="22230">
          <cell r="B22230" t="str">
            <v>saifee hospital</v>
          </cell>
          <cell r="C22230" t="str">
            <v>fare</v>
          </cell>
          <cell r="D22230" t="str">
            <v>paid</v>
          </cell>
          <cell r="E22230">
            <v>1000</v>
          </cell>
        </row>
        <row r="22231">
          <cell r="B22231" t="str">
            <v>Imtiaz supermarket</v>
          </cell>
          <cell r="C22231" t="str">
            <v>salary</v>
          </cell>
          <cell r="D22231" t="str">
            <v>Imtiaz staff salary</v>
          </cell>
          <cell r="E22231">
            <v>346954.16666666669</v>
          </cell>
        </row>
        <row r="22232">
          <cell r="B22232" t="str">
            <v>BAF-Maintenance24</v>
          </cell>
          <cell r="C22232" t="str">
            <v>salary</v>
          </cell>
          <cell r="D22232" t="str">
            <v>abid salary</v>
          </cell>
          <cell r="E22232">
            <v>59000</v>
          </cell>
        </row>
        <row r="22233">
          <cell r="B22233" t="str">
            <v>saifee hospital</v>
          </cell>
          <cell r="C22233" t="str">
            <v>salary</v>
          </cell>
          <cell r="D22233" t="str">
            <v>Shahid and khushnood</v>
          </cell>
          <cell r="E22233">
            <v>121090</v>
          </cell>
        </row>
        <row r="22234">
          <cell r="B22234" t="str">
            <v>Meezan bank Head office</v>
          </cell>
          <cell r="C22234" t="str">
            <v>salary</v>
          </cell>
          <cell r="D22234" t="str">
            <v>abbas + amir engr</v>
          </cell>
          <cell r="E22234">
            <v>101420</v>
          </cell>
        </row>
        <row r="22235">
          <cell r="B22235" t="str">
            <v>Engro 7th Floor</v>
          </cell>
          <cell r="C22235" t="str">
            <v>fare</v>
          </cell>
          <cell r="D22235" t="str">
            <v>paid</v>
          </cell>
          <cell r="E22235">
            <v>600</v>
          </cell>
        </row>
        <row r="22236">
          <cell r="B22236" t="str">
            <v>Bahria project</v>
          </cell>
          <cell r="C22236" t="str">
            <v>salary</v>
          </cell>
          <cell r="D22236" t="str">
            <v>Amjad + Faree</v>
          </cell>
          <cell r="E22236">
            <v>85220</v>
          </cell>
        </row>
        <row r="22237">
          <cell r="B22237" t="str">
            <v>Meezan bank Head office</v>
          </cell>
          <cell r="C22237" t="str">
            <v>salary</v>
          </cell>
          <cell r="D22237" t="str">
            <v xml:space="preserve">Imran engr </v>
          </cell>
          <cell r="E22237">
            <v>79050</v>
          </cell>
        </row>
        <row r="22238">
          <cell r="B22238" t="str">
            <v>office</v>
          </cell>
          <cell r="C22238" t="str">
            <v>misc</v>
          </cell>
          <cell r="D22238" t="str">
            <v>to umer for car wash</v>
          </cell>
          <cell r="E22238">
            <v>2500</v>
          </cell>
        </row>
        <row r="22239">
          <cell r="B22239" t="str">
            <v>Engro 7th Floor</v>
          </cell>
          <cell r="C22239" t="str">
            <v>sami duct</v>
          </cell>
          <cell r="D22239" t="str">
            <v>To sami for sheet hawala</v>
          </cell>
          <cell r="E22239">
            <v>500000</v>
          </cell>
        </row>
        <row r="22240">
          <cell r="B22240" t="str">
            <v xml:space="preserve">O/M Nue Multiplex </v>
          </cell>
          <cell r="C22240" t="str">
            <v>Salary</v>
          </cell>
          <cell r="D22240" t="str">
            <v>Online by adeel to Hassan for RMR salaries</v>
          </cell>
          <cell r="E22240">
            <v>120625</v>
          </cell>
        </row>
        <row r="22241">
          <cell r="B22241" t="str">
            <v>sana safinaz dml</v>
          </cell>
          <cell r="C22241" t="str">
            <v>buity</v>
          </cell>
          <cell r="D22241" t="str">
            <v>builty transformer</v>
          </cell>
          <cell r="E22241">
            <v>1070</v>
          </cell>
        </row>
        <row r="22242">
          <cell r="B22242" t="str">
            <v>BAH 12th Floor</v>
          </cell>
          <cell r="C22242" t="str">
            <v>material</v>
          </cell>
          <cell r="D22242" t="str">
            <v>channel purchsed from mughal iron</v>
          </cell>
          <cell r="E22242">
            <v>4500</v>
          </cell>
        </row>
        <row r="22243">
          <cell r="B22243" t="str">
            <v>Gul Ahmed</v>
          </cell>
          <cell r="C22243" t="str">
            <v>Adnan shamsi</v>
          </cell>
          <cell r="D22243" t="str">
            <v>cash paid for liftings and shifting</v>
          </cell>
          <cell r="E22243">
            <v>15000</v>
          </cell>
        </row>
        <row r="22244">
          <cell r="B22244" t="str">
            <v>Engro 7th Floor</v>
          </cell>
          <cell r="C22244" t="str">
            <v>material</v>
          </cell>
          <cell r="D22244" t="str">
            <v>purchased pipe reduser and lux by saad</v>
          </cell>
          <cell r="E22244">
            <v>320</v>
          </cell>
        </row>
        <row r="22245">
          <cell r="B22245" t="str">
            <v>Engro 7th Floor</v>
          </cell>
          <cell r="C22245" t="str">
            <v>fuel</v>
          </cell>
          <cell r="D22245" t="str">
            <v>to saad</v>
          </cell>
          <cell r="E22245">
            <v>500</v>
          </cell>
        </row>
        <row r="22246">
          <cell r="B22246" t="str">
            <v>Meezan gujranwala</v>
          </cell>
          <cell r="C22246" t="str">
            <v>Material</v>
          </cell>
          <cell r="D22246" t="str">
            <v>Online by adeel to M. Salman Riaz  for purchased of UPVC pipe and fittings for Meezan Gujwanwala</v>
          </cell>
          <cell r="E22246">
            <v>244864</v>
          </cell>
        </row>
        <row r="22247">
          <cell r="B22247" t="str">
            <v>BAH 12th Floor</v>
          </cell>
          <cell r="C22247" t="str">
            <v>crescent corporation</v>
          </cell>
          <cell r="D22247" t="str">
            <v>Online by adeel to crescent corporation</v>
          </cell>
          <cell r="E22247">
            <v>117363</v>
          </cell>
        </row>
        <row r="22248">
          <cell r="B22248" t="str">
            <v>Imtiaz supermarket</v>
          </cell>
          <cell r="C22248" t="str">
            <v>salary</v>
          </cell>
          <cell r="D22248" t="str">
            <v>To Jahangeer</v>
          </cell>
          <cell r="E22248">
            <v>91500</v>
          </cell>
        </row>
        <row r="22249">
          <cell r="B22249" t="str">
            <v>saifee hospital</v>
          </cell>
          <cell r="C22249" t="str">
            <v>salary</v>
          </cell>
          <cell r="D22249" t="str">
            <v>To nadeem painter salary</v>
          </cell>
          <cell r="E22249">
            <v>45000</v>
          </cell>
        </row>
        <row r="22250">
          <cell r="B22250" t="str">
            <v>saifee hospital</v>
          </cell>
          <cell r="C22250" t="str">
            <v>fare</v>
          </cell>
          <cell r="D22250" t="str">
            <v>cash paid for transportaion</v>
          </cell>
          <cell r="E22250">
            <v>16000</v>
          </cell>
        </row>
        <row r="22251">
          <cell r="B22251" t="str">
            <v>sana safinaz dml</v>
          </cell>
          <cell r="C22251" t="str">
            <v>fare</v>
          </cell>
          <cell r="D22251" t="str">
            <v>To noman in lahore</v>
          </cell>
          <cell r="E22251">
            <v>5000</v>
          </cell>
        </row>
        <row r="22252">
          <cell r="B22252" t="str">
            <v>Gul Ahmed</v>
          </cell>
          <cell r="C22252" t="str">
            <v>salary</v>
          </cell>
          <cell r="D22252" t="str">
            <v>Adnan shamsi salary</v>
          </cell>
          <cell r="E22252">
            <v>120000</v>
          </cell>
        </row>
        <row r="22253">
          <cell r="B22253" t="str">
            <v>FTC Floors</v>
          </cell>
          <cell r="C22253" t="str">
            <v>Tasleem mason</v>
          </cell>
          <cell r="D22253" t="str">
            <v>To Tasleem mason  by nadeem bhai</v>
          </cell>
          <cell r="E22253">
            <v>50000</v>
          </cell>
        </row>
        <row r="22254">
          <cell r="B22254" t="str">
            <v>office</v>
          </cell>
          <cell r="C22254" t="str">
            <v>mineral water</v>
          </cell>
          <cell r="D22254" t="str">
            <v>cash paid</v>
          </cell>
          <cell r="E22254">
            <v>3000</v>
          </cell>
        </row>
        <row r="22255">
          <cell r="B22255" t="str">
            <v>O/M The Place</v>
          </cell>
          <cell r="C22255" t="str">
            <v>salary</v>
          </cell>
          <cell r="D22255" t="str">
            <v>zeeshan ac salary</v>
          </cell>
          <cell r="E22255">
            <v>28000</v>
          </cell>
        </row>
        <row r="22256">
          <cell r="B22256" t="str">
            <v>Meezan Gujranwala</v>
          </cell>
          <cell r="C22256" t="str">
            <v>salary</v>
          </cell>
          <cell r="D22256" t="str">
            <v>Iftikhar + Touqeer salary</v>
          </cell>
          <cell r="E22256">
            <v>105000</v>
          </cell>
        </row>
        <row r="22257">
          <cell r="B22257" t="str">
            <v>office</v>
          </cell>
          <cell r="C22257" t="str">
            <v>misc</v>
          </cell>
          <cell r="D22257" t="str">
            <v>umer for office use</v>
          </cell>
          <cell r="E22257">
            <v>4000</v>
          </cell>
        </row>
        <row r="22258">
          <cell r="B22258" t="str">
            <v>BAH 12th Floor</v>
          </cell>
          <cell r="C22258" t="str">
            <v>buity</v>
          </cell>
          <cell r="D22258" t="str">
            <v>cash paid</v>
          </cell>
          <cell r="E22258">
            <v>5260</v>
          </cell>
        </row>
        <row r="22259">
          <cell r="B22259" t="str">
            <v>saifee hospital</v>
          </cell>
          <cell r="C22259" t="str">
            <v>fare</v>
          </cell>
          <cell r="D22259" t="str">
            <v>paid</v>
          </cell>
          <cell r="E22259">
            <v>1000</v>
          </cell>
        </row>
        <row r="22260">
          <cell r="B22260" t="str">
            <v>CITI Bank</v>
          </cell>
          <cell r="C22260" t="str">
            <v>salary</v>
          </cell>
          <cell r="D22260" t="str">
            <v>Shoiab khan salary</v>
          </cell>
          <cell r="E22260">
            <v>12000</v>
          </cell>
        </row>
        <row r="22261">
          <cell r="B22261" t="str">
            <v>Mall of Pindi</v>
          </cell>
          <cell r="C22261" t="str">
            <v>material</v>
          </cell>
          <cell r="D22261" t="str">
            <v>Purchased tools from MR industrial tools</v>
          </cell>
          <cell r="E22261">
            <v>57800</v>
          </cell>
        </row>
        <row r="22262">
          <cell r="B22262" t="str">
            <v>Rehmat shipping</v>
          </cell>
          <cell r="C22262" t="str">
            <v>Muzammil</v>
          </cell>
          <cell r="D22262" t="str">
            <v>paid to muzammil for lifting charges</v>
          </cell>
          <cell r="E22262">
            <v>4000</v>
          </cell>
        </row>
        <row r="22263">
          <cell r="B22263" t="str">
            <v>j outlet lucky one mall</v>
          </cell>
          <cell r="C22263" t="str">
            <v>Muzammil</v>
          </cell>
          <cell r="D22263" t="str">
            <v>paid to muzammil for lunch at site</v>
          </cell>
          <cell r="E22263">
            <v>34000</v>
          </cell>
        </row>
        <row r="22264">
          <cell r="B22264" t="str">
            <v>Rehmat shipping</v>
          </cell>
          <cell r="C22264" t="str">
            <v>material</v>
          </cell>
          <cell r="D22264" t="str">
            <v>purchased copper pipe from sajid 3/8 &amp; 5/8</v>
          </cell>
          <cell r="E22264">
            <v>14200</v>
          </cell>
        </row>
        <row r="22265">
          <cell r="B22265" t="str">
            <v>Spar supermarket</v>
          </cell>
          <cell r="C22265" t="str">
            <v>salary</v>
          </cell>
          <cell r="D22265" t="str">
            <v>Online by adeel to sadaqat ali moiz salary</v>
          </cell>
          <cell r="E22265">
            <v>45000</v>
          </cell>
        </row>
        <row r="22266">
          <cell r="B22266" t="str">
            <v xml:space="preserve">MHR Personal </v>
          </cell>
          <cell r="C22266" t="str">
            <v>misc</v>
          </cell>
          <cell r="D22266" t="str">
            <v>easy paisa to shafqat bilal (BH wife)</v>
          </cell>
          <cell r="E22266">
            <v>5000</v>
          </cell>
        </row>
        <row r="22267">
          <cell r="B22267" t="str">
            <v>Engro 7th Floor</v>
          </cell>
          <cell r="C22267" t="str">
            <v>material</v>
          </cell>
          <cell r="D22267" t="str">
            <v>purchased falring tools and adjustable by saad</v>
          </cell>
          <cell r="E22267">
            <v>2250</v>
          </cell>
        </row>
        <row r="22268">
          <cell r="B22268" t="str">
            <v>Mall of Pindi</v>
          </cell>
          <cell r="C22268" t="str">
            <v>material</v>
          </cell>
          <cell r="D22268" t="str">
            <v>Purchased welding plant from MR industrial tools</v>
          </cell>
          <cell r="E22268">
            <v>27000</v>
          </cell>
        </row>
        <row r="22269">
          <cell r="B22269" t="str">
            <v>saifee hospital</v>
          </cell>
          <cell r="C22269" t="str">
            <v>fare</v>
          </cell>
          <cell r="D22269" t="str">
            <v>paid</v>
          </cell>
          <cell r="E22269">
            <v>2600</v>
          </cell>
        </row>
        <row r="22270">
          <cell r="B22270" t="str">
            <v>office</v>
          </cell>
          <cell r="C22270" t="str">
            <v>water tanker</v>
          </cell>
          <cell r="D22270" t="str">
            <v>paid for 3 water tanker (from Nov to Dec)</v>
          </cell>
          <cell r="E22270">
            <v>16000</v>
          </cell>
        </row>
        <row r="22271">
          <cell r="B22271" t="str">
            <v>Mall of Pindi</v>
          </cell>
          <cell r="C22271" t="str">
            <v>fare</v>
          </cell>
          <cell r="D22271" t="str">
            <v>paid</v>
          </cell>
          <cell r="E22271">
            <v>800</v>
          </cell>
        </row>
        <row r="22272">
          <cell r="B22272" t="str">
            <v>saifee hospital</v>
          </cell>
          <cell r="C22272" t="str">
            <v>material</v>
          </cell>
          <cell r="D22272" t="str">
            <v>purchased colour material + mixing oil + brush</v>
          </cell>
          <cell r="E22272">
            <v>14700</v>
          </cell>
        </row>
        <row r="22273">
          <cell r="B22273" t="str">
            <v>FTC Floors</v>
          </cell>
          <cell r="C22273" t="str">
            <v>salary</v>
          </cell>
          <cell r="D22273" t="str">
            <v>Increased salaries for FTC Site</v>
          </cell>
          <cell r="E22273">
            <v>28000</v>
          </cell>
        </row>
        <row r="22274">
          <cell r="B22274" t="str">
            <v>Meezan bank Head office</v>
          </cell>
          <cell r="C22274" t="str">
            <v>misc</v>
          </cell>
          <cell r="D22274" t="str">
            <v>super card to amir for Dec 24</v>
          </cell>
          <cell r="E22274">
            <v>1500</v>
          </cell>
        </row>
        <row r="22275">
          <cell r="B22275" t="str">
            <v>sana safinaz dml</v>
          </cell>
          <cell r="C22275" t="str">
            <v>Material</v>
          </cell>
          <cell r="D22275" t="str">
            <v>Online by adeel to syed murtaza hassan hashmi for thermostate wiring for Sana safinaz + J DML Total = 131,000</v>
          </cell>
          <cell r="E22275">
            <v>65500</v>
          </cell>
        </row>
        <row r="22276">
          <cell r="B22276" t="str">
            <v>J out let DML</v>
          </cell>
          <cell r="C22276" t="str">
            <v>Material</v>
          </cell>
          <cell r="D22276" t="str">
            <v>Online by adeel to syed murtaza hassan hashmi for thermostate wiring for Sana safinaz + J DML Total = 131,000</v>
          </cell>
          <cell r="E22276">
            <v>65500</v>
          </cell>
        </row>
        <row r="22277">
          <cell r="B22277" t="str">
            <v>saifee hospital</v>
          </cell>
          <cell r="C22277" t="str">
            <v>Zaman contractor</v>
          </cell>
          <cell r="D22277" t="str">
            <v>Online by adeel to M. Zaman Total = 200,000</v>
          </cell>
          <cell r="E22277">
            <v>100000</v>
          </cell>
        </row>
        <row r="22278">
          <cell r="B22278" t="str">
            <v>Meezan Gujranwala</v>
          </cell>
          <cell r="C22278" t="str">
            <v>Zaman contractor</v>
          </cell>
          <cell r="D22278" t="str">
            <v>Online by adeel to M. Zaman Total = 200,000</v>
          </cell>
          <cell r="E22278">
            <v>100000</v>
          </cell>
        </row>
        <row r="22279">
          <cell r="B22279" t="str">
            <v>Meezan Gujranwala</v>
          </cell>
          <cell r="C22279" t="str">
            <v>Material</v>
          </cell>
          <cell r="D22279" t="str">
            <v>Online by adeel to asadullah for PVC pipe and fittings</v>
          </cell>
          <cell r="E22279">
            <v>161000</v>
          </cell>
        </row>
        <row r="22280">
          <cell r="B22280" t="str">
            <v>Imtiaz supermarket</v>
          </cell>
          <cell r="C22280" t="str">
            <v>Sadiq Pipe</v>
          </cell>
          <cell r="D22280" t="str">
            <v>Online by adeel to mehboob ur rehman</v>
          </cell>
          <cell r="E22280">
            <v>200000</v>
          </cell>
        </row>
        <row r="22281">
          <cell r="B22281" t="str">
            <v>Meezan Gujranwala</v>
          </cell>
          <cell r="C22281" t="str">
            <v>Material</v>
          </cell>
          <cell r="D22281" t="str">
            <v xml:space="preserve">Online by adeel to M. Danish Ali for Fire pipe payment </v>
          </cell>
          <cell r="E22281">
            <v>200000</v>
          </cell>
        </row>
        <row r="22282">
          <cell r="B22282" t="str">
            <v>Meezan Gujranwala</v>
          </cell>
          <cell r="C22282" t="str">
            <v>Material</v>
          </cell>
          <cell r="D22282" t="str">
            <v xml:space="preserve">Online by adeel to shaheen engineering services for Fire pipe payment </v>
          </cell>
          <cell r="E22282">
            <v>700000</v>
          </cell>
        </row>
        <row r="22283">
          <cell r="B22283" t="str">
            <v>ot area jpmc</v>
          </cell>
          <cell r="C22283" t="str">
            <v>Kamran insulator</v>
          </cell>
          <cell r="D22283" t="str">
            <v>To kamran insulation in JPMC (by nadeem bhai)</v>
          </cell>
          <cell r="E22283">
            <v>100000</v>
          </cell>
        </row>
        <row r="22284">
          <cell r="B22284" t="str">
            <v>office</v>
          </cell>
          <cell r="C22284" t="str">
            <v>misc</v>
          </cell>
          <cell r="D22284" t="str">
            <v>umer for office use</v>
          </cell>
          <cell r="E22284">
            <v>4000</v>
          </cell>
        </row>
        <row r="22285">
          <cell r="B22285" t="str">
            <v>office</v>
          </cell>
          <cell r="C22285" t="str">
            <v>fuel</v>
          </cell>
          <cell r="D22285" t="str">
            <v>to salman rider</v>
          </cell>
          <cell r="E22285">
            <v>1000</v>
          </cell>
        </row>
        <row r="22286">
          <cell r="B22286" t="str">
            <v>saifee hospital</v>
          </cell>
          <cell r="C22286" t="str">
            <v>fare</v>
          </cell>
          <cell r="D22286" t="str">
            <v>paid</v>
          </cell>
          <cell r="E22286">
            <v>1000</v>
          </cell>
        </row>
        <row r="22287">
          <cell r="B22287" t="str">
            <v>office</v>
          </cell>
          <cell r="C22287" t="str">
            <v>misc</v>
          </cell>
          <cell r="D22287" t="str">
            <v>To abdul muqeet for emails hosting and website design</v>
          </cell>
          <cell r="E22287">
            <v>22000</v>
          </cell>
        </row>
        <row r="22288">
          <cell r="B22288" t="str">
            <v>FTC Floors</v>
          </cell>
          <cell r="C22288" t="str">
            <v>fare</v>
          </cell>
          <cell r="D22288" t="str">
            <v>paid</v>
          </cell>
          <cell r="E22288">
            <v>1000</v>
          </cell>
        </row>
        <row r="22289">
          <cell r="B22289" t="str">
            <v>Rehmat shipping</v>
          </cell>
          <cell r="C22289" t="str">
            <v>misc</v>
          </cell>
          <cell r="D22289" t="str">
            <v>To amir conractor for cylinder lifting labours</v>
          </cell>
          <cell r="E22289">
            <v>10000</v>
          </cell>
        </row>
        <row r="22290">
          <cell r="B22290" t="str">
            <v>Spar supermarket</v>
          </cell>
          <cell r="C22290" t="str">
            <v>Noman Engineering</v>
          </cell>
          <cell r="D22290" t="str">
            <v>Sheet hawala to noman by al madina steel Total = 500,000</v>
          </cell>
          <cell r="E22290">
            <v>200000</v>
          </cell>
        </row>
        <row r="22291">
          <cell r="B22291" t="str">
            <v>J outlet lucky one mall</v>
          </cell>
          <cell r="C22291" t="str">
            <v>Noman Engineering</v>
          </cell>
          <cell r="D22291" t="str">
            <v>Sheet hawala to noman by al madina steel Total = 500,000</v>
          </cell>
          <cell r="E22291">
            <v>200000</v>
          </cell>
        </row>
        <row r="22292">
          <cell r="B22292" t="str">
            <v>Meezan bank Head office</v>
          </cell>
          <cell r="C22292" t="str">
            <v>Noman Engineering</v>
          </cell>
          <cell r="D22292" t="str">
            <v>Sheet hawala to noman by al madina steel Total = 500,000</v>
          </cell>
          <cell r="E22292">
            <v>100000</v>
          </cell>
        </row>
        <row r="22293">
          <cell r="B22293" t="str">
            <v>Meezan Gujranwala</v>
          </cell>
          <cell r="C22293" t="str">
            <v>material</v>
          </cell>
          <cell r="D22293" t="str">
            <v>Online by Al madina To sakhawat ali for piping payment</v>
          </cell>
          <cell r="E22293">
            <v>200000</v>
          </cell>
        </row>
        <row r="22294">
          <cell r="B22294" t="str">
            <v>J outlet lucky one mall</v>
          </cell>
          <cell r="C22294" t="str">
            <v>Noman Engineering</v>
          </cell>
          <cell r="D22294" t="str">
            <v>sheet hawala by adeel</v>
          </cell>
          <cell r="E22294">
            <v>500000</v>
          </cell>
        </row>
        <row r="22295">
          <cell r="B22295" t="str">
            <v>Sana safinaz DML</v>
          </cell>
          <cell r="C22295" t="str">
            <v>Material</v>
          </cell>
          <cell r="D22295" t="str">
            <v>Online by adeel to syed murtaza hassan hashmi for panel purchased</v>
          </cell>
          <cell r="E22295">
            <v>18000</v>
          </cell>
        </row>
        <row r="22296">
          <cell r="B22296" t="str">
            <v>Meezan Gujranwala</v>
          </cell>
          <cell r="C22296" t="str">
            <v>material</v>
          </cell>
          <cell r="D22296" t="str">
            <v>purchased angle by ahsan in gujranwala</v>
          </cell>
          <cell r="E22296">
            <v>16500</v>
          </cell>
        </row>
        <row r="22297">
          <cell r="B22297" t="str">
            <v>BAH Exhaust Work</v>
          </cell>
          <cell r="C22297" t="str">
            <v>material</v>
          </cell>
          <cell r="D22297" t="str">
            <v>purchased MS angle</v>
          </cell>
          <cell r="E22297">
            <v>3000</v>
          </cell>
        </row>
        <row r="22298">
          <cell r="B22298" t="str">
            <v>sana safinaz dml</v>
          </cell>
          <cell r="C22298" t="str">
            <v>salary</v>
          </cell>
          <cell r="D22298" t="str">
            <v>Online by Al madina To riaz hussain for lahore site salaries</v>
          </cell>
          <cell r="E22298">
            <v>100000</v>
          </cell>
        </row>
        <row r="22299">
          <cell r="B22299" t="str">
            <v>J out let DML</v>
          </cell>
          <cell r="C22299" t="str">
            <v>salary</v>
          </cell>
          <cell r="D22299" t="str">
            <v>Online by Al madina To riaz hussain for lahore site salaries</v>
          </cell>
          <cell r="E22299">
            <v>98000</v>
          </cell>
        </row>
        <row r="22300">
          <cell r="B22300" t="str">
            <v>Mall of Pindi</v>
          </cell>
          <cell r="C22300" t="str">
            <v>Misc</v>
          </cell>
          <cell r="D22300" t="str">
            <v>Online by Al madina To Engr Ahsan for Pindi house rent</v>
          </cell>
          <cell r="E22300">
            <v>42000</v>
          </cell>
        </row>
        <row r="22301">
          <cell r="B22301" t="str">
            <v>Meezan Gujranwala</v>
          </cell>
          <cell r="C22301" t="str">
            <v>material</v>
          </cell>
          <cell r="D22301" t="str">
            <v>Online by Al madina To m khalid care off touqeer site expenses'</v>
          </cell>
          <cell r="E22301">
            <v>100000</v>
          </cell>
        </row>
        <row r="22302">
          <cell r="B22302" t="str">
            <v>naveed malik</v>
          </cell>
          <cell r="C22302" t="str">
            <v>material</v>
          </cell>
          <cell r="D22302" t="str">
            <v>misc material by imran engr</v>
          </cell>
          <cell r="E22302">
            <v>71195</v>
          </cell>
        </row>
        <row r="22303">
          <cell r="B22303" t="str">
            <v>Nadir Burhani</v>
          </cell>
          <cell r="C22303" t="str">
            <v>material</v>
          </cell>
          <cell r="D22303" t="str">
            <v>misc material by abbas plumber</v>
          </cell>
          <cell r="E22303">
            <v>2100</v>
          </cell>
        </row>
        <row r="22304">
          <cell r="B22304" t="str">
            <v>Nadir Burhani</v>
          </cell>
          <cell r="C22304" t="str">
            <v>material</v>
          </cell>
          <cell r="D22304" t="str">
            <v>misc material by abbas plumber</v>
          </cell>
          <cell r="E22304">
            <v>23000</v>
          </cell>
        </row>
        <row r="22305">
          <cell r="B22305" t="str">
            <v>sana safinaz dml</v>
          </cell>
          <cell r="C22305" t="str">
            <v>Safe &amp; soung engineering</v>
          </cell>
          <cell r="D22305" t="str">
            <v>Online by Al madina To waqar brothers Total = 108000</v>
          </cell>
          <cell r="E22305">
            <v>58000</v>
          </cell>
        </row>
        <row r="22306">
          <cell r="B22306" t="str">
            <v>Orient DML</v>
          </cell>
          <cell r="C22306" t="str">
            <v>Safe &amp; soung engineering</v>
          </cell>
          <cell r="D22306" t="str">
            <v>Online by Al madina To waqar brothers Total = 108000</v>
          </cell>
          <cell r="E22306">
            <v>17000</v>
          </cell>
        </row>
        <row r="22307">
          <cell r="B22307" t="str">
            <v>Manto DML</v>
          </cell>
          <cell r="C22307" t="str">
            <v>Safe &amp; soung engineering</v>
          </cell>
          <cell r="D22307" t="str">
            <v>Online by Al madina To waqar brothers Total = 108000</v>
          </cell>
          <cell r="E22307">
            <v>17000</v>
          </cell>
        </row>
        <row r="22308">
          <cell r="B22308" t="str">
            <v>Generation DML</v>
          </cell>
          <cell r="C22308" t="str">
            <v>Safe &amp; soung engineering</v>
          </cell>
          <cell r="D22308" t="str">
            <v>Online by Al madina To waqar brothers Total = 108000</v>
          </cell>
          <cell r="E22308">
            <v>16000</v>
          </cell>
        </row>
        <row r="22309">
          <cell r="B22309" t="str">
            <v>FTC Floors</v>
          </cell>
          <cell r="C22309" t="str">
            <v>fare</v>
          </cell>
          <cell r="D22309" t="str">
            <v>paid fare for 3 times</v>
          </cell>
          <cell r="E22309">
            <v>7500</v>
          </cell>
        </row>
        <row r="22310">
          <cell r="B22310" t="str">
            <v>FTC Floors</v>
          </cell>
          <cell r="C22310" t="str">
            <v>misc</v>
          </cell>
          <cell r="D22310" t="str">
            <v>labour paid for scrap shifitng</v>
          </cell>
          <cell r="E22310">
            <v>2500</v>
          </cell>
        </row>
        <row r="22311">
          <cell r="B22311" t="str">
            <v>BAH Exhaust Work</v>
          </cell>
          <cell r="C22311" t="str">
            <v>lifter</v>
          </cell>
          <cell r="D22311" t="str">
            <v>paid for lifter for pipe shifting at BAHL</v>
          </cell>
          <cell r="E22311">
            <v>17000</v>
          </cell>
        </row>
        <row r="22312">
          <cell r="B22312" t="str">
            <v>Engro 7th Floor</v>
          </cell>
          <cell r="C22312" t="str">
            <v>ahsan insulation</v>
          </cell>
          <cell r="D22312" t="str">
            <v>Cash paid Advance</v>
          </cell>
          <cell r="E22312">
            <v>20000</v>
          </cell>
        </row>
        <row r="22313">
          <cell r="B22313" t="str">
            <v>Gul Ahmed</v>
          </cell>
          <cell r="C22313" t="str">
            <v>Adnan shamsi</v>
          </cell>
          <cell r="D22313" t="str">
            <v>paid for VRF shiftings + Labour + Lunch</v>
          </cell>
          <cell r="E22313">
            <v>35000</v>
          </cell>
        </row>
        <row r="22314">
          <cell r="B22314" t="str">
            <v>Engro 7th Floor</v>
          </cell>
          <cell r="C22314" t="str">
            <v>fare</v>
          </cell>
          <cell r="D22314" t="str">
            <v>for fire cylinder from the site to office</v>
          </cell>
          <cell r="E22314">
            <v>950</v>
          </cell>
        </row>
        <row r="22315">
          <cell r="B22315" t="str">
            <v>j outlet lucky one mall</v>
          </cell>
          <cell r="C22315" t="str">
            <v>fare</v>
          </cell>
          <cell r="D22315" t="str">
            <v>paid</v>
          </cell>
          <cell r="E22315">
            <v>1200</v>
          </cell>
        </row>
        <row r="22316">
          <cell r="B22316" t="str">
            <v>j outlet lucky one mall</v>
          </cell>
          <cell r="C22316" t="str">
            <v>material</v>
          </cell>
          <cell r="D22316" t="str">
            <v>Online by Al madina To faryal shah care of far sight for isolators</v>
          </cell>
          <cell r="E22316">
            <v>38500</v>
          </cell>
        </row>
        <row r="22317">
          <cell r="B22317" t="str">
            <v>Meezan gujranwala</v>
          </cell>
          <cell r="C22317" t="str">
            <v>material</v>
          </cell>
          <cell r="D22317" t="str">
            <v>Online by Al madina To asadullah for rods</v>
          </cell>
          <cell r="E22317">
            <v>40965</v>
          </cell>
        </row>
        <row r="22318">
          <cell r="B22318" t="str">
            <v>J out let DML</v>
          </cell>
          <cell r="C22318" t="str">
            <v>Air Balancing</v>
          </cell>
          <cell r="D22318" t="str">
            <v>Online by adeel to ali raza for Air balancing payment Lahore</v>
          </cell>
          <cell r="E22318">
            <v>50000</v>
          </cell>
        </row>
        <row r="22319">
          <cell r="B22319" t="str">
            <v>Imtiaz supermarket</v>
          </cell>
          <cell r="C22319" t="str">
            <v>misc</v>
          </cell>
          <cell r="D22319" t="str">
            <v>jahangeer mobile balance</v>
          </cell>
          <cell r="E22319">
            <v>1330</v>
          </cell>
        </row>
        <row r="22320">
          <cell r="B22320" t="str">
            <v>office</v>
          </cell>
          <cell r="C22320" t="str">
            <v>misc</v>
          </cell>
          <cell r="D22320" t="str">
            <v>umer for office use</v>
          </cell>
          <cell r="E22320">
            <v>4000</v>
          </cell>
        </row>
        <row r="22321">
          <cell r="B22321" t="str">
            <v>j outlet lucky one mall</v>
          </cell>
          <cell r="C22321" t="str">
            <v>material</v>
          </cell>
          <cell r="D22321" t="str">
            <v>purchased nut bolts</v>
          </cell>
          <cell r="E22321">
            <v>2000</v>
          </cell>
        </row>
        <row r="22322">
          <cell r="B22322" t="str">
            <v>office</v>
          </cell>
          <cell r="C22322" t="str">
            <v>fuel</v>
          </cell>
          <cell r="D22322" t="str">
            <v>to salman rider</v>
          </cell>
          <cell r="E22322">
            <v>2000</v>
          </cell>
        </row>
        <row r="22323">
          <cell r="B22323" t="str">
            <v>Salaam Taqaful</v>
          </cell>
          <cell r="C22323" t="str">
            <v>adam regger</v>
          </cell>
          <cell r="D22323" t="str">
            <v>Cash collect by imran care off Adam reger</v>
          </cell>
          <cell r="E22323">
            <v>85000</v>
          </cell>
        </row>
        <row r="22324">
          <cell r="B22324" t="str">
            <v>Spar supermarket</v>
          </cell>
          <cell r="C22324" t="str">
            <v>material</v>
          </cell>
          <cell r="D22324" t="str">
            <v>purchaed wrapping shoppers</v>
          </cell>
          <cell r="E22324">
            <v>2170</v>
          </cell>
        </row>
        <row r="22325">
          <cell r="B22325" t="str">
            <v>BAH Fire work</v>
          </cell>
          <cell r="C22325" t="str">
            <v>material</v>
          </cell>
          <cell r="D22325" t="str">
            <v>purchased duct seaent from chemicon</v>
          </cell>
          <cell r="E22325">
            <v>4800</v>
          </cell>
        </row>
        <row r="22326">
          <cell r="B22326" t="str">
            <v>office</v>
          </cell>
          <cell r="C22326" t="str">
            <v>misc</v>
          </cell>
          <cell r="D22326" t="str">
            <v>umer for office use</v>
          </cell>
          <cell r="E22326">
            <v>1000</v>
          </cell>
        </row>
        <row r="22327">
          <cell r="B22327" t="str">
            <v>Engro 7th Floor</v>
          </cell>
          <cell r="C22327" t="str">
            <v>misc</v>
          </cell>
          <cell r="D22327" t="str">
            <v>To salman for bike tuning + oil</v>
          </cell>
          <cell r="E22327">
            <v>1500</v>
          </cell>
        </row>
        <row r="22328">
          <cell r="B22328" t="str">
            <v>Gul Ahmed</v>
          </cell>
          <cell r="C22328" t="str">
            <v>transportation</v>
          </cell>
          <cell r="D22328" t="str">
            <v>paid to shehzore</v>
          </cell>
          <cell r="E22328">
            <v>9000</v>
          </cell>
        </row>
        <row r="22329">
          <cell r="B22329" t="str">
            <v>BAH Fire work</v>
          </cell>
          <cell r="C22329" t="str">
            <v>Arsalan piping</v>
          </cell>
          <cell r="D22329" t="str">
            <v>Online by Al madina To Hina shahzad younus care of arsalanpiping</v>
          </cell>
          <cell r="E22329">
            <v>50000</v>
          </cell>
        </row>
        <row r="22330">
          <cell r="B22330" t="str">
            <v>Zeta Mall</v>
          </cell>
          <cell r="C22330" t="str">
            <v>material</v>
          </cell>
          <cell r="D22330" t="str">
            <v>Online by Al madina To Fatemi enterprises for MS fittings</v>
          </cell>
          <cell r="E22330">
            <v>81000</v>
          </cell>
        </row>
        <row r="22331">
          <cell r="B22331" t="str">
            <v>BAH 12th Floor</v>
          </cell>
          <cell r="C22331" t="str">
            <v>material</v>
          </cell>
          <cell r="D22331" t="str">
            <v>Online by al madina to gul zameen khan for threaded rods = 71200</v>
          </cell>
          <cell r="E22331">
            <v>23733</v>
          </cell>
        </row>
        <row r="22332">
          <cell r="B22332" t="str">
            <v>CITI Bank</v>
          </cell>
          <cell r="C22332" t="str">
            <v>material</v>
          </cell>
          <cell r="D22332" t="str">
            <v>Online by al madina to gul zameen khan for threaded rods = 71200</v>
          </cell>
          <cell r="E22332">
            <v>23733</v>
          </cell>
        </row>
        <row r="22333">
          <cell r="B22333" t="str">
            <v>Engro 7th Floor</v>
          </cell>
          <cell r="C22333" t="str">
            <v>material</v>
          </cell>
          <cell r="D22333" t="str">
            <v>Online by al madina to gul zameen khan for threaded rods = 71200</v>
          </cell>
          <cell r="E22333">
            <v>23734</v>
          </cell>
        </row>
        <row r="22334">
          <cell r="B22334" t="str">
            <v>Zeta Mall</v>
          </cell>
          <cell r="C22334" t="str">
            <v>Engr Ahsan</v>
          </cell>
          <cell r="D22334" t="str">
            <v>Online by al madina to engr M ahsan for site expenses</v>
          </cell>
          <cell r="E22334">
            <v>30000</v>
          </cell>
        </row>
        <row r="22335">
          <cell r="B22335" t="str">
            <v>NICVD</v>
          </cell>
          <cell r="C22335" t="str">
            <v>fare</v>
          </cell>
          <cell r="D22335" t="str">
            <v>paid to shehzore truck for pipes</v>
          </cell>
          <cell r="E22335">
            <v>5000</v>
          </cell>
        </row>
        <row r="22336">
          <cell r="B22336" t="str">
            <v>LAMA Outlet</v>
          </cell>
          <cell r="C22336" t="str">
            <v>azhar duct</v>
          </cell>
          <cell r="D22336" t="str">
            <v>cash paid</v>
          </cell>
          <cell r="E22336">
            <v>31000</v>
          </cell>
        </row>
        <row r="22337">
          <cell r="B22337" t="str">
            <v>GSK DMC</v>
          </cell>
          <cell r="C22337" t="str">
            <v>material</v>
          </cell>
          <cell r="D22337" t="str">
            <v>purchased plumber material, paper holder grab bar (cash to majid)</v>
          </cell>
          <cell r="E22337">
            <v>23000</v>
          </cell>
        </row>
        <row r="22338">
          <cell r="B22338" t="str">
            <v>Meezan bank Head office</v>
          </cell>
          <cell r="C22338" t="str">
            <v>salary</v>
          </cell>
          <cell r="D22338" t="str">
            <v>Engr Amir advance returned</v>
          </cell>
          <cell r="E22338">
            <v>5000</v>
          </cell>
        </row>
        <row r="22339">
          <cell r="B22339" t="str">
            <v>office</v>
          </cell>
          <cell r="C22339" t="str">
            <v>fuel</v>
          </cell>
          <cell r="D22339" t="str">
            <v>to salman rider</v>
          </cell>
          <cell r="E22339">
            <v>2000</v>
          </cell>
        </row>
        <row r="22340">
          <cell r="B22340" t="str">
            <v>Engro 7th Floor</v>
          </cell>
          <cell r="C22340" t="str">
            <v>Forte pakistan</v>
          </cell>
          <cell r="D22340" t="str">
            <v>Online by al madina to gulzar ahmed care of forte pak for 4 rolls</v>
          </cell>
          <cell r="E22340">
            <v>140000</v>
          </cell>
        </row>
        <row r="22341">
          <cell r="B22341" t="str">
            <v>Gul Ahmed</v>
          </cell>
          <cell r="C22341" t="str">
            <v>Adam regger</v>
          </cell>
          <cell r="D22341" t="str">
            <v>Cash collect by imran care off Adam reger</v>
          </cell>
          <cell r="E22341">
            <v>60000</v>
          </cell>
        </row>
        <row r="22342">
          <cell r="B22342" t="str">
            <v>Imtiaz supermarket</v>
          </cell>
          <cell r="C22342" t="str">
            <v>Sadiq Pipe</v>
          </cell>
          <cell r="D22342" t="str">
            <v>Online by adeel to mehboob ur rehman</v>
          </cell>
          <cell r="E22342">
            <v>100000</v>
          </cell>
        </row>
        <row r="22343">
          <cell r="B22343" t="str">
            <v>Spar supermarket</v>
          </cell>
          <cell r="C22343" t="str">
            <v>Wazeer ducting</v>
          </cell>
          <cell r="D22343" t="str">
            <v>Online by adeel to rehan wazir</v>
          </cell>
          <cell r="E22343">
            <v>100000</v>
          </cell>
        </row>
        <row r="22344">
          <cell r="B22344" t="str">
            <v>Meezan bank Head office</v>
          </cell>
          <cell r="C22344" t="str">
            <v>material</v>
          </cell>
          <cell r="D22344" t="str">
            <v>misc invoices by amir engr</v>
          </cell>
          <cell r="E22344">
            <v>17300</v>
          </cell>
        </row>
        <row r="22345">
          <cell r="B22345" t="str">
            <v>office</v>
          </cell>
          <cell r="C22345" t="str">
            <v>utilities bills</v>
          </cell>
          <cell r="D22345" t="str">
            <v>ptcl bills paid</v>
          </cell>
          <cell r="E22345">
            <v>10690</v>
          </cell>
        </row>
        <row r="22346">
          <cell r="B22346" t="str">
            <v xml:space="preserve">MHR Personal </v>
          </cell>
          <cell r="C22346" t="str">
            <v>utilities bills</v>
          </cell>
          <cell r="D22346" t="str">
            <v>ptcl bills paid</v>
          </cell>
          <cell r="E22346">
            <v>3180</v>
          </cell>
        </row>
        <row r="22347">
          <cell r="B22347" t="str">
            <v>office</v>
          </cell>
          <cell r="C22347" t="str">
            <v>misc</v>
          </cell>
          <cell r="D22347" t="str">
            <v>umer for office use</v>
          </cell>
          <cell r="E22347">
            <v>3000</v>
          </cell>
        </row>
        <row r="22348">
          <cell r="B22348" t="str">
            <v>office</v>
          </cell>
          <cell r="C22348" t="str">
            <v>misc</v>
          </cell>
          <cell r="D22348" t="str">
            <v>Stamp paper for deutche bank contract + green legal papers</v>
          </cell>
          <cell r="E22348">
            <v>600</v>
          </cell>
        </row>
        <row r="22349">
          <cell r="B22349" t="str">
            <v>PSYCHIATRY JPMC</v>
          </cell>
          <cell r="C22349" t="str">
            <v>malik brothers</v>
          </cell>
          <cell r="D22349" t="str">
            <v>Online by al madina to M ayaz care of malik brothers</v>
          </cell>
          <cell r="E22349">
            <v>225000</v>
          </cell>
        </row>
        <row r="22350">
          <cell r="B22350" t="str">
            <v>Engro 3rd &amp; 8th Floor</v>
          </cell>
          <cell r="C22350" t="str">
            <v>Mungo</v>
          </cell>
          <cell r="D22350" t="str">
            <v>Online by al madina to M asim rafiq care of unique
RS 180,000
RS 320,000 = total 5 LAC</v>
          </cell>
          <cell r="E22350">
            <v>50000</v>
          </cell>
        </row>
        <row r="22351">
          <cell r="B22351" t="str">
            <v>J out let DML</v>
          </cell>
          <cell r="C22351" t="str">
            <v>Mungo</v>
          </cell>
          <cell r="D22351" t="str">
            <v>Online by al madina to M asim rafiq care of unique
RS 180,000
RS 320,000 = total 5 LAC</v>
          </cell>
          <cell r="E22351">
            <v>60000</v>
          </cell>
        </row>
        <row r="22352">
          <cell r="B22352" t="str">
            <v>J outlet lucky one mall</v>
          </cell>
          <cell r="C22352" t="str">
            <v>Mungo</v>
          </cell>
          <cell r="D22352" t="str">
            <v>Online by al madina to M asim rafiq care of unique
RS 180,000
RS 320,000 = total 5 LAC</v>
          </cell>
          <cell r="E22352">
            <v>60000</v>
          </cell>
        </row>
        <row r="22353">
          <cell r="B22353" t="str">
            <v>Spar supermarket</v>
          </cell>
          <cell r="C22353" t="str">
            <v>Mungo</v>
          </cell>
          <cell r="D22353" t="str">
            <v>Online by al madina to M asim rafiq care of unique
RS 180,000
RS 320,000 = total 5 LAC</v>
          </cell>
          <cell r="E22353">
            <v>150000</v>
          </cell>
        </row>
        <row r="22354">
          <cell r="B22354" t="str">
            <v>NICVD</v>
          </cell>
          <cell r="C22354" t="str">
            <v>Mungo</v>
          </cell>
          <cell r="D22354" t="str">
            <v>Online by al madina to M asim rafiq care of unique
RS 180,000
RS 320,000 = total 5 LAC</v>
          </cell>
          <cell r="E22354">
            <v>100000</v>
          </cell>
        </row>
        <row r="22355">
          <cell r="B22355" t="str">
            <v>BAH Fire work</v>
          </cell>
          <cell r="C22355" t="str">
            <v>Mungo</v>
          </cell>
          <cell r="D22355" t="str">
            <v>Online by al madina to M asim rafiq care of unique
RS 180,000
RS 320,000 = total 5 LAC</v>
          </cell>
          <cell r="E22355">
            <v>50000</v>
          </cell>
        </row>
        <row r="22356">
          <cell r="B22356" t="str">
            <v>Meezan bank Head office</v>
          </cell>
          <cell r="C22356" t="str">
            <v>Mungo</v>
          </cell>
          <cell r="D22356" t="str">
            <v>Online by al madina to M asim rafiq care of unique
RS 180,000
RS 320,000 = total 5 LAC</v>
          </cell>
          <cell r="E22356">
            <v>30000</v>
          </cell>
        </row>
        <row r="22357">
          <cell r="B22357" t="str">
            <v>Engro office</v>
          </cell>
          <cell r="C22357" t="str">
            <v>Thumb international</v>
          </cell>
          <cell r="D22357" t="str">
            <v>Online by al madina to syed kamran aziz care of thumb - total = 400000</v>
          </cell>
          <cell r="E22357">
            <v>50000</v>
          </cell>
        </row>
        <row r="22358">
          <cell r="B22358" t="str">
            <v>Engro 3rd &amp; 8th Floor</v>
          </cell>
          <cell r="C22358" t="str">
            <v>Thumb international</v>
          </cell>
          <cell r="D22358" t="str">
            <v>Online by al madina to syed kamran aziz care of thumb - total = 400000</v>
          </cell>
          <cell r="E22358">
            <v>100000</v>
          </cell>
        </row>
        <row r="22359">
          <cell r="B22359" t="str">
            <v>J outlet lucky one mall</v>
          </cell>
          <cell r="C22359" t="str">
            <v>Thumb international</v>
          </cell>
          <cell r="D22359" t="str">
            <v>Online by al madina to syed kamran aziz care of thumb - total = 400000</v>
          </cell>
          <cell r="E22359">
            <v>60000</v>
          </cell>
        </row>
        <row r="22360">
          <cell r="B22360" t="str">
            <v>Engro 7th Floor</v>
          </cell>
          <cell r="C22360" t="str">
            <v>Thumb international</v>
          </cell>
          <cell r="D22360" t="str">
            <v>Online by al madina to syed kamran aziz care of thumb - total = 400000</v>
          </cell>
          <cell r="E22360">
            <v>190000</v>
          </cell>
        </row>
        <row r="22361">
          <cell r="B22361" t="str">
            <v>Meezan bank Head office</v>
          </cell>
          <cell r="C22361" t="str">
            <v>Sheet</v>
          </cell>
          <cell r="D22361" t="str">
            <v>100 KG sheet at meezan</v>
          </cell>
          <cell r="E22361">
            <v>32600</v>
          </cell>
        </row>
        <row r="22362">
          <cell r="B22362" t="str">
            <v>GSK DMC</v>
          </cell>
          <cell r="C22362" t="str">
            <v>Majid insulator</v>
          </cell>
          <cell r="D22362" t="str">
            <v>Online by adeel to majid mukhtar = 500,000</v>
          </cell>
          <cell r="E22362">
            <v>100000</v>
          </cell>
        </row>
        <row r="22363">
          <cell r="B22363" t="str">
            <v>CITI Bank</v>
          </cell>
          <cell r="C22363" t="str">
            <v>Majid insulator</v>
          </cell>
          <cell r="D22363" t="str">
            <v>Online by adeel to majid mukhtar = 500,000</v>
          </cell>
          <cell r="E22363">
            <v>225000</v>
          </cell>
        </row>
        <row r="22364">
          <cell r="B22364" t="str">
            <v>Engro 7th Floor</v>
          </cell>
          <cell r="C22364" t="str">
            <v>Majid insulator</v>
          </cell>
          <cell r="D22364" t="str">
            <v>Online by adeel to majid mukhtar = 500,000</v>
          </cell>
          <cell r="E22364">
            <v>175000</v>
          </cell>
        </row>
        <row r="22365">
          <cell r="B22365" t="str">
            <v>Mall of Pindi</v>
          </cell>
          <cell r="C22365" t="str">
            <v>Zubair duct</v>
          </cell>
          <cell r="D22365" t="str">
            <v>Online by adeel to ZR contractor care off zubair ducting
1) 600,000
2) 20,000</v>
          </cell>
          <cell r="E22365">
            <v>200000</v>
          </cell>
        </row>
        <row r="22366">
          <cell r="B22366" t="str">
            <v>Zeta Mall</v>
          </cell>
          <cell r="C22366" t="str">
            <v>Zubair duct</v>
          </cell>
          <cell r="D22366" t="str">
            <v>Online by adeel to ZR contractor care off zubair ducting
1) 600,000
2) 20,000</v>
          </cell>
          <cell r="E22366">
            <v>200000</v>
          </cell>
        </row>
        <row r="22367">
          <cell r="B22367" t="str">
            <v>Meezan bank Head office</v>
          </cell>
          <cell r="C22367" t="str">
            <v>Zubair duct</v>
          </cell>
          <cell r="D22367" t="str">
            <v>Online by adeel to ZR contractor care off zubair ducting
1) 600,000
2) 20,000</v>
          </cell>
          <cell r="E22367">
            <v>220000</v>
          </cell>
        </row>
        <row r="22368">
          <cell r="B22368" t="str">
            <v>CITI Bank</v>
          </cell>
          <cell r="C22368" t="str">
            <v>fuel</v>
          </cell>
          <cell r="D22368" t="str">
            <v>To umair for 2 turns</v>
          </cell>
          <cell r="E22368">
            <v>500</v>
          </cell>
        </row>
        <row r="22369">
          <cell r="B22369" t="str">
            <v>Engro 7th Floor</v>
          </cell>
          <cell r="C22369" t="str">
            <v>fare</v>
          </cell>
          <cell r="D22369" t="str">
            <v>paid to suzuki</v>
          </cell>
          <cell r="E22369">
            <v>3500</v>
          </cell>
        </row>
        <row r="22370">
          <cell r="B22370" t="str">
            <v>NASTP II</v>
          </cell>
          <cell r="C22370" t="str">
            <v>material</v>
          </cell>
          <cell r="D22370" t="str">
            <v>purchased colour + rawal bots cutting discs</v>
          </cell>
          <cell r="E22370">
            <v>4660</v>
          </cell>
        </row>
        <row r="22371">
          <cell r="B22371" t="str">
            <v>j outlet lucky one mall</v>
          </cell>
          <cell r="C22371" t="str">
            <v>material</v>
          </cell>
          <cell r="D22371" t="str">
            <v>red oxide + sticker print</v>
          </cell>
          <cell r="E22371">
            <v>2350</v>
          </cell>
        </row>
        <row r="22372">
          <cell r="B22372" t="str">
            <v>engro 7th floor</v>
          </cell>
          <cell r="C22372" t="str">
            <v>material</v>
          </cell>
          <cell r="D22372" t="str">
            <v>purchased nut bot, bit</v>
          </cell>
          <cell r="E22372">
            <v>1370</v>
          </cell>
        </row>
        <row r="22373">
          <cell r="B22373" t="str">
            <v>Meezan Gujranwala</v>
          </cell>
          <cell r="C22373" t="str">
            <v>misc</v>
          </cell>
          <cell r="D22373" t="str">
            <v>Easypaisa to Ahsan for core work</v>
          </cell>
          <cell r="E22373">
            <v>10000</v>
          </cell>
        </row>
        <row r="22374">
          <cell r="B22374" t="str">
            <v>j outlet lucky one mall</v>
          </cell>
          <cell r="C22374" t="str">
            <v>fare</v>
          </cell>
          <cell r="D22374" t="str">
            <v>paid</v>
          </cell>
          <cell r="E22374">
            <v>1000</v>
          </cell>
        </row>
        <row r="22375">
          <cell r="B22375" t="str">
            <v>saifee hospital</v>
          </cell>
          <cell r="C22375" t="str">
            <v>fare</v>
          </cell>
          <cell r="D22375" t="str">
            <v>paid to truck driver for pipe and fititngs</v>
          </cell>
          <cell r="E22375">
            <v>5000</v>
          </cell>
        </row>
        <row r="22376">
          <cell r="B22376" t="str">
            <v>office</v>
          </cell>
          <cell r="C22376" t="str">
            <v>tender</v>
          </cell>
          <cell r="D22376" t="str">
            <v>Tender submitted via indrive car 2 turn</v>
          </cell>
          <cell r="E22376">
            <v>3500</v>
          </cell>
        </row>
        <row r="22377">
          <cell r="B22377" t="str">
            <v>j outlet lucky one mall</v>
          </cell>
          <cell r="C22377" t="str">
            <v>shan controls</v>
          </cell>
          <cell r="D22377" t="str">
            <v>cash collect by imran care shan controls (tot cash collect is 325000)</v>
          </cell>
          <cell r="E22377">
            <v>250000</v>
          </cell>
        </row>
        <row r="22378">
          <cell r="B22378" t="str">
            <v>j outlet lucky one mall</v>
          </cell>
          <cell r="C22378" t="str">
            <v>shan controls</v>
          </cell>
          <cell r="D22378" t="str">
            <v>Purchased Coil from imranshan contrls shielded cable 2 core (tot cash collect is 325000)</v>
          </cell>
          <cell r="E22378">
            <v>75000</v>
          </cell>
        </row>
        <row r="22379">
          <cell r="B22379" t="str">
            <v>Meezan bank Head office</v>
          </cell>
          <cell r="C22379" t="str">
            <v>abdullah enterprise</v>
          </cell>
          <cell r="D22379" t="str">
            <v>Online by Al madina to kashif / hijab fatime care off abdullah enterprised Totla is 198500</v>
          </cell>
          <cell r="E22379">
            <v>162500</v>
          </cell>
        </row>
        <row r="22380">
          <cell r="B22380" t="str">
            <v>CITI Bank</v>
          </cell>
          <cell r="C22380" t="str">
            <v>abdullah enterprise</v>
          </cell>
          <cell r="D22380" t="str">
            <v>Online by Al madina to kashif / hijab fatime care off abdullah enterprised Totla is 198500</v>
          </cell>
          <cell r="E22380">
            <v>36000</v>
          </cell>
        </row>
        <row r="22381">
          <cell r="B22381" t="str">
            <v>BAH 12th Floor</v>
          </cell>
          <cell r="C22381" t="str">
            <v>Tariq automation</v>
          </cell>
          <cell r="D22381" t="str">
            <v>Online by adeel to M naveed shareef care of tariq automation</v>
          </cell>
          <cell r="E22381">
            <v>150000</v>
          </cell>
        </row>
        <row r="22382">
          <cell r="B22382" t="str">
            <v>Gul Ahmed</v>
          </cell>
          <cell r="C22382" t="str">
            <v>amir contractor</v>
          </cell>
          <cell r="D22382" t="str">
            <v>Online by adeel to M amir shakh</v>
          </cell>
          <cell r="E22382">
            <v>100000</v>
          </cell>
        </row>
        <row r="22383">
          <cell r="B22383" t="str">
            <v>NASTP II</v>
          </cell>
          <cell r="C22383" t="str">
            <v>misc</v>
          </cell>
          <cell r="D22383" t="str">
            <v>Online by adeel to M Awais</v>
          </cell>
          <cell r="E22383">
            <v>200000</v>
          </cell>
        </row>
        <row r="22384">
          <cell r="B22384" t="str">
            <v>O/M Deutche bank</v>
          </cell>
          <cell r="C22384" t="str">
            <v>misc</v>
          </cell>
          <cell r="D22384" t="str">
            <v>Given to Accrescent for misc purchases</v>
          </cell>
          <cell r="E22384">
            <v>10000</v>
          </cell>
        </row>
        <row r="22385">
          <cell r="B22385" t="str">
            <v>BAH Fire work</v>
          </cell>
          <cell r="C22385" t="str">
            <v>material</v>
          </cell>
          <cell r="D22385" t="str">
            <v>purchased C channel</v>
          </cell>
          <cell r="E22385">
            <v>4900</v>
          </cell>
        </row>
        <row r="22386">
          <cell r="B22386" t="str">
            <v>Mall of Pindi</v>
          </cell>
          <cell r="C22386" t="str">
            <v>material</v>
          </cell>
          <cell r="D22386" t="str">
            <v>purchased chutki valve 2 nos</v>
          </cell>
          <cell r="E22386">
            <v>1500</v>
          </cell>
        </row>
        <row r="22387">
          <cell r="B22387" t="str">
            <v>BAH Fire work</v>
          </cell>
          <cell r="C22387" t="str">
            <v>material</v>
          </cell>
          <cell r="D22387" t="str">
            <v>purchased colour material + mixing oil + brush</v>
          </cell>
          <cell r="E22387">
            <v>3540</v>
          </cell>
        </row>
        <row r="22388">
          <cell r="B22388" t="str">
            <v>CITI Bank</v>
          </cell>
          <cell r="C22388" t="str">
            <v>fuel</v>
          </cell>
          <cell r="D22388" t="str">
            <v>to salman rider</v>
          </cell>
          <cell r="E22388">
            <v>2000</v>
          </cell>
        </row>
        <row r="22389">
          <cell r="B22389" t="str">
            <v>GSK DMC</v>
          </cell>
          <cell r="C22389" t="str">
            <v>material</v>
          </cell>
          <cell r="D22389" t="str">
            <v>purchased grab bar by majid</v>
          </cell>
          <cell r="E22389">
            <v>25000</v>
          </cell>
        </row>
        <row r="22390">
          <cell r="B22390" t="str">
            <v>Mall of Pindi</v>
          </cell>
          <cell r="C22390" t="str">
            <v>fare</v>
          </cell>
          <cell r="D22390" t="str">
            <v>cargo</v>
          </cell>
          <cell r="E22390">
            <v>1030</v>
          </cell>
        </row>
        <row r="22391">
          <cell r="B22391" t="str">
            <v>BAH Fire work</v>
          </cell>
          <cell r="C22391" t="str">
            <v>material</v>
          </cell>
          <cell r="D22391" t="str">
            <v>purchased C channel</v>
          </cell>
          <cell r="E22391">
            <v>9500</v>
          </cell>
        </row>
        <row r="22392">
          <cell r="B22392" t="str">
            <v>office</v>
          </cell>
          <cell r="C22392" t="str">
            <v>misc</v>
          </cell>
          <cell r="D22392" t="str">
            <v>umer for office use</v>
          </cell>
          <cell r="E22392">
            <v>3500</v>
          </cell>
        </row>
        <row r="22393">
          <cell r="B22393" t="str">
            <v>office</v>
          </cell>
          <cell r="C22393" t="str">
            <v>misc</v>
          </cell>
          <cell r="D22393" t="str">
            <v>Rehan printer refilling</v>
          </cell>
          <cell r="E22393">
            <v>500</v>
          </cell>
        </row>
        <row r="22394">
          <cell r="B22394" t="str">
            <v>Meezan Gujranwala</v>
          </cell>
          <cell r="C22394" t="str">
            <v>misc</v>
          </cell>
          <cell r="D22394" t="str">
            <v>Nadeem bhai mobile balance</v>
          </cell>
          <cell r="E22394">
            <v>1000</v>
          </cell>
        </row>
        <row r="22395">
          <cell r="B22395" t="str">
            <v>j outlet lucky one mall</v>
          </cell>
          <cell r="C22395" t="str">
            <v>fare</v>
          </cell>
          <cell r="D22395" t="str">
            <v>paid</v>
          </cell>
          <cell r="E22395">
            <v>1800</v>
          </cell>
        </row>
        <row r="22396">
          <cell r="B22396" t="str">
            <v>saifee hospital</v>
          </cell>
          <cell r="C22396" t="str">
            <v>fare</v>
          </cell>
          <cell r="D22396" t="str">
            <v>paid</v>
          </cell>
          <cell r="E22396">
            <v>1800</v>
          </cell>
        </row>
        <row r="22397">
          <cell r="B22397" t="str">
            <v>BAH Fire work</v>
          </cell>
          <cell r="C22397" t="str">
            <v>material</v>
          </cell>
          <cell r="D22397" t="str">
            <v>purchased channel</v>
          </cell>
          <cell r="E22397">
            <v>13000</v>
          </cell>
        </row>
        <row r="22398">
          <cell r="B22398" t="str">
            <v>Meezan Gujranwala</v>
          </cell>
          <cell r="C22398" t="str">
            <v>material</v>
          </cell>
          <cell r="D22398" t="str">
            <v>Online by Al madina to M Salan Riaz Elbow and access plug purchased for meezan gujranwala</v>
          </cell>
          <cell r="E22398">
            <v>42678</v>
          </cell>
        </row>
        <row r="22399">
          <cell r="B22399" t="str">
            <v>Zeta Mall</v>
          </cell>
          <cell r="C22399" t="str">
            <v>Engr Ahsan</v>
          </cell>
          <cell r="D22399" t="str">
            <v>Online by al madina to engr M ahsan for site expenses</v>
          </cell>
          <cell r="E22399">
            <v>30000</v>
          </cell>
        </row>
        <row r="22400">
          <cell r="B22400" t="str">
            <v>Mall of Pindi</v>
          </cell>
          <cell r="C22400" t="str">
            <v>transportation</v>
          </cell>
          <cell r="D22400" t="str">
            <v>Online by adeel to huzaifa taj</v>
          </cell>
          <cell r="E22400">
            <v>52000</v>
          </cell>
        </row>
        <row r="22401">
          <cell r="B22401" t="str">
            <v>J out let DML</v>
          </cell>
          <cell r="C22401" t="str">
            <v>EAP</v>
          </cell>
          <cell r="D22401" t="str">
            <v>Online by adeel to M Saqib EAP</v>
          </cell>
          <cell r="E22401">
            <v>140000</v>
          </cell>
        </row>
        <row r="22402">
          <cell r="B22402" t="str">
            <v>J out let DML</v>
          </cell>
          <cell r="C22402" t="str">
            <v>EAP</v>
          </cell>
          <cell r="D22402" t="str">
            <v>To M Saqib EAP by BH</v>
          </cell>
          <cell r="E22402">
            <v>214000</v>
          </cell>
        </row>
        <row r="22403">
          <cell r="B22403" t="str">
            <v>NICVD</v>
          </cell>
          <cell r="C22403" t="str">
            <v>material</v>
          </cell>
          <cell r="D22403" t="str">
            <v>purchased 2 carton black tapes</v>
          </cell>
          <cell r="E22403">
            <v>17000</v>
          </cell>
        </row>
        <row r="22404">
          <cell r="B22404" t="str">
            <v>office</v>
          </cell>
          <cell r="C22404" t="str">
            <v>misc</v>
          </cell>
          <cell r="D22404" t="str">
            <v>umer for office use</v>
          </cell>
          <cell r="E22404">
            <v>3500</v>
          </cell>
        </row>
        <row r="22405">
          <cell r="B22405" t="str">
            <v>Zeta Mall</v>
          </cell>
          <cell r="C22405" t="str">
            <v>charity</v>
          </cell>
          <cell r="D22405" t="str">
            <v>cash paid (to office mossi)</v>
          </cell>
          <cell r="E22405">
            <v>5000</v>
          </cell>
        </row>
        <row r="22406">
          <cell r="B22406" t="str">
            <v>Bahria project</v>
          </cell>
          <cell r="C22406" t="str">
            <v>material</v>
          </cell>
          <cell r="D22406" t="str">
            <v>paid for SSGC gas connection + utilities</v>
          </cell>
          <cell r="E22406">
            <v>30000</v>
          </cell>
        </row>
        <row r="22407">
          <cell r="B22407" t="str">
            <v>Bahria project</v>
          </cell>
          <cell r="C22407" t="str">
            <v>fuel</v>
          </cell>
          <cell r="D22407" t="str">
            <v>To amjad for fuel</v>
          </cell>
          <cell r="E22407">
            <v>2000</v>
          </cell>
        </row>
        <row r="22408">
          <cell r="B22408" t="str">
            <v>BAH Fire work</v>
          </cell>
          <cell r="C22408" t="str">
            <v>fare</v>
          </cell>
          <cell r="D22408" t="str">
            <v>paid</v>
          </cell>
          <cell r="E22408">
            <v>1000</v>
          </cell>
        </row>
        <row r="22409">
          <cell r="B22409" t="str">
            <v>NASTP II</v>
          </cell>
          <cell r="C22409" t="str">
            <v>fare</v>
          </cell>
          <cell r="D22409" t="str">
            <v>paid</v>
          </cell>
          <cell r="E22409">
            <v>2000</v>
          </cell>
        </row>
        <row r="22410">
          <cell r="B22410" t="str">
            <v>O/M VISA office</v>
          </cell>
          <cell r="C22410" t="str">
            <v>faisal qazi</v>
          </cell>
          <cell r="D22410" t="str">
            <v>Online by al madina to faisal qazi</v>
          </cell>
          <cell r="E22410">
            <v>50000</v>
          </cell>
        </row>
        <row r="22411">
          <cell r="B22411" t="str">
            <v>Bahria project</v>
          </cell>
          <cell r="C22411" t="str">
            <v>John</v>
          </cell>
          <cell r="D22411" t="str">
            <v>Online by al madina to yousuf john</v>
          </cell>
          <cell r="E22411">
            <v>100000</v>
          </cell>
        </row>
        <row r="22412">
          <cell r="B22412" t="str">
            <v>office</v>
          </cell>
          <cell r="C22412" t="str">
            <v>misc</v>
          </cell>
          <cell r="D22412" t="str">
            <v>umer for office use</v>
          </cell>
          <cell r="E22412">
            <v>3000</v>
          </cell>
        </row>
        <row r="22413">
          <cell r="B22413" t="str">
            <v xml:space="preserve">MHR Personal </v>
          </cell>
          <cell r="C22413" t="str">
            <v>misc</v>
          </cell>
          <cell r="D22413" t="str">
            <v>mobile balance</v>
          </cell>
          <cell r="E22413">
            <v>1500</v>
          </cell>
        </row>
        <row r="22414">
          <cell r="B22414" t="str">
            <v>Rehmat shipping</v>
          </cell>
          <cell r="C22414" t="str">
            <v>material</v>
          </cell>
          <cell r="D22414" t="str">
            <v>purchased cutting disc</v>
          </cell>
          <cell r="E22414">
            <v>250</v>
          </cell>
        </row>
        <row r="22415">
          <cell r="B22415" t="str">
            <v>Imtiaz supermarket</v>
          </cell>
          <cell r="C22415" t="str">
            <v>material</v>
          </cell>
          <cell r="D22415" t="str">
            <v>Purchased Gutkay 1 set by abbas</v>
          </cell>
          <cell r="E22415">
            <v>18400</v>
          </cell>
        </row>
        <row r="22416">
          <cell r="B22416" t="str">
            <v>naveed malik</v>
          </cell>
          <cell r="C22416" t="str">
            <v>amir contractor</v>
          </cell>
          <cell r="D22416" t="str">
            <v>cash paid for welding</v>
          </cell>
          <cell r="E22416">
            <v>3000</v>
          </cell>
        </row>
        <row r="22417">
          <cell r="B22417" t="str">
            <v>BAF-Maintenance24</v>
          </cell>
          <cell r="C22417" t="str">
            <v>Engr Noman</v>
          </cell>
          <cell r="D22417" t="str">
            <v>cash paid</v>
          </cell>
          <cell r="E22417">
            <v>50000</v>
          </cell>
        </row>
        <row r="22418">
          <cell r="B22418" t="str">
            <v>Spar supermarket</v>
          </cell>
          <cell r="C22418" t="str">
            <v>adam regger</v>
          </cell>
          <cell r="D22418" t="str">
            <v>cash paid</v>
          </cell>
          <cell r="E22418">
            <v>15000</v>
          </cell>
        </row>
        <row r="22419">
          <cell r="B22419" t="str">
            <v xml:space="preserve">MHR Personal </v>
          </cell>
          <cell r="C22419" t="str">
            <v>material</v>
          </cell>
          <cell r="D22419" t="str">
            <v>To abbas for MHR for mis invoices</v>
          </cell>
          <cell r="E22419">
            <v>4000</v>
          </cell>
        </row>
        <row r="22420">
          <cell r="B22420" t="str">
            <v>Nadir Burhani</v>
          </cell>
          <cell r="C22420" t="str">
            <v>misc</v>
          </cell>
          <cell r="D22420" t="str">
            <v>misc invoices by abbas</v>
          </cell>
          <cell r="E22420">
            <v>34000</v>
          </cell>
        </row>
        <row r="22421">
          <cell r="B22421" t="str">
            <v>office</v>
          </cell>
          <cell r="C22421" t="str">
            <v>misc</v>
          </cell>
          <cell r="D22421" t="str">
            <v>umer for office use</v>
          </cell>
          <cell r="E22421">
            <v>4000</v>
          </cell>
        </row>
        <row r="22422">
          <cell r="B22422" t="str">
            <v>BAF-Maintenance24</v>
          </cell>
          <cell r="C22422" t="str">
            <v>shakeel duct</v>
          </cell>
          <cell r="D22422" t="str">
            <v>cash paid</v>
          </cell>
          <cell r="E22422">
            <v>15000</v>
          </cell>
        </row>
        <row r="22423">
          <cell r="B22423" t="str">
            <v>Zeta Mall</v>
          </cell>
          <cell r="C22423" t="str">
            <v>charity</v>
          </cell>
          <cell r="D22423" t="str">
            <v>cash paid to faheem for someone</v>
          </cell>
          <cell r="E22423">
            <v>5000</v>
          </cell>
        </row>
        <row r="22424">
          <cell r="B22424" t="str">
            <v>Honey moon lounge</v>
          </cell>
          <cell r="C22424" t="str">
            <v>charity</v>
          </cell>
          <cell r="D22424" t="str">
            <v>cash paid to faheem for someone</v>
          </cell>
          <cell r="E22424">
            <v>10000</v>
          </cell>
        </row>
        <row r="22425">
          <cell r="B22425" t="str">
            <v xml:space="preserve">MHR Personal </v>
          </cell>
          <cell r="C22425" t="str">
            <v>material</v>
          </cell>
          <cell r="D22425" t="str">
            <v>purchased 9 fans + Wire and pipe</v>
          </cell>
          <cell r="E22425">
            <v>58000</v>
          </cell>
        </row>
        <row r="22426">
          <cell r="B22426" t="str">
            <v>Mall of Pindi</v>
          </cell>
          <cell r="C22426" t="str">
            <v>material</v>
          </cell>
          <cell r="D22426" t="str">
            <v>Online by Al madina To Fatemi enterprises for purchased fittings</v>
          </cell>
          <cell r="E22426">
            <v>50000</v>
          </cell>
        </row>
        <row r="22427">
          <cell r="B22427" t="str">
            <v>Meezan Gujranwala</v>
          </cell>
          <cell r="C22427" t="str">
            <v>Zaman contractor</v>
          </cell>
          <cell r="D22427" t="str">
            <v>Online by Al madina To zaman</v>
          </cell>
          <cell r="E22427">
            <v>100000</v>
          </cell>
        </row>
        <row r="22428">
          <cell r="B22428" t="str">
            <v>FTC Floors</v>
          </cell>
          <cell r="C22428" t="str">
            <v>Tasleem mason</v>
          </cell>
          <cell r="D22428" t="str">
            <v>by nadeem bhai</v>
          </cell>
          <cell r="E22428">
            <v>1000</v>
          </cell>
        </row>
        <row r="22429">
          <cell r="B22429" t="str">
            <v>j outlet lucky one mall</v>
          </cell>
          <cell r="C22429" t="str">
            <v>fuel</v>
          </cell>
          <cell r="D22429" t="str">
            <v>to salman</v>
          </cell>
          <cell r="E22429">
            <v>2000</v>
          </cell>
        </row>
        <row r="22430">
          <cell r="B22430" t="str">
            <v>office</v>
          </cell>
          <cell r="C22430" t="str">
            <v>misc</v>
          </cell>
          <cell r="D22430" t="str">
            <v>umer for office use</v>
          </cell>
          <cell r="E22430">
            <v>5000</v>
          </cell>
        </row>
        <row r="22431">
          <cell r="B22431" t="str">
            <v>FTC Floors</v>
          </cell>
          <cell r="C22431" t="str">
            <v>tasleem</v>
          </cell>
          <cell r="D22431" t="str">
            <v>cash paid</v>
          </cell>
          <cell r="E22431">
            <v>15000</v>
          </cell>
        </row>
        <row r="22432">
          <cell r="B22432" t="str">
            <v>j outlet lucky one mall</v>
          </cell>
          <cell r="C22432" t="str">
            <v>fare</v>
          </cell>
          <cell r="D22432" t="str">
            <v>paid</v>
          </cell>
          <cell r="E22432">
            <v>2000</v>
          </cell>
        </row>
        <row r="22433">
          <cell r="B22433" t="str">
            <v>Spar supermarket</v>
          </cell>
          <cell r="C22433" t="str">
            <v>fare</v>
          </cell>
          <cell r="D22433" t="str">
            <v>paid</v>
          </cell>
          <cell r="E22433">
            <v>1200</v>
          </cell>
        </row>
        <row r="22434">
          <cell r="B22434" t="str">
            <v>NICVD</v>
          </cell>
          <cell r="C22434" t="str">
            <v>fare</v>
          </cell>
          <cell r="D22434" t="str">
            <v>paid</v>
          </cell>
          <cell r="E22434">
            <v>1500</v>
          </cell>
        </row>
        <row r="22435">
          <cell r="B22435" t="str">
            <v>Gul Ahmed</v>
          </cell>
          <cell r="C22435" t="str">
            <v>material</v>
          </cell>
          <cell r="D22435" t="str">
            <v>purchased 1mm 2 core shielded wire</v>
          </cell>
          <cell r="E22435">
            <v>26500</v>
          </cell>
        </row>
        <row r="22436">
          <cell r="B22436" t="str">
            <v>Gul Ahmed</v>
          </cell>
          <cell r="C22436" t="str">
            <v>Adnan shamsi</v>
          </cell>
          <cell r="D22436" t="str">
            <v>for labour tea and refreshment</v>
          </cell>
          <cell r="E22436">
            <v>5000</v>
          </cell>
        </row>
        <row r="22437">
          <cell r="B22437" t="str">
            <v>Meezan Gujranwala</v>
          </cell>
          <cell r="C22437" t="str">
            <v>Material</v>
          </cell>
          <cell r="D22437" t="str">
            <v xml:space="preserve">Online by adeel to naveed asif azeem for porta plumbing fixtures </v>
          </cell>
          <cell r="E22437">
            <v>615000</v>
          </cell>
        </row>
        <row r="22438">
          <cell r="B22438" t="str">
            <v>Engro 3rd &amp; 8th Floor</v>
          </cell>
          <cell r="C22438" t="str">
            <v>sami duct</v>
          </cell>
          <cell r="D22438" t="str">
            <v>sheet from adeel = 800,000</v>
          </cell>
          <cell r="E22438">
            <v>400000</v>
          </cell>
        </row>
        <row r="22439">
          <cell r="B22439" t="str">
            <v>NICVD</v>
          </cell>
          <cell r="C22439" t="str">
            <v>sami duct</v>
          </cell>
          <cell r="D22439" t="str">
            <v>sheet from adeel = 800,000</v>
          </cell>
          <cell r="E22439">
            <v>400000</v>
          </cell>
        </row>
        <row r="22440">
          <cell r="B22440" t="str">
            <v xml:space="preserve">MHR Personal </v>
          </cell>
          <cell r="C22440" t="str">
            <v>utilities bills</v>
          </cell>
          <cell r="D22440" t="str">
            <v>K elec bills</v>
          </cell>
          <cell r="E22440">
            <v>40311</v>
          </cell>
        </row>
        <row r="22441">
          <cell r="B22441" t="str">
            <v>office</v>
          </cell>
          <cell r="C22441" t="str">
            <v>utilities bills</v>
          </cell>
          <cell r="D22441" t="str">
            <v>K elec bills</v>
          </cell>
          <cell r="E22441">
            <v>54688</v>
          </cell>
        </row>
        <row r="22442">
          <cell r="B22442" t="str">
            <v>Rehmat shipping</v>
          </cell>
          <cell r="C22442" t="str">
            <v>material</v>
          </cell>
          <cell r="D22442" t="str">
            <v>purchased bit and cutting disc</v>
          </cell>
          <cell r="E22442">
            <v>550</v>
          </cell>
        </row>
        <row r="22443">
          <cell r="B22443" t="str">
            <v>Spar supermarket</v>
          </cell>
          <cell r="C22443" t="str">
            <v>fare</v>
          </cell>
          <cell r="D22443" t="str">
            <v>paid</v>
          </cell>
          <cell r="E22443">
            <v>250</v>
          </cell>
        </row>
        <row r="22444">
          <cell r="B22444" t="str">
            <v>office</v>
          </cell>
          <cell r="C22444" t="str">
            <v>misc</v>
          </cell>
          <cell r="D22444" t="str">
            <v>umer for office use</v>
          </cell>
          <cell r="E22444">
            <v>4000</v>
          </cell>
        </row>
        <row r="22445">
          <cell r="B22445" t="str">
            <v>NASTP II</v>
          </cell>
          <cell r="C22445" t="str">
            <v>misc</v>
          </cell>
          <cell r="D22445" t="str">
            <v>to salman for mobile package and challan</v>
          </cell>
          <cell r="E22445">
            <v>500</v>
          </cell>
        </row>
        <row r="22446">
          <cell r="B22446" t="str">
            <v>BAH Fire work</v>
          </cell>
          <cell r="C22446" t="str">
            <v>material</v>
          </cell>
          <cell r="D22446" t="str">
            <v>coulor material purchaed</v>
          </cell>
          <cell r="E22446">
            <v>11900</v>
          </cell>
        </row>
        <row r="22447">
          <cell r="B22447" t="str">
            <v>Mall of Pindi</v>
          </cell>
          <cell r="C22447" t="str">
            <v>material</v>
          </cell>
          <cell r="D22447" t="str">
            <v>purchased gasket 5mm 2 x 2</v>
          </cell>
          <cell r="E22447">
            <v>4800</v>
          </cell>
        </row>
        <row r="22448">
          <cell r="B22448" t="str">
            <v>Zeta Mall</v>
          </cell>
          <cell r="C22448" t="str">
            <v>material</v>
          </cell>
          <cell r="D22448" t="str">
            <v>Online by al madina to engr M ahsan for site expenses</v>
          </cell>
          <cell r="E22448">
            <v>27500</v>
          </cell>
        </row>
        <row r="22449">
          <cell r="B22449" t="str">
            <v>Meezan Gujranwala</v>
          </cell>
          <cell r="C22449" t="str">
            <v>Material</v>
          </cell>
          <cell r="D22449" t="str">
            <v>Online by adeel to khalid care of touqeer</v>
          </cell>
          <cell r="E22449">
            <v>100000</v>
          </cell>
        </row>
        <row r="22450">
          <cell r="B22450" t="str">
            <v>sana safinaz dml</v>
          </cell>
          <cell r="C22450" t="str">
            <v>Material</v>
          </cell>
          <cell r="D22450" t="str">
            <v>Online by adeel to nomna engr for site expenses</v>
          </cell>
          <cell r="E22450">
            <v>54000</v>
          </cell>
        </row>
        <row r="22451">
          <cell r="B22451" t="str">
            <v>Mall of Pindi</v>
          </cell>
          <cell r="C22451" t="str">
            <v>Material</v>
          </cell>
          <cell r="D22451" t="str">
            <v>Online by adeel to ahsan for site expenses</v>
          </cell>
          <cell r="E22451">
            <v>31000</v>
          </cell>
        </row>
        <row r="22452">
          <cell r="B22452" t="str">
            <v>Meezan Gujranwala</v>
          </cell>
          <cell r="C22452" t="str">
            <v>Material</v>
          </cell>
          <cell r="D22452" t="str">
            <v>Online by adeel to asadullah for fittings</v>
          </cell>
          <cell r="E22452">
            <v>328852</v>
          </cell>
        </row>
        <row r="22453">
          <cell r="B22453" t="str">
            <v>Meezan Gujranwala</v>
          </cell>
          <cell r="C22453" t="str">
            <v>Material</v>
          </cell>
          <cell r="D22453" t="str">
            <v>Online by adeel to m salman riaz for payment for fittings dadex for gujranwala</v>
          </cell>
          <cell r="E22453">
            <v>27480</v>
          </cell>
        </row>
        <row r="22454">
          <cell r="B22454" t="str">
            <v>Mall of Pindi</v>
          </cell>
          <cell r="C22454" t="str">
            <v>SCON VALVES</v>
          </cell>
          <cell r="D22454" t="str">
            <v>Online by adeel to farhan nawar care of scon for Payment to scon for balancing valves for zeta mall</v>
          </cell>
          <cell r="E22454">
            <v>59296</v>
          </cell>
        </row>
        <row r="22455">
          <cell r="B22455" t="str">
            <v>office</v>
          </cell>
          <cell r="C22455" t="str">
            <v>misc</v>
          </cell>
          <cell r="D22455" t="str">
            <v>umer for office use</v>
          </cell>
          <cell r="E22455">
            <v>4000</v>
          </cell>
        </row>
        <row r="22456">
          <cell r="B22456" t="str">
            <v>Engro 7th Floor</v>
          </cell>
          <cell r="C22456" t="str">
            <v>fuel</v>
          </cell>
          <cell r="D22456" t="str">
            <v>to salman</v>
          </cell>
          <cell r="E22456">
            <v>1500</v>
          </cell>
        </row>
        <row r="22457">
          <cell r="B22457" t="str">
            <v>NASTP II</v>
          </cell>
          <cell r="C22457" t="str">
            <v>material</v>
          </cell>
          <cell r="D22457" t="str">
            <v>purchased rawal bolt and bit</v>
          </cell>
          <cell r="E22457">
            <v>1130</v>
          </cell>
        </row>
        <row r="22458">
          <cell r="B22458" t="str">
            <v>Gul Ahmed</v>
          </cell>
          <cell r="C22458" t="str">
            <v>fare</v>
          </cell>
          <cell r="D22458" t="str">
            <v>paid</v>
          </cell>
          <cell r="E22458">
            <v>1600</v>
          </cell>
        </row>
        <row r="22459">
          <cell r="B22459" t="str">
            <v>Rehmat shipping</v>
          </cell>
          <cell r="C22459" t="str">
            <v>fare</v>
          </cell>
          <cell r="D22459" t="str">
            <v>paid</v>
          </cell>
          <cell r="E22459">
            <v>1500</v>
          </cell>
        </row>
        <row r="22460">
          <cell r="B22460" t="str">
            <v>NASTP II</v>
          </cell>
          <cell r="C22460" t="str">
            <v>material</v>
          </cell>
          <cell r="D22460" t="str">
            <v>purchased cutting disc, lucnh tea and petriol by mukhar</v>
          </cell>
          <cell r="E22460">
            <v>1800</v>
          </cell>
        </row>
        <row r="22461">
          <cell r="B22461" t="str">
            <v>BAH Fire work</v>
          </cell>
          <cell r="C22461" t="str">
            <v>Global technologies</v>
          </cell>
          <cell r="D22461" t="str">
            <v>cash paid for Bah insulation (rec by Talib)</v>
          </cell>
          <cell r="E22461">
            <v>3000</v>
          </cell>
        </row>
        <row r="22462">
          <cell r="B22462" t="str">
            <v>NASTP II</v>
          </cell>
          <cell r="C22462" t="str">
            <v>fuel</v>
          </cell>
          <cell r="D22462" t="str">
            <v>to saad</v>
          </cell>
          <cell r="E22462">
            <v>500</v>
          </cell>
        </row>
        <row r="22463">
          <cell r="B22463" t="str">
            <v>Gul Ahmed</v>
          </cell>
          <cell r="C22463" t="str">
            <v>fare</v>
          </cell>
          <cell r="D22463" t="str">
            <v>paid to dad muhammad suzuki</v>
          </cell>
          <cell r="E22463">
            <v>3200</v>
          </cell>
        </row>
        <row r="22464">
          <cell r="B22464" t="str">
            <v>Gul Ahmed</v>
          </cell>
          <cell r="C22464" t="str">
            <v>material</v>
          </cell>
          <cell r="D22464" t="str">
            <v xml:space="preserve">purchased cut screw , copper rods, PVC solution </v>
          </cell>
          <cell r="E22464">
            <v>6560</v>
          </cell>
        </row>
        <row r="22465">
          <cell r="B22465" t="str">
            <v>Meezan Gujranwala</v>
          </cell>
          <cell r="C22465" t="str">
            <v>Material</v>
          </cell>
          <cell r="D22465" t="str">
            <v>Online by adeel to lahor center for purchased of 5 geysers</v>
          </cell>
          <cell r="E22465">
            <v>137500</v>
          </cell>
        </row>
        <row r="22466">
          <cell r="B22466" t="str">
            <v>BAH Fire work</v>
          </cell>
          <cell r="C22466" t="str">
            <v>Material</v>
          </cell>
          <cell r="D22466" t="str">
            <v>misc invoices by mukhtiar</v>
          </cell>
          <cell r="E22466">
            <v>32850</v>
          </cell>
        </row>
        <row r="22467">
          <cell r="B22467" t="str">
            <v>BAH Fire work</v>
          </cell>
          <cell r="C22467" t="str">
            <v>Material</v>
          </cell>
          <cell r="D22467" t="str">
            <v>misc invoices by mukhtiar</v>
          </cell>
          <cell r="E22467">
            <v>11030</v>
          </cell>
        </row>
        <row r="22468">
          <cell r="B22468" t="str">
            <v>Imtiaz supermarket</v>
          </cell>
          <cell r="C22468" t="str">
            <v>Material</v>
          </cell>
          <cell r="D22468" t="str">
            <v>misc invoice by faheem</v>
          </cell>
          <cell r="E22468">
            <v>25400</v>
          </cell>
        </row>
        <row r="22469">
          <cell r="B22469" t="str">
            <v>Imtiaz supermarket</v>
          </cell>
          <cell r="C22469" t="str">
            <v>Material</v>
          </cell>
          <cell r="D22469" t="str">
            <v>misc invoice by faheem</v>
          </cell>
          <cell r="E22469">
            <v>55250</v>
          </cell>
        </row>
        <row r="22470">
          <cell r="B22470" t="str">
            <v>o/m NASTP</v>
          </cell>
          <cell r="C22470" t="str">
            <v>Salary</v>
          </cell>
          <cell r="D22470" t="str">
            <v>Online by adeel to M Asad mobin</v>
          </cell>
          <cell r="E22470">
            <v>50000</v>
          </cell>
        </row>
        <row r="22471">
          <cell r="B22471" t="str">
            <v>CITI Bank</v>
          </cell>
          <cell r="C22471" t="str">
            <v>fuel</v>
          </cell>
          <cell r="D22471" t="str">
            <v>to salman</v>
          </cell>
          <cell r="E22471">
            <v>2000</v>
          </cell>
        </row>
        <row r="22472">
          <cell r="B22472" t="str">
            <v>Spar supermarket</v>
          </cell>
          <cell r="C22472" t="str">
            <v>material</v>
          </cell>
          <cell r="D22472" t="str">
            <v>purchased wrapping rolls</v>
          </cell>
          <cell r="E22472">
            <v>1600</v>
          </cell>
        </row>
        <row r="22473">
          <cell r="B22473" t="str">
            <v>Gul Ahmed</v>
          </cell>
          <cell r="C22473" t="str">
            <v>material</v>
          </cell>
          <cell r="D22473" t="str">
            <v>purchased flexible pipe 3/4</v>
          </cell>
          <cell r="E22473">
            <v>950</v>
          </cell>
        </row>
        <row r="22474">
          <cell r="B22474" t="str">
            <v>NASTP II</v>
          </cell>
          <cell r="C22474" t="str">
            <v>fare</v>
          </cell>
          <cell r="D22474" t="str">
            <v>paid</v>
          </cell>
          <cell r="E22474">
            <v>2200</v>
          </cell>
        </row>
        <row r="22475">
          <cell r="B22475" t="str">
            <v>Mall of Pindi</v>
          </cell>
          <cell r="C22475" t="str">
            <v>transportation</v>
          </cell>
          <cell r="D22475" t="str">
            <v>paid</v>
          </cell>
          <cell r="E22475">
            <v>30000</v>
          </cell>
        </row>
        <row r="22476">
          <cell r="B22476" t="str">
            <v>BAH Fire work</v>
          </cell>
          <cell r="C22476" t="str">
            <v>misc</v>
          </cell>
          <cell r="D22476" t="str">
            <v>to arsalan for crane charges</v>
          </cell>
          <cell r="E22476">
            <v>4000</v>
          </cell>
        </row>
        <row r="22477">
          <cell r="B22477" t="str">
            <v>office</v>
          </cell>
          <cell r="C22477" t="str">
            <v>misc</v>
          </cell>
          <cell r="D22477" t="str">
            <v>umer for office use</v>
          </cell>
          <cell r="E22477">
            <v>2000</v>
          </cell>
        </row>
        <row r="22478">
          <cell r="B22478" t="str">
            <v xml:space="preserve">MHR Personal </v>
          </cell>
          <cell r="C22478" t="str">
            <v>utilities bills</v>
          </cell>
          <cell r="D22478" t="str">
            <v>ssgc bill</v>
          </cell>
          <cell r="E22478">
            <v>780</v>
          </cell>
        </row>
        <row r="22479">
          <cell r="B22479" t="str">
            <v>office</v>
          </cell>
          <cell r="C22479" t="str">
            <v>utilities bills</v>
          </cell>
          <cell r="D22479" t="str">
            <v>ssgc bill</v>
          </cell>
          <cell r="E22479">
            <v>1040</v>
          </cell>
        </row>
        <row r="22480">
          <cell r="B22480" t="str">
            <v>Mall of Pindi</v>
          </cell>
          <cell r="C22480" t="str">
            <v>material</v>
          </cell>
          <cell r="D22480" t="str">
            <v>purchased pressure guages</v>
          </cell>
          <cell r="E22480">
            <v>3900</v>
          </cell>
        </row>
        <row r="22481">
          <cell r="B22481" t="str">
            <v>Meezan Gujranwala</v>
          </cell>
          <cell r="C22481" t="str">
            <v>Ismail gee</v>
          </cell>
          <cell r="D22481" t="str">
            <v>Online by adeel to yousuf ali care of M Ismail gee</v>
          </cell>
          <cell r="E22481">
            <v>600000</v>
          </cell>
        </row>
        <row r="22482">
          <cell r="B22482" t="str">
            <v>Meezan Gujranwala</v>
          </cell>
          <cell r="C22482" t="str">
            <v>Ismail gee</v>
          </cell>
          <cell r="D22482" t="str">
            <v>Online by adeel to yousuf ali care of M Ismail gee</v>
          </cell>
          <cell r="E22482">
            <v>400000</v>
          </cell>
        </row>
        <row r="22483">
          <cell r="B22483" t="str">
            <v>j outlet lucky one mall</v>
          </cell>
          <cell r="C22483" t="str">
            <v>sheeraz corportation</v>
          </cell>
          <cell r="D22483" t="str">
            <v>MCB chq 2007570394</v>
          </cell>
          <cell r="E22483">
            <v>123270</v>
          </cell>
        </row>
        <row r="22484">
          <cell r="B22484" t="str">
            <v>Spar supermarket</v>
          </cell>
          <cell r="C22484" t="str">
            <v>amir contractor</v>
          </cell>
          <cell r="D22484" t="str">
            <v>MCB chq 2007570395</v>
          </cell>
          <cell r="E22484">
            <v>200000</v>
          </cell>
        </row>
        <row r="22485">
          <cell r="B22485" t="str">
            <v>CITI Bank</v>
          </cell>
          <cell r="C22485" t="str">
            <v>faheem elec</v>
          </cell>
          <cell r="D22485" t="str">
            <v>MCB chq 2007570397
chq amt = 100,000
cash       = 60,000</v>
          </cell>
          <cell r="E22485">
            <v>70000</v>
          </cell>
        </row>
        <row r="22486">
          <cell r="B22486" t="str">
            <v>GSK DMC</v>
          </cell>
          <cell r="C22486" t="str">
            <v>faheem elec</v>
          </cell>
          <cell r="D22486" t="str">
            <v>MCB chq 2007570397
chq amt = 100,000
cash       = 60,000</v>
          </cell>
          <cell r="E22486">
            <v>90000</v>
          </cell>
        </row>
        <row r="22487">
          <cell r="B22487" t="str">
            <v>NICVD</v>
          </cell>
          <cell r="C22487" t="str">
            <v>crescent corporation</v>
          </cell>
          <cell r="D22487" t="str">
            <v>Received from Ik in acc of J outlet lucky one mall (Meezan bank chq # A-03650839 Given to crescent corp in NIVCD deal)</v>
          </cell>
          <cell r="E22487">
            <v>2175753</v>
          </cell>
        </row>
        <row r="22488">
          <cell r="B22488" t="str">
            <v>Engro 3rd &amp; 8th Floor</v>
          </cell>
          <cell r="C22488" t="str">
            <v>John</v>
          </cell>
          <cell r="D22488" t="str">
            <v>MCB chq 2007570399 chq amt = 100,000</v>
          </cell>
          <cell r="E22488">
            <v>50000</v>
          </cell>
        </row>
        <row r="22489">
          <cell r="B22489" t="str">
            <v>Gul Ahmed</v>
          </cell>
          <cell r="C22489" t="str">
            <v>John</v>
          </cell>
          <cell r="D22489" t="str">
            <v>MCB chq 2007570399 chq amt = 100,000</v>
          </cell>
          <cell r="E22489">
            <v>50000</v>
          </cell>
        </row>
        <row r="22490">
          <cell r="B22490" t="str">
            <v>saifee hospital</v>
          </cell>
          <cell r="C22490" t="str">
            <v>IIL pipe</v>
          </cell>
          <cell r="D22490" t="str">
            <v>MCB chq 2007570400</v>
          </cell>
          <cell r="E22490">
            <v>444919</v>
          </cell>
        </row>
        <row r="22491">
          <cell r="B22491" t="str">
            <v xml:space="preserve">MHR Personal </v>
          </cell>
          <cell r="C22491" t="str">
            <v>sir rehman</v>
          </cell>
          <cell r="D22491" t="str">
            <v>MCB chq 2007570401 (misc invoices)</v>
          </cell>
          <cell r="E22491">
            <v>84620</v>
          </cell>
        </row>
        <row r="22492">
          <cell r="B22492" t="str">
            <v>saifee hospital</v>
          </cell>
          <cell r="C22492" t="str">
            <v>owais traders</v>
          </cell>
          <cell r="D22492" t="str">
            <v>Cash cheque received from Mughal construction .  BAHL chq # 11606807 (Given to owais traders in saifee deal)</v>
          </cell>
          <cell r="E22492">
            <v>400000</v>
          </cell>
        </row>
        <row r="22493">
          <cell r="B22493" t="str">
            <v>CITI Bank</v>
          </cell>
          <cell r="C22493" t="str">
            <v>Air guide</v>
          </cell>
          <cell r="D22493" t="str">
            <v>Cash cheque received from Mughal construction .  BAHL chq # 11606806 (Given to Air guide) chq amount is 1000,000</v>
          </cell>
          <cell r="E22493">
            <v>900000</v>
          </cell>
        </row>
        <row r="22494">
          <cell r="B22494" t="str">
            <v>Tomo JPMC</v>
          </cell>
          <cell r="C22494" t="str">
            <v>Air guide</v>
          </cell>
          <cell r="D22494" t="str">
            <v>Cash cheque received from Mughal construction .  BAHL chq # 11606806 (Given to Air guide) chq amount is 1000,000</v>
          </cell>
          <cell r="E22494">
            <v>100000</v>
          </cell>
        </row>
        <row r="22495">
          <cell r="B22495" t="str">
            <v>Rehmat shipping</v>
          </cell>
          <cell r="C22495" t="str">
            <v>Muzammil</v>
          </cell>
          <cell r="D22495" t="str">
            <v>MCB chq 2007570403</v>
          </cell>
          <cell r="E22495">
            <v>100000</v>
          </cell>
        </row>
        <row r="22496">
          <cell r="B22496" t="str">
            <v>NICVD</v>
          </cell>
          <cell r="C22496" t="str">
            <v>crescent corporation</v>
          </cell>
          <cell r="D22496" t="str">
            <v>Received from Ik in acc of J outlet lucky one mall (Meezan bank chq # A-03650827 Given to crescent corp in NIVCD deal)</v>
          </cell>
          <cell r="E22496">
            <v>864358</v>
          </cell>
        </row>
        <row r="22497">
          <cell r="B22497" t="str">
            <v>BAH PPRC Job</v>
          </cell>
          <cell r="C22497" t="str">
            <v>Build Con</v>
          </cell>
          <cell r="D22497" t="str">
            <v>Received from My interiors (online transfer to Build con against PPRC pipe deal in BAHL)</v>
          </cell>
          <cell r="E22497">
            <v>800000</v>
          </cell>
        </row>
        <row r="22498">
          <cell r="B22498" t="str">
            <v>Meezan bank Head office</v>
          </cell>
          <cell r="C22498" t="str">
            <v>kaytees</v>
          </cell>
          <cell r="D22498" t="str">
            <v>Received from Ik in acc of Manto DML (Meezan bank chq # A-08775251 (Given to Kaytes) amt = 350,000</v>
          </cell>
          <cell r="E22498">
            <v>150000</v>
          </cell>
        </row>
        <row r="22499">
          <cell r="B22499" t="str">
            <v>j outlet lucky one mall</v>
          </cell>
          <cell r="C22499" t="str">
            <v>kaytees</v>
          </cell>
          <cell r="D22499" t="str">
            <v>Received from Ik in acc of Manto DML (Meezan bank chq # A-08775251 (Given to Kaytes) amt = 350,000</v>
          </cell>
          <cell r="E22499">
            <v>200000</v>
          </cell>
        </row>
        <row r="22500">
          <cell r="B22500" t="str">
            <v>Zeta Mall</v>
          </cell>
          <cell r="C22500" t="str">
            <v>IIL pipe</v>
          </cell>
          <cell r="D22500" t="str">
            <v>MCB chq 2007570406 (cash transfer in IIL)</v>
          </cell>
          <cell r="E22500">
            <v>795490</v>
          </cell>
        </row>
        <row r="22501">
          <cell r="B22501" t="str">
            <v>BAF-Maintenance24</v>
          </cell>
          <cell r="C22501" t="str">
            <v>SST Tax</v>
          </cell>
          <cell r="D22501" t="str">
            <v>MCB chq 2007570407 = tot amt = 104945</v>
          </cell>
          <cell r="E22501">
            <v>25000</v>
          </cell>
        </row>
        <row r="22502">
          <cell r="B22502" t="str">
            <v xml:space="preserve">O/M Nue Multiplex </v>
          </cell>
          <cell r="C22502" t="str">
            <v>SST Tax</v>
          </cell>
          <cell r="D22502" t="str">
            <v>MCB chq 2007570407 = tot amt = 104945</v>
          </cell>
          <cell r="E22502">
            <v>11945</v>
          </cell>
        </row>
        <row r="22503">
          <cell r="B22503" t="str">
            <v>O/M The Place</v>
          </cell>
          <cell r="C22503" t="str">
            <v>SST Tax</v>
          </cell>
          <cell r="D22503" t="str">
            <v>MCB chq 2007570407 = tot amt = 104945</v>
          </cell>
          <cell r="E22503">
            <v>11000</v>
          </cell>
        </row>
        <row r="22504">
          <cell r="B22504" t="str">
            <v>FTC Floors</v>
          </cell>
          <cell r="C22504" t="str">
            <v>SST Tax</v>
          </cell>
          <cell r="D22504" t="str">
            <v>MCB chq 2007570407 = tot amt = 104945</v>
          </cell>
          <cell r="E22504">
            <v>12000</v>
          </cell>
        </row>
        <row r="22505">
          <cell r="B22505" t="str">
            <v>o/m NASTP</v>
          </cell>
          <cell r="C22505" t="str">
            <v>SST Tax</v>
          </cell>
          <cell r="D22505" t="str">
            <v>MCB chq 2007570407 = tot amt = 104945</v>
          </cell>
          <cell r="E22505">
            <v>45000</v>
          </cell>
        </row>
        <row r="22506">
          <cell r="B22506" t="str">
            <v>Meezan bank Head office</v>
          </cell>
          <cell r="C22506" t="str">
            <v>iqbal sons</v>
          </cell>
          <cell r="D22506" t="str">
            <v>Received from Ik in acc of Generation Amt = 1300,000</v>
          </cell>
          <cell r="E22506">
            <v>117087</v>
          </cell>
        </row>
        <row r="22507">
          <cell r="B22507" t="str">
            <v>Tri fit Gym</v>
          </cell>
          <cell r="C22507" t="str">
            <v>iqbal sons</v>
          </cell>
          <cell r="D22507" t="str">
            <v>Received from Ik in acc of Generation Amt = 1300,000</v>
          </cell>
          <cell r="E22507">
            <v>6000</v>
          </cell>
        </row>
        <row r="22508">
          <cell r="B22508" t="str">
            <v>Engro 3rd &amp; 8th Floor</v>
          </cell>
          <cell r="C22508" t="str">
            <v>iqbal sons</v>
          </cell>
          <cell r="D22508" t="str">
            <v>Received from Ik in acc of Generation Amt = 1300,000</v>
          </cell>
          <cell r="E22508">
            <v>104064</v>
          </cell>
        </row>
        <row r="22509">
          <cell r="B22509" t="str">
            <v>BAH 12th Floor</v>
          </cell>
          <cell r="C22509" t="str">
            <v>iqbal sons</v>
          </cell>
          <cell r="D22509" t="str">
            <v>Received from Ik in acc of Generation Amt = 1300,000</v>
          </cell>
          <cell r="E22509">
            <v>87831</v>
          </cell>
        </row>
        <row r="22510">
          <cell r="B22510" t="str">
            <v>Gul Ahmed</v>
          </cell>
          <cell r="C22510" t="str">
            <v>iqbal sons</v>
          </cell>
          <cell r="D22510" t="str">
            <v>Received from Ik in acc of Generation Amt = 1300,000</v>
          </cell>
          <cell r="E22510">
            <v>47250</v>
          </cell>
        </row>
        <row r="22511">
          <cell r="B22511" t="str">
            <v>J out let DML</v>
          </cell>
          <cell r="C22511" t="str">
            <v>iqbal sons</v>
          </cell>
          <cell r="D22511" t="str">
            <v>Received from Ik in acc of Generation Amt = 1300,000</v>
          </cell>
          <cell r="E22511">
            <v>30500</v>
          </cell>
        </row>
        <row r="22512">
          <cell r="B22512" t="str">
            <v>DHL office</v>
          </cell>
          <cell r="C22512" t="str">
            <v>iqbal sons</v>
          </cell>
          <cell r="D22512" t="str">
            <v>Received from Ik in acc of Generation Amt = 1300,000</v>
          </cell>
          <cell r="E22512">
            <v>96058</v>
          </cell>
        </row>
        <row r="22513">
          <cell r="B22513" t="str">
            <v>Rehmat shipping</v>
          </cell>
          <cell r="C22513" t="str">
            <v>iqbal sons</v>
          </cell>
          <cell r="D22513" t="str">
            <v>Received from Ik in acc of Generation Amt = 1300,000</v>
          </cell>
          <cell r="E22513">
            <v>4902</v>
          </cell>
        </row>
        <row r="22514">
          <cell r="B22514" t="str">
            <v>J outlet lucky one mall</v>
          </cell>
          <cell r="C22514" t="str">
            <v>iqbal sons</v>
          </cell>
          <cell r="D22514" t="str">
            <v>Received from Ik in acc of Generation Amt = 1300,000</v>
          </cell>
          <cell r="E22514">
            <v>532568</v>
          </cell>
        </row>
        <row r="22515">
          <cell r="B22515" t="str">
            <v>Spar supermarket</v>
          </cell>
          <cell r="C22515" t="str">
            <v>iqbal sons</v>
          </cell>
          <cell r="D22515" t="str">
            <v>Received from Ik in acc of Generation Amt = 1300,000</v>
          </cell>
          <cell r="E22515">
            <v>42789</v>
          </cell>
        </row>
        <row r="22516">
          <cell r="B22516" t="str">
            <v>NICVD</v>
          </cell>
          <cell r="C22516" t="str">
            <v>iqbal sons</v>
          </cell>
          <cell r="D22516" t="str">
            <v>Received from Ik in acc of Generation Amt = 1300,000</v>
          </cell>
          <cell r="E22516">
            <v>109721</v>
          </cell>
        </row>
        <row r="22517">
          <cell r="B22517" t="str">
            <v>Salaam Taqaful</v>
          </cell>
          <cell r="C22517" t="str">
            <v>iqbal sons</v>
          </cell>
          <cell r="D22517" t="str">
            <v>Received from Ik in acc of Generation Amt = 1300,000</v>
          </cell>
          <cell r="E22517">
            <v>5871</v>
          </cell>
        </row>
        <row r="22518">
          <cell r="B22518" t="str">
            <v>Spar supermarket</v>
          </cell>
          <cell r="C22518" t="str">
            <v>iqbal sons</v>
          </cell>
          <cell r="D22518" t="str">
            <v>Received from Ik in acc of Generation Amt = 1300,000</v>
          </cell>
          <cell r="E22518">
            <v>115359</v>
          </cell>
        </row>
        <row r="22519">
          <cell r="B22519" t="str">
            <v>PSYCHIATRY JPMC</v>
          </cell>
          <cell r="C22519" t="str">
            <v>habib insulation</v>
          </cell>
          <cell r="D22519" t="str">
            <v>Received from Ik in acc of Sana safinaz = Amt = 1800,000/-</v>
          </cell>
          <cell r="E22519">
            <v>194672</v>
          </cell>
        </row>
        <row r="22520">
          <cell r="B22520" t="str">
            <v>Meezan bank Head office</v>
          </cell>
          <cell r="C22520" t="str">
            <v>habib insulation</v>
          </cell>
          <cell r="D22520" t="str">
            <v>Received from Ik in acc of Sana safinaz = Amt = 1800,000/-</v>
          </cell>
          <cell r="E22520">
            <v>327067</v>
          </cell>
        </row>
        <row r="22521">
          <cell r="B22521" t="str">
            <v>Tomo JPMC</v>
          </cell>
          <cell r="C22521" t="str">
            <v>habib insulation</v>
          </cell>
          <cell r="D22521" t="str">
            <v>Received from Ik in acc of Sana safinaz = Amt = 1800,000/-</v>
          </cell>
          <cell r="E22521">
            <v>274418</v>
          </cell>
        </row>
        <row r="22522">
          <cell r="B22522" t="str">
            <v>Sana safinaz DML</v>
          </cell>
          <cell r="C22522" t="str">
            <v>habib insulation</v>
          </cell>
          <cell r="D22522" t="str">
            <v>Received from Ik in acc of Sana safinaz = Amt = 1800,000/-</v>
          </cell>
          <cell r="E22522">
            <v>519055</v>
          </cell>
        </row>
        <row r="22523">
          <cell r="B22523" t="str">
            <v>Spar supermarket</v>
          </cell>
          <cell r="C22523" t="str">
            <v>habib insulation</v>
          </cell>
          <cell r="D22523" t="str">
            <v>Received from Ik in acc of Sana safinaz = Amt = 1800,000/-</v>
          </cell>
          <cell r="E22523">
            <v>484788</v>
          </cell>
        </row>
        <row r="22524">
          <cell r="B22524" t="str">
            <v>BAH Fire work</v>
          </cell>
          <cell r="C22524" t="str">
            <v>Arsalan piping</v>
          </cell>
          <cell r="D22524" t="str">
            <v xml:space="preserve">MCB chq 2007570410 </v>
          </cell>
          <cell r="E22524">
            <v>75000</v>
          </cell>
        </row>
        <row r="22525">
          <cell r="B22525" t="str">
            <v>saifee hospital</v>
          </cell>
          <cell r="C22525" t="str">
            <v>Received</v>
          </cell>
          <cell r="D22525" t="str">
            <v>Cash cheque received from Mughal construction .  BAHL chq # 11606806 (Given to Air Guide Akber)</v>
          </cell>
          <cell r="F22525">
            <v>1000000</v>
          </cell>
        </row>
        <row r="22526">
          <cell r="B22526" t="str">
            <v>saifee hospital</v>
          </cell>
          <cell r="C22526" t="str">
            <v>Received</v>
          </cell>
          <cell r="D22526" t="str">
            <v>Cash cheque received from Mughal construction .  BAHL chq # 11606805 (Given to Nadeem bhai in his profit share)</v>
          </cell>
          <cell r="F22526">
            <v>1100000</v>
          </cell>
        </row>
        <row r="22527">
          <cell r="B22527" t="str">
            <v>saifee hospital</v>
          </cell>
          <cell r="C22527" t="str">
            <v>Received</v>
          </cell>
          <cell r="D22527" t="str">
            <v>Cash cheque received from Mughal construction .  BAHL chq # 11606807 (Given to owais traders in saifee deal)</v>
          </cell>
          <cell r="F22527">
            <v>400000</v>
          </cell>
        </row>
        <row r="22528">
          <cell r="B22528" t="str">
            <v>j outlet lucky one mall</v>
          </cell>
          <cell r="C22528" t="str">
            <v>Received</v>
          </cell>
          <cell r="D22528" t="str">
            <v>Received from Ik in acc of J outlet lucky one mall (Meezan bank chq # A-03650839 Given to crescent corp in NIVCD deal)</v>
          </cell>
          <cell r="F22528">
            <v>2175753</v>
          </cell>
        </row>
        <row r="22529">
          <cell r="B22529" t="str">
            <v>j outlet lucky one mall</v>
          </cell>
          <cell r="C22529" t="str">
            <v>Received</v>
          </cell>
          <cell r="D22529" t="str">
            <v>Received from Ik in acc of J outlet lucky one mall (Meezan bank chq # A 03650840 Given to Universal traders care of adeel)</v>
          </cell>
          <cell r="F22529">
            <v>2002145</v>
          </cell>
        </row>
        <row r="22530">
          <cell r="B22530" t="str">
            <v>j outlet lucky one mall</v>
          </cell>
          <cell r="C22530" t="str">
            <v>Received</v>
          </cell>
          <cell r="D22530" t="str">
            <v>1% invoice charges (for 2,002,145 + MCB chq amount 1,506,005)</v>
          </cell>
          <cell r="E22530">
            <v>30000</v>
          </cell>
        </row>
        <row r="22531">
          <cell r="B22531" t="str">
            <v>O/M The Place</v>
          </cell>
          <cell r="C22531" t="str">
            <v>Received</v>
          </cell>
          <cell r="D22531" t="str">
            <v xml:space="preserve">O &amp; M bill for Nov 4 </v>
          </cell>
          <cell r="F22531">
            <v>401676</v>
          </cell>
        </row>
        <row r="22532">
          <cell r="B22532" t="str">
            <v>Manto DML</v>
          </cell>
          <cell r="C22532" t="str">
            <v>Received</v>
          </cell>
          <cell r="D22532" t="str">
            <v>Received from Ik in acc of Manto DML (Meezan bank chq # A-08775249 Given to Al madina steel)</v>
          </cell>
          <cell r="F22532">
            <v>499999</v>
          </cell>
        </row>
        <row r="22533">
          <cell r="B22533" t="str">
            <v>Generation DML</v>
          </cell>
          <cell r="C22533" t="str">
            <v>Received</v>
          </cell>
          <cell r="D22533" t="str">
            <v>Received from Ik in acc of Generation DML (Meezan bank chq # A-08775248 Given to Al madina steel)</v>
          </cell>
          <cell r="F22533">
            <v>1500001</v>
          </cell>
        </row>
        <row r="22534">
          <cell r="B22534" t="str">
            <v>sana safinaz dml</v>
          </cell>
          <cell r="C22534" t="str">
            <v>Received</v>
          </cell>
          <cell r="D22534" t="str">
            <v>Received from Ik in acc of Sana DML (Meezan bank chq # A-08775247 Given to Al madina steell)</v>
          </cell>
          <cell r="F22534">
            <v>1900010</v>
          </cell>
        </row>
        <row r="22535">
          <cell r="B22535" t="str">
            <v>sana safinaz dml</v>
          </cell>
          <cell r="C22535" t="str">
            <v>Received</v>
          </cell>
          <cell r="D22535" t="str">
            <v>1% invoice charges (for above 3 receivings)</v>
          </cell>
          <cell r="E22535">
            <v>34000</v>
          </cell>
        </row>
        <row r="22536">
          <cell r="B22536" t="str">
            <v>j outlet lucky one mall</v>
          </cell>
          <cell r="C22536" t="str">
            <v>Received</v>
          </cell>
          <cell r="D22536" t="str">
            <v>Received from Ik in acc of J outlet lucky one mall (Meezan bank chq # A-03650827 Given to crescent corp in NIVCD deal)</v>
          </cell>
          <cell r="F22536">
            <v>864358</v>
          </cell>
        </row>
        <row r="22537">
          <cell r="B22537" t="str">
            <v>IT Work Deutsche Bank</v>
          </cell>
          <cell r="C22537" t="str">
            <v>Received</v>
          </cell>
          <cell r="D22537" t="str">
            <v>Received from My interiors (online transfer to Build con against PPRC pipe deal in BAHL)</v>
          </cell>
          <cell r="F22537">
            <v>800000</v>
          </cell>
        </row>
        <row r="22538">
          <cell r="B22538" t="str">
            <v>O/M The Place</v>
          </cell>
          <cell r="C22538" t="str">
            <v>Received</v>
          </cell>
          <cell r="D22538" t="str">
            <v>Received cash from Mumtaz site eng against misc bills</v>
          </cell>
          <cell r="F22538">
            <v>50000</v>
          </cell>
        </row>
        <row r="22539">
          <cell r="B22539" t="str">
            <v>Air war college</v>
          </cell>
          <cell r="C22539" t="str">
            <v>Received</v>
          </cell>
          <cell r="D22539" t="str">
            <v>Received final payment against Bill (Online transfer)</v>
          </cell>
          <cell r="F22539">
            <v>780810</v>
          </cell>
        </row>
        <row r="22540">
          <cell r="B22540" t="str">
            <v>Air war college</v>
          </cell>
          <cell r="C22540" t="str">
            <v>Received</v>
          </cell>
          <cell r="D22540" t="str">
            <v>Received final payment against Bill (Online transfer)</v>
          </cell>
          <cell r="F22540">
            <v>736000</v>
          </cell>
        </row>
        <row r="22541">
          <cell r="B22541" t="str">
            <v>O/M VISA office</v>
          </cell>
          <cell r="C22541" t="str">
            <v>Received</v>
          </cell>
          <cell r="D22541" t="str">
            <v>Received from EFSE against VISA Office maintenance July 24 to Sept 24</v>
          </cell>
          <cell r="F22541">
            <v>281462</v>
          </cell>
        </row>
        <row r="22542">
          <cell r="B22542" t="str">
            <v>Manto DML</v>
          </cell>
          <cell r="C22542" t="str">
            <v>Received</v>
          </cell>
          <cell r="D22542" t="str">
            <v>Received from Ik in acc of Manto DML (Meezan bank chq # A-08775251 (Given to Kaytes)</v>
          </cell>
          <cell r="F22542">
            <v>350000</v>
          </cell>
        </row>
        <row r="22543">
          <cell r="B22543" t="str">
            <v>Engro 7th Floor</v>
          </cell>
          <cell r="C22543" t="str">
            <v>Received</v>
          </cell>
          <cell r="D22543" t="str">
            <v>Received from Ik in acc of Engro 7th Floor (Meezan bank chq # A-03650930 Given to universal traders care of Adeel)</v>
          </cell>
          <cell r="F22543">
            <v>8508670</v>
          </cell>
        </row>
        <row r="22544">
          <cell r="B22544" t="str">
            <v>Engro 7th Floor</v>
          </cell>
          <cell r="C22544" t="str">
            <v>Received</v>
          </cell>
          <cell r="D22544" t="str">
            <v>1% invoice charges</v>
          </cell>
          <cell r="E22544">
            <v>77086</v>
          </cell>
        </row>
        <row r="22545">
          <cell r="B22545" t="str">
            <v>naveed malik</v>
          </cell>
          <cell r="C22545" t="str">
            <v>Received</v>
          </cell>
          <cell r="D22545" t="str">
            <v>Received cash (given to imran engr in NICVD Site)</v>
          </cell>
          <cell r="F22545">
            <v>50000</v>
          </cell>
        </row>
        <row r="22546">
          <cell r="B22546" t="str">
            <v>FTC Floors</v>
          </cell>
          <cell r="C22546" t="str">
            <v>Received</v>
          </cell>
          <cell r="D22546" t="str">
            <v xml:space="preserve">FTC Monthly Nov 24 </v>
          </cell>
          <cell r="F22546">
            <v>280434</v>
          </cell>
        </row>
        <row r="22547">
          <cell r="B22547" t="str">
            <v>Generation DML</v>
          </cell>
          <cell r="C22547" t="str">
            <v>Received</v>
          </cell>
          <cell r="D22547" t="str">
            <v>Received from Ik in acc of Generation (Meezan bank chq # A-08775252 (Given to Iqbal sons trading company)</v>
          </cell>
          <cell r="F22547">
            <v>1300000</v>
          </cell>
        </row>
        <row r="22548">
          <cell r="B22548" t="str">
            <v>Sana safinaz DML</v>
          </cell>
          <cell r="C22548" t="str">
            <v>Received</v>
          </cell>
          <cell r="D22548" t="str">
            <v>Received from Ik in acc of Sana safinaz (Meezan bank chq # A-08775253 (Given to Power mech solutions pvt ltd care of Habib insulation)</v>
          </cell>
          <cell r="F22548">
            <v>1800000</v>
          </cell>
        </row>
        <row r="22549">
          <cell r="B22549" t="str">
            <v xml:space="preserve">O/M Nue Multiplex </v>
          </cell>
          <cell r="C22549" t="str">
            <v>Received</v>
          </cell>
          <cell r="D22549" t="str">
            <v>Received O/M November 24 Bill (10% increased amount )</v>
          </cell>
          <cell r="F22549">
            <v>372141</v>
          </cell>
        </row>
        <row r="22550">
          <cell r="B22550" t="str">
            <v>Zeta Mall</v>
          </cell>
          <cell r="C22550" t="str">
            <v>fare</v>
          </cell>
          <cell r="D22550" t="str">
            <v>paid</v>
          </cell>
          <cell r="E22550">
            <v>800</v>
          </cell>
        </row>
        <row r="22551">
          <cell r="B22551" t="str">
            <v>office</v>
          </cell>
          <cell r="C22551" t="str">
            <v>salary</v>
          </cell>
          <cell r="D22551" t="str">
            <v>umer salary</v>
          </cell>
          <cell r="E22551">
            <v>22000</v>
          </cell>
        </row>
        <row r="22552">
          <cell r="B22552" t="str">
            <v>office</v>
          </cell>
          <cell r="C22552" t="str">
            <v>misc</v>
          </cell>
          <cell r="D22552" t="str">
            <v>umer for office use</v>
          </cell>
          <cell r="E22552">
            <v>3000</v>
          </cell>
        </row>
        <row r="22553">
          <cell r="B22553" t="str">
            <v>zeta mall</v>
          </cell>
          <cell r="C22553" t="str">
            <v>scon valves</v>
          </cell>
          <cell r="D22553" t="str">
            <v>Online by adeel to farhan nasar care of scon for purchased of valves</v>
          </cell>
          <cell r="E22553">
            <v>291040</v>
          </cell>
        </row>
        <row r="22554">
          <cell r="B22554" t="str">
            <v>NICVD</v>
          </cell>
          <cell r="C22554" t="str">
            <v>material</v>
          </cell>
          <cell r="D22554" t="str">
            <v>misc invoices by imran engr</v>
          </cell>
          <cell r="E22554">
            <v>39290</v>
          </cell>
        </row>
        <row r="22555">
          <cell r="B22555" t="str">
            <v>j outlet lucky one mall</v>
          </cell>
          <cell r="C22555" t="str">
            <v>material</v>
          </cell>
          <cell r="D22555" t="str">
            <v>purchased C channel</v>
          </cell>
          <cell r="E22555">
            <v>16820</v>
          </cell>
        </row>
        <row r="22556">
          <cell r="B22556" t="str">
            <v>Gul Ahmed</v>
          </cell>
          <cell r="C22556" t="str">
            <v>fare</v>
          </cell>
          <cell r="D22556" t="str">
            <v>paid</v>
          </cell>
          <cell r="E22556">
            <v>800</v>
          </cell>
        </row>
        <row r="22557">
          <cell r="B22557" t="str">
            <v>Rehmat shipping</v>
          </cell>
          <cell r="C22557" t="str">
            <v>fare</v>
          </cell>
          <cell r="D22557" t="str">
            <v>paid</v>
          </cell>
          <cell r="E22557">
            <v>2300</v>
          </cell>
        </row>
        <row r="22558">
          <cell r="B22558" t="str">
            <v>office</v>
          </cell>
          <cell r="C22558" t="str">
            <v>misc</v>
          </cell>
          <cell r="D22558" t="str">
            <v>umer for office use</v>
          </cell>
          <cell r="E22558">
            <v>4000</v>
          </cell>
        </row>
        <row r="22559">
          <cell r="B22559" t="str">
            <v>CITI Bank</v>
          </cell>
          <cell r="C22559" t="str">
            <v>fuel</v>
          </cell>
          <cell r="D22559" t="str">
            <v>to salman</v>
          </cell>
          <cell r="E22559">
            <v>2000</v>
          </cell>
        </row>
        <row r="22560">
          <cell r="B22560" t="str">
            <v>j outlet lucky one mall</v>
          </cell>
          <cell r="C22560" t="str">
            <v>fare</v>
          </cell>
          <cell r="D22560" t="str">
            <v>paid</v>
          </cell>
          <cell r="E22560">
            <v>3000</v>
          </cell>
        </row>
        <row r="22561">
          <cell r="B22561" t="str">
            <v>Mall of Pindi</v>
          </cell>
          <cell r="C22561" t="str">
            <v>engr Ahsan</v>
          </cell>
          <cell r="D22561" t="str">
            <v>Online by adeel to ahsan for site expenses</v>
          </cell>
          <cell r="E22561">
            <v>58220</v>
          </cell>
        </row>
        <row r="22562">
          <cell r="B22562" t="str">
            <v>BAH Fire work</v>
          </cell>
          <cell r="C22562" t="str">
            <v>Fame International</v>
          </cell>
          <cell r="D22562" t="str">
            <v>online by adeel to farhan care of fame intl = 54400</v>
          </cell>
          <cell r="E22562">
            <v>18133</v>
          </cell>
        </row>
        <row r="22563">
          <cell r="B22563" t="str">
            <v>Engro 7th Floor</v>
          </cell>
          <cell r="C22563" t="str">
            <v>Fame International</v>
          </cell>
          <cell r="D22563" t="str">
            <v>online by adeel to farhan care of fame intl = 54400</v>
          </cell>
          <cell r="E22563">
            <v>18133</v>
          </cell>
        </row>
        <row r="22564">
          <cell r="B22564" t="str">
            <v>Meezan bank Head office</v>
          </cell>
          <cell r="C22564" t="str">
            <v>Fame International</v>
          </cell>
          <cell r="D22564" t="str">
            <v>online by adeel to farhan care of fame intl = 54400</v>
          </cell>
          <cell r="E22564">
            <v>18134</v>
          </cell>
        </row>
        <row r="22565">
          <cell r="B22565" t="str">
            <v>Zeta Mall</v>
          </cell>
          <cell r="C22565" t="str">
            <v>Fatemi enterprises</v>
          </cell>
          <cell r="D22565" t="str">
            <v>online by adeel to fatemi enterprises for fittings</v>
          </cell>
          <cell r="E22565">
            <v>180486</v>
          </cell>
        </row>
        <row r="22566">
          <cell r="B22566" t="str">
            <v>Engro 7th Floor</v>
          </cell>
          <cell r="C22566" t="str">
            <v>misc</v>
          </cell>
          <cell r="D22566" t="str">
            <v>Groceries (Dec 24) by BH total = 85000</v>
          </cell>
          <cell r="E22566">
            <v>21250</v>
          </cell>
        </row>
        <row r="22567">
          <cell r="B22567" t="str">
            <v>CITI Bank</v>
          </cell>
          <cell r="C22567" t="str">
            <v>misc</v>
          </cell>
          <cell r="D22567" t="str">
            <v>Groceries (Dec 24) by BH total = 85000</v>
          </cell>
          <cell r="E22567">
            <v>21250</v>
          </cell>
        </row>
        <row r="22568">
          <cell r="B22568" t="str">
            <v>BAH Fire work</v>
          </cell>
          <cell r="C22568" t="str">
            <v>misc</v>
          </cell>
          <cell r="D22568" t="str">
            <v>Groceries (Dec 24) by BH total = 85000</v>
          </cell>
          <cell r="E22568">
            <v>21250</v>
          </cell>
        </row>
        <row r="22569">
          <cell r="B22569" t="str">
            <v>J out let DML</v>
          </cell>
          <cell r="C22569" t="str">
            <v>misc</v>
          </cell>
          <cell r="D22569" t="str">
            <v>Groceries (Dec 24) by BH total = 85000</v>
          </cell>
          <cell r="E22569">
            <v>21250</v>
          </cell>
        </row>
        <row r="22570">
          <cell r="B22570" t="str">
            <v>J out let DML</v>
          </cell>
          <cell r="C22570" t="str">
            <v>fuel</v>
          </cell>
          <cell r="D22570" t="str">
            <v>Fuel at site (Dec 24) by BH</v>
          </cell>
          <cell r="E22570">
            <v>20000</v>
          </cell>
        </row>
        <row r="22571">
          <cell r="B22571" t="str">
            <v>NICVD</v>
          </cell>
          <cell r="C22571" t="str">
            <v>fare</v>
          </cell>
          <cell r="D22571" t="str">
            <v>paid</v>
          </cell>
          <cell r="E22571">
            <v>1500</v>
          </cell>
        </row>
        <row r="22572">
          <cell r="B22572" t="str">
            <v>Rehmat shipping</v>
          </cell>
          <cell r="C22572" t="str">
            <v>material</v>
          </cell>
          <cell r="D22572" t="str">
            <v>purchased 3 wire coil from fast</v>
          </cell>
          <cell r="E22572">
            <v>22350</v>
          </cell>
        </row>
        <row r="22573">
          <cell r="B22573" t="str">
            <v>Gul Ahmed</v>
          </cell>
          <cell r="C22573" t="str">
            <v>material</v>
          </cell>
          <cell r="D22573" t="str">
            <v>purchasd rubber isolars pads 24 Nos</v>
          </cell>
          <cell r="E22573">
            <v>12000</v>
          </cell>
        </row>
        <row r="22574">
          <cell r="B22574" t="str">
            <v>Gul Ahmed</v>
          </cell>
          <cell r="C22574" t="str">
            <v>material</v>
          </cell>
          <cell r="D22574" t="str">
            <v>paid</v>
          </cell>
          <cell r="E22574">
            <v>800</v>
          </cell>
        </row>
        <row r="22575">
          <cell r="B22575" t="str">
            <v>Gul Ahmed</v>
          </cell>
          <cell r="C22575" t="str">
            <v>adam regger</v>
          </cell>
          <cell r="D22575" t="str">
            <v>cash paid (rec by imran)</v>
          </cell>
          <cell r="E22575">
            <v>35000</v>
          </cell>
        </row>
        <row r="22576">
          <cell r="B22576" t="str">
            <v>FTC Floors</v>
          </cell>
          <cell r="C22576" t="str">
            <v>tasleem</v>
          </cell>
          <cell r="D22576" t="str">
            <v>cash paid</v>
          </cell>
          <cell r="E22576">
            <v>50000</v>
          </cell>
        </row>
        <row r="22577">
          <cell r="B22577" t="str">
            <v>Gul Ahmed</v>
          </cell>
          <cell r="C22577" t="str">
            <v>material</v>
          </cell>
          <cell r="D22577" t="str">
            <v>purchased angle from mughal</v>
          </cell>
          <cell r="E22577">
            <v>30000</v>
          </cell>
        </row>
        <row r="22578">
          <cell r="B22578" t="str">
            <v>Mall of Pindi</v>
          </cell>
          <cell r="C22578" t="str">
            <v>transportation</v>
          </cell>
          <cell r="D22578" t="str">
            <v>paid balance amount for truck</v>
          </cell>
          <cell r="E22578">
            <v>27000</v>
          </cell>
        </row>
        <row r="22579">
          <cell r="B22579" t="str">
            <v>Gul Ahmed</v>
          </cell>
          <cell r="C22579" t="str">
            <v>Adnan shamsi</v>
          </cell>
          <cell r="D22579" t="str">
            <v>cash paid for ifting, shiftings, labour refreshments</v>
          </cell>
          <cell r="E22579">
            <v>15000</v>
          </cell>
        </row>
        <row r="22580">
          <cell r="B22580" t="str">
            <v>CITI Bank</v>
          </cell>
          <cell r="C22580" t="str">
            <v>material</v>
          </cell>
          <cell r="D22580" t="str">
            <v>purchased cable tie and fittings by umair</v>
          </cell>
          <cell r="E22580">
            <v>1100</v>
          </cell>
        </row>
        <row r="22581">
          <cell r="B22581" t="str">
            <v>Zeta Mall</v>
          </cell>
          <cell r="C22581" t="str">
            <v>Safe &amp; soung engineering</v>
          </cell>
          <cell r="D22581" t="str">
            <v>online by adeel to waqar brothers</v>
          </cell>
          <cell r="E22581">
            <v>187000</v>
          </cell>
        </row>
        <row r="22582">
          <cell r="B22582" t="str">
            <v>Meezan Gujranwala</v>
          </cell>
          <cell r="C22582" t="str">
            <v>Material</v>
          </cell>
          <cell r="D22582" t="str">
            <v>online by adeel to asadullah against fitiings</v>
          </cell>
          <cell r="E22582">
            <v>118525</v>
          </cell>
        </row>
        <row r="22583">
          <cell r="B22583" t="str">
            <v>office</v>
          </cell>
          <cell r="C22583" t="str">
            <v>misc</v>
          </cell>
          <cell r="D22583" t="str">
            <v>umer for office use</v>
          </cell>
          <cell r="E22583">
            <v>3000</v>
          </cell>
        </row>
        <row r="22584">
          <cell r="B22584" t="str">
            <v>o/m NASTP</v>
          </cell>
          <cell r="C22584" t="str">
            <v>Salary</v>
          </cell>
          <cell r="D22584" t="str">
            <v>online by adeel to imran feroz</v>
          </cell>
          <cell r="E22584">
            <v>65000</v>
          </cell>
        </row>
        <row r="22585">
          <cell r="B22585" t="str">
            <v>Meezan Gujranwala</v>
          </cell>
          <cell r="C22585" t="str">
            <v>Zaman contractor</v>
          </cell>
          <cell r="D22585" t="str">
            <v>online by adeel to zaman contractor</v>
          </cell>
          <cell r="E22585">
            <v>100000</v>
          </cell>
        </row>
        <row r="22586">
          <cell r="B22586" t="str">
            <v>Imtiaz supermarket</v>
          </cell>
          <cell r="C22586" t="str">
            <v>Kamran insulator</v>
          </cell>
          <cell r="D22586" t="str">
            <v>Online by adeel to kamran insulation</v>
          </cell>
          <cell r="E22586">
            <v>100000</v>
          </cell>
        </row>
        <row r="22587">
          <cell r="B22587" t="str">
            <v>BAH Fire work</v>
          </cell>
          <cell r="C22587" t="str">
            <v>Salary</v>
          </cell>
          <cell r="D22587" t="str">
            <v xml:space="preserve">Online by adeel to Rohail </v>
          </cell>
          <cell r="E22587">
            <v>90000</v>
          </cell>
        </row>
        <row r="22588">
          <cell r="B22588" t="str">
            <v>BAF-Maintenance24</v>
          </cell>
          <cell r="C22588" t="str">
            <v>salary</v>
          </cell>
          <cell r="D22588" t="str">
            <v>Nadeem bha salary</v>
          </cell>
          <cell r="E22588">
            <v>50000</v>
          </cell>
        </row>
        <row r="22589">
          <cell r="B22589" t="str">
            <v>kumail bhai</v>
          </cell>
          <cell r="C22589" t="str">
            <v>salary</v>
          </cell>
          <cell r="D22589" t="str">
            <v>Waris salary</v>
          </cell>
          <cell r="E22589">
            <v>5000</v>
          </cell>
        </row>
        <row r="22590">
          <cell r="B22590" t="str">
            <v>Engro 7th Floor</v>
          </cell>
          <cell r="C22590" t="str">
            <v>salary</v>
          </cell>
          <cell r="D22590" t="str">
            <v xml:space="preserve">bilal bhai </v>
          </cell>
          <cell r="E22590">
            <v>50000</v>
          </cell>
        </row>
        <row r="22591">
          <cell r="B22591" t="str">
            <v xml:space="preserve">MHR Personal </v>
          </cell>
          <cell r="C22591" t="str">
            <v>salary</v>
          </cell>
          <cell r="D22591" t="str">
            <v>Mhr home mossi salaries</v>
          </cell>
          <cell r="E22591">
            <v>105000</v>
          </cell>
        </row>
        <row r="22592">
          <cell r="B22592" t="str">
            <v>CITI Bank</v>
          </cell>
          <cell r="C22592" t="str">
            <v>fare</v>
          </cell>
          <cell r="D22592" t="str">
            <v>paid</v>
          </cell>
          <cell r="E22592">
            <v>2000</v>
          </cell>
        </row>
        <row r="22593">
          <cell r="B22593" t="str">
            <v>FTC Floors</v>
          </cell>
          <cell r="C22593" t="str">
            <v>fare</v>
          </cell>
          <cell r="D22593" t="str">
            <v>paid to dad lala (4 times for deberages</v>
          </cell>
          <cell r="E22593">
            <v>13200</v>
          </cell>
        </row>
        <row r="22594">
          <cell r="B22594" t="str">
            <v>Gul Ahmed</v>
          </cell>
          <cell r="C22594" t="str">
            <v>fare</v>
          </cell>
          <cell r="D22594" t="str">
            <v>paid to dad lala (2 times)</v>
          </cell>
          <cell r="E22594">
            <v>6400</v>
          </cell>
        </row>
        <row r="22595">
          <cell r="B22595" t="str">
            <v>Spar supermarket</v>
          </cell>
          <cell r="C22595" t="str">
            <v>material</v>
          </cell>
          <cell r="D22595" t="str">
            <v>purchased dammer tapes</v>
          </cell>
          <cell r="E22595">
            <v>2900</v>
          </cell>
        </row>
        <row r="22596">
          <cell r="B22596" t="str">
            <v>engro 7th floor</v>
          </cell>
          <cell r="C22596" t="str">
            <v>fuel</v>
          </cell>
          <cell r="D22596" t="str">
            <v>to salman</v>
          </cell>
          <cell r="E22596">
            <v>2000</v>
          </cell>
        </row>
        <row r="22597">
          <cell r="B22597" t="str">
            <v>O/M The Place</v>
          </cell>
          <cell r="C22597" t="str">
            <v>salary</v>
          </cell>
          <cell r="D22597" t="str">
            <v>The place staff salaries</v>
          </cell>
          <cell r="E22597">
            <v>132442</v>
          </cell>
        </row>
        <row r="22598">
          <cell r="B22598" t="str">
            <v>office</v>
          </cell>
          <cell r="C22598" t="str">
            <v>salary</v>
          </cell>
          <cell r="D22598" t="str">
            <v>office staff salaries</v>
          </cell>
          <cell r="E22598">
            <v>278900</v>
          </cell>
        </row>
        <row r="22599">
          <cell r="B22599" t="str">
            <v>Nadir Burhani</v>
          </cell>
          <cell r="C22599" t="str">
            <v>salary</v>
          </cell>
          <cell r="D22599" t="str">
            <v>mukhtiar salary</v>
          </cell>
          <cell r="E22599">
            <v>53270</v>
          </cell>
        </row>
        <row r="22600">
          <cell r="B22600" t="str">
            <v>Meezan bank Head office</v>
          </cell>
          <cell r="C22600" t="str">
            <v>salary</v>
          </cell>
          <cell r="D22600" t="str">
            <v>abbas salary</v>
          </cell>
          <cell r="E22600">
            <v>44670</v>
          </cell>
        </row>
        <row r="22601">
          <cell r="B22601" t="str">
            <v>office</v>
          </cell>
          <cell r="C22601" t="str">
            <v>salary</v>
          </cell>
          <cell r="D22601" t="str">
            <v>umer remaining salary</v>
          </cell>
          <cell r="E22601">
            <v>8000</v>
          </cell>
        </row>
        <row r="22602">
          <cell r="B22602" t="str">
            <v>NICVD</v>
          </cell>
          <cell r="C22602" t="str">
            <v>salary</v>
          </cell>
          <cell r="D22602" t="str">
            <v>Irfan bhai salary</v>
          </cell>
          <cell r="E22602">
            <v>48270</v>
          </cell>
        </row>
        <row r="22603">
          <cell r="B22603" t="str">
            <v>Gul Ahmed</v>
          </cell>
          <cell r="C22603" t="str">
            <v>Adnan shamsi</v>
          </cell>
          <cell r="D22603" t="str">
            <v>cash paid for labour + lunch</v>
          </cell>
          <cell r="E22603">
            <v>8000</v>
          </cell>
        </row>
        <row r="22604">
          <cell r="B22604" t="str">
            <v>Gul Ahmed</v>
          </cell>
          <cell r="C22604" t="str">
            <v>shabbir brothers</v>
          </cell>
          <cell r="D22604" t="str">
            <v>cash paid</v>
          </cell>
          <cell r="E22604">
            <v>22500</v>
          </cell>
        </row>
        <row r="22605">
          <cell r="B22605" t="str">
            <v>Spar supermarket</v>
          </cell>
          <cell r="C22605" t="str">
            <v>copper pipe</v>
          </cell>
          <cell r="D22605" t="str">
            <v>paid to truck driver (easy paisa)</v>
          </cell>
          <cell r="E22605">
            <v>7000</v>
          </cell>
        </row>
        <row r="22606">
          <cell r="B22606" t="str">
            <v>CITI Bank</v>
          </cell>
          <cell r="C22606" t="str">
            <v>salary</v>
          </cell>
          <cell r="D22606" t="str">
            <v>Asif + umair salary</v>
          </cell>
          <cell r="E22606">
            <v>63180</v>
          </cell>
        </row>
        <row r="22607">
          <cell r="B22607" t="str">
            <v>BAH 12th Floor</v>
          </cell>
          <cell r="C22607" t="str">
            <v>fuel</v>
          </cell>
          <cell r="D22607" t="str">
            <v>to asif + umair</v>
          </cell>
          <cell r="E22607">
            <v>500</v>
          </cell>
        </row>
        <row r="22608">
          <cell r="B22608" t="str">
            <v>O/M The Place</v>
          </cell>
          <cell r="C22608" t="str">
            <v>salary</v>
          </cell>
          <cell r="D22608" t="str">
            <v>Zeeshan salary</v>
          </cell>
          <cell r="E22608">
            <v>28000</v>
          </cell>
        </row>
        <row r="22609">
          <cell r="B22609" t="str">
            <v>office</v>
          </cell>
          <cell r="C22609" t="str">
            <v>misc</v>
          </cell>
          <cell r="D22609" t="str">
            <v>umer for office use</v>
          </cell>
          <cell r="E22609">
            <v>4000</v>
          </cell>
        </row>
        <row r="22610">
          <cell r="B22610" t="str">
            <v>NASTP II</v>
          </cell>
          <cell r="C22610" t="str">
            <v>Zubair duct</v>
          </cell>
          <cell r="D22610" t="str">
            <v>Cash paid by BH</v>
          </cell>
          <cell r="E22610">
            <v>200000</v>
          </cell>
        </row>
        <row r="22611">
          <cell r="B22611" t="str">
            <v>Rehmat shipping</v>
          </cell>
          <cell r="C22611" t="str">
            <v>faheem elec</v>
          </cell>
          <cell r="D22611" t="str">
            <v>Cash paid by BH = Total = 100,000</v>
          </cell>
          <cell r="E22611">
            <v>20000</v>
          </cell>
        </row>
        <row r="22612">
          <cell r="B22612" t="str">
            <v>Meezan bank Head office</v>
          </cell>
          <cell r="C22612" t="str">
            <v>faheem elec</v>
          </cell>
          <cell r="D22612" t="str">
            <v>Cash paid by BH = Total = 100,000</v>
          </cell>
          <cell r="E22612">
            <v>60000</v>
          </cell>
        </row>
        <row r="22613">
          <cell r="B22613" t="str">
            <v>j outlet lucky one mall</v>
          </cell>
          <cell r="C22613" t="str">
            <v>faheem elec</v>
          </cell>
          <cell r="D22613" t="str">
            <v>Cash paid by BH = Total = 100,000</v>
          </cell>
          <cell r="E22613">
            <v>20000</v>
          </cell>
        </row>
        <row r="22614">
          <cell r="B22614" t="str">
            <v>CITI Bank</v>
          </cell>
          <cell r="C22614" t="str">
            <v>salary</v>
          </cell>
          <cell r="D22614" t="str">
            <v>Saad salary</v>
          </cell>
          <cell r="E22614">
            <v>53000</v>
          </cell>
        </row>
        <row r="22615">
          <cell r="B22615" t="str">
            <v>office</v>
          </cell>
          <cell r="C22615" t="str">
            <v>mineral water</v>
          </cell>
          <cell r="D22615" t="str">
            <v>paid for mineral water</v>
          </cell>
          <cell r="E22615">
            <v>2760</v>
          </cell>
        </row>
        <row r="22616">
          <cell r="B22616" t="str">
            <v>Imtiaz supermarket</v>
          </cell>
          <cell r="C22616" t="str">
            <v>salary</v>
          </cell>
          <cell r="D22616" t="str">
            <v>Imtiaz staff salary (11 staffs)</v>
          </cell>
          <cell r="E22616">
            <v>368000</v>
          </cell>
        </row>
        <row r="22617">
          <cell r="B22617" t="str">
            <v>CITI Bank</v>
          </cell>
          <cell r="C22617" t="str">
            <v>salary</v>
          </cell>
          <cell r="D22617" t="str">
            <v>jahangeer salary</v>
          </cell>
          <cell r="E22617">
            <v>107350</v>
          </cell>
        </row>
        <row r="22618">
          <cell r="B22618" t="str">
            <v>Meezan bank Head office</v>
          </cell>
          <cell r="C22618" t="str">
            <v>salary</v>
          </cell>
          <cell r="D22618" t="str">
            <v>Engr amir salary</v>
          </cell>
          <cell r="E22618">
            <v>59600</v>
          </cell>
        </row>
        <row r="22619">
          <cell r="B22619" t="str">
            <v>Gul Ahmed</v>
          </cell>
          <cell r="C22619" t="str">
            <v>fare</v>
          </cell>
          <cell r="D22619" t="str">
            <v>cash paid for rikshaw</v>
          </cell>
          <cell r="E22619">
            <v>1400</v>
          </cell>
        </row>
        <row r="22620">
          <cell r="B22620" t="str">
            <v>j outlet lucky one mall</v>
          </cell>
          <cell r="C22620" t="str">
            <v>fare</v>
          </cell>
          <cell r="D22620" t="str">
            <v>cash paid for rikshaw</v>
          </cell>
          <cell r="E22620">
            <v>1200</v>
          </cell>
        </row>
        <row r="22621">
          <cell r="B22621" t="str">
            <v>Meezan bank Head office</v>
          </cell>
          <cell r="C22621" t="str">
            <v>fare</v>
          </cell>
          <cell r="D22621" t="str">
            <v>cash paid for rikshaw</v>
          </cell>
          <cell r="E22621">
            <v>1500</v>
          </cell>
        </row>
        <row r="22622">
          <cell r="B22622" t="str">
            <v>Spar supermarket</v>
          </cell>
          <cell r="C22622" t="str">
            <v>fare</v>
          </cell>
          <cell r="D22622" t="str">
            <v>cash paid for rikshaw</v>
          </cell>
          <cell r="E22622">
            <v>800</v>
          </cell>
        </row>
        <row r="22623">
          <cell r="B22623" t="str">
            <v>Spar supermarket</v>
          </cell>
          <cell r="C22623" t="str">
            <v>material</v>
          </cell>
          <cell r="D22623" t="str">
            <v>purchaed dammer tapes 60 tapes</v>
          </cell>
          <cell r="E22623">
            <v>8700</v>
          </cell>
        </row>
        <row r="22624">
          <cell r="B22624" t="str">
            <v>Engro 7th Floor</v>
          </cell>
          <cell r="C22624" t="str">
            <v>drawings</v>
          </cell>
          <cell r="D22624" t="str">
            <v>paid to azam corporation for drawings payment = 30000</v>
          </cell>
          <cell r="E22624">
            <v>10000</v>
          </cell>
        </row>
        <row r="22625">
          <cell r="B22625" t="str">
            <v>CITI Bank</v>
          </cell>
          <cell r="C22625" t="str">
            <v>drawings</v>
          </cell>
          <cell r="D22625" t="str">
            <v>paid to azam corporation for drawings payment = 30000</v>
          </cell>
          <cell r="E22625">
            <v>10000</v>
          </cell>
        </row>
        <row r="22626">
          <cell r="B22626" t="str">
            <v>GSK DMC</v>
          </cell>
          <cell r="C22626" t="str">
            <v>drawings</v>
          </cell>
          <cell r="D22626" t="str">
            <v>paid to azam corporation for drawings payment = 30000</v>
          </cell>
          <cell r="E22626">
            <v>10000</v>
          </cell>
        </row>
        <row r="22627">
          <cell r="B22627" t="str">
            <v>FTC Floors</v>
          </cell>
          <cell r="C22627" t="str">
            <v>salary</v>
          </cell>
          <cell r="D22627" t="str">
            <v>ftc staff salaries</v>
          </cell>
          <cell r="E22627">
            <v>221360</v>
          </cell>
        </row>
        <row r="22628">
          <cell r="B22628" t="str">
            <v>Imtiaz supermarket</v>
          </cell>
          <cell r="C22628" t="str">
            <v>salary</v>
          </cell>
          <cell r="D22628" t="str">
            <v>abid salary</v>
          </cell>
          <cell r="E22628">
            <v>59110</v>
          </cell>
        </row>
        <row r="22629">
          <cell r="B22629" t="str">
            <v>Engro 3rd &amp; 8th Floor</v>
          </cell>
          <cell r="C22629" t="str">
            <v>material</v>
          </cell>
          <cell r="D22629" t="str">
            <v>purchased glue 10 burni</v>
          </cell>
          <cell r="E22629">
            <v>17000</v>
          </cell>
        </row>
        <row r="22630">
          <cell r="B22630" t="str">
            <v>CITI Bank</v>
          </cell>
          <cell r="C22630" t="str">
            <v>material</v>
          </cell>
          <cell r="D22630" t="str">
            <v>purchased clothes 10 thans</v>
          </cell>
          <cell r="E22630">
            <v>32500</v>
          </cell>
        </row>
        <row r="22631">
          <cell r="B22631" t="str">
            <v>BAH 12th Floor</v>
          </cell>
          <cell r="C22631" t="str">
            <v>material</v>
          </cell>
          <cell r="D22631" t="str">
            <v>purchased tapes 2" 6 carton</v>
          </cell>
          <cell r="E22631">
            <v>25200</v>
          </cell>
        </row>
        <row r="22632">
          <cell r="B22632" t="str">
            <v>engro 7th floor</v>
          </cell>
          <cell r="C22632" t="str">
            <v>material</v>
          </cell>
          <cell r="D22632" t="str">
            <v>black tapes 3 carton</v>
          </cell>
          <cell r="E22632">
            <v>23760</v>
          </cell>
        </row>
        <row r="22633">
          <cell r="B22633" t="str">
            <v>Spar supermarket</v>
          </cell>
          <cell r="C22633" t="str">
            <v>salary</v>
          </cell>
          <cell r="D22633" t="str">
            <v>Moiz salary</v>
          </cell>
          <cell r="E22633">
            <v>45000</v>
          </cell>
        </row>
        <row r="22634">
          <cell r="B22634" t="str">
            <v>Gul Ahmed</v>
          </cell>
          <cell r="C22634" t="str">
            <v>shakeel duct</v>
          </cell>
          <cell r="D22634" t="str">
            <v>cash paid</v>
          </cell>
          <cell r="E22634">
            <v>10000</v>
          </cell>
        </row>
        <row r="22635">
          <cell r="B22635" t="str">
            <v>Imtiaz supermarket</v>
          </cell>
          <cell r="C22635" t="str">
            <v>material</v>
          </cell>
          <cell r="D22635" t="str">
            <v>purchased fittings from fatemi</v>
          </cell>
          <cell r="E22635">
            <v>28830</v>
          </cell>
        </row>
        <row r="22636">
          <cell r="B22636" t="str">
            <v>saifee hospital</v>
          </cell>
          <cell r="C22636" t="str">
            <v>material</v>
          </cell>
          <cell r="D22636" t="str">
            <v>purchased fittings from fatemi</v>
          </cell>
          <cell r="E22636">
            <v>8820</v>
          </cell>
        </row>
        <row r="22637">
          <cell r="B22637" t="str">
            <v>FTC Floors</v>
          </cell>
          <cell r="C22637" t="str">
            <v>misc</v>
          </cell>
          <cell r="D22637" t="str">
            <v>paid for tea and refreshments</v>
          </cell>
          <cell r="E22637">
            <v>3000</v>
          </cell>
        </row>
        <row r="22638">
          <cell r="B22638" t="str">
            <v>engro 7th floor</v>
          </cell>
          <cell r="C22638" t="str">
            <v>fare</v>
          </cell>
          <cell r="D22638" t="str">
            <v>cash paid</v>
          </cell>
          <cell r="E22638">
            <v>1700</v>
          </cell>
        </row>
        <row r="22639">
          <cell r="B22639" t="str">
            <v>engro 7th floor</v>
          </cell>
          <cell r="C22639" t="str">
            <v>forte pakistan</v>
          </cell>
          <cell r="D22639" t="str">
            <v>Remaining cash for insulation</v>
          </cell>
          <cell r="E22639">
            <v>1800</v>
          </cell>
        </row>
        <row r="22640">
          <cell r="B22640" t="str">
            <v>CITI Bank</v>
          </cell>
          <cell r="C22640" t="str">
            <v>salary</v>
          </cell>
          <cell r="D22640" t="str">
            <v>jawed salary</v>
          </cell>
          <cell r="E22640">
            <v>35800</v>
          </cell>
        </row>
        <row r="22641">
          <cell r="B22641" t="str">
            <v>j outlet lucky one mall</v>
          </cell>
          <cell r="C22641" t="str">
            <v>material</v>
          </cell>
          <cell r="D22641" t="str">
            <v>purchased islators</v>
          </cell>
          <cell r="E22641">
            <v>11800</v>
          </cell>
        </row>
        <row r="22642">
          <cell r="B22642" t="str">
            <v>Zeta Mall</v>
          </cell>
          <cell r="C22642" t="str">
            <v>fare</v>
          </cell>
          <cell r="D22642" t="str">
            <v>paid</v>
          </cell>
          <cell r="E22642">
            <v>600</v>
          </cell>
        </row>
        <row r="22643">
          <cell r="B22643" t="str">
            <v>saifee hospital</v>
          </cell>
          <cell r="C22643" t="str">
            <v>salary</v>
          </cell>
          <cell r="D22643" t="str">
            <v>Khushnood, shahid painter</v>
          </cell>
          <cell r="E22643">
            <v>130161</v>
          </cell>
        </row>
        <row r="22644">
          <cell r="B22644" t="str">
            <v>engro 7th floor</v>
          </cell>
          <cell r="C22644" t="str">
            <v>material</v>
          </cell>
          <cell r="D22644" t="str">
            <v>purchased 2 balti water shield from Moiz duct</v>
          </cell>
          <cell r="E22644">
            <v>31000</v>
          </cell>
        </row>
        <row r="22645">
          <cell r="B22645" t="str">
            <v>DHL office</v>
          </cell>
          <cell r="C22645" t="str">
            <v>salary</v>
          </cell>
          <cell r="D22645" t="str">
            <v>mateen salary</v>
          </cell>
          <cell r="E22645">
            <v>32870</v>
          </cell>
        </row>
        <row r="22646">
          <cell r="B22646" t="str">
            <v>Imtiaz supermarket</v>
          </cell>
          <cell r="C22646" t="str">
            <v>salary</v>
          </cell>
          <cell r="D22646" t="str">
            <v>amjad ustad salary</v>
          </cell>
          <cell r="E22646">
            <v>54000</v>
          </cell>
        </row>
        <row r="22647">
          <cell r="B22647" t="str">
            <v>Meezan bank Head office</v>
          </cell>
          <cell r="C22647" t="str">
            <v>salary</v>
          </cell>
          <cell r="D22647" t="str">
            <v>gul sher</v>
          </cell>
          <cell r="E22647">
            <v>28300</v>
          </cell>
        </row>
        <row r="22648">
          <cell r="B22648" t="str">
            <v>engro 7th floor</v>
          </cell>
          <cell r="C22648" t="str">
            <v>salary</v>
          </cell>
          <cell r="D22648" t="str">
            <v>Shahzaib salary</v>
          </cell>
          <cell r="E22648">
            <v>63650</v>
          </cell>
        </row>
        <row r="22649">
          <cell r="B22649" t="str">
            <v>engro 7th floor</v>
          </cell>
          <cell r="C22649" t="str">
            <v>material</v>
          </cell>
          <cell r="D22649" t="str">
            <v>to umair for material (majid purchased)</v>
          </cell>
          <cell r="E22649">
            <v>1500</v>
          </cell>
        </row>
        <row r="22650">
          <cell r="B22650" t="str">
            <v>Gul Ahmed</v>
          </cell>
          <cell r="C22650" t="str">
            <v>Salary</v>
          </cell>
          <cell r="D22650" t="str">
            <v>Online by adeel to Adnan hyder</v>
          </cell>
          <cell r="E22650">
            <v>120000</v>
          </cell>
        </row>
        <row r="22651">
          <cell r="B22651" t="str">
            <v>Engro 7th Floor</v>
          </cell>
          <cell r="C22651" t="str">
            <v>forte pakistan</v>
          </cell>
          <cell r="D22651" t="str">
            <v>Online by adeel to ahmed gulzar acc care of forte pak (purchased 3 roll insualation)</v>
          </cell>
          <cell r="E22651">
            <v>105000</v>
          </cell>
        </row>
        <row r="22652">
          <cell r="B22652" t="str">
            <v>Engro 7th Floor</v>
          </cell>
          <cell r="C22652" t="str">
            <v>Fluid system</v>
          </cell>
          <cell r="D22652" t="str">
            <v>Online by adeel to sehrish adeeb for purhcased of lowara pump</v>
          </cell>
          <cell r="E22652">
            <v>500000</v>
          </cell>
        </row>
        <row r="22653">
          <cell r="B22653" t="str">
            <v>Meezan bank Head office</v>
          </cell>
          <cell r="C22653" t="str">
            <v>material</v>
          </cell>
          <cell r="D22653" t="str">
            <v>misc invoices by amir engr</v>
          </cell>
          <cell r="E22653">
            <v>19890</v>
          </cell>
        </row>
        <row r="22654">
          <cell r="B22654" t="str">
            <v xml:space="preserve">O/M Nue Multiplex </v>
          </cell>
          <cell r="C22654" t="str">
            <v>Salary</v>
          </cell>
          <cell r="D22654" t="str">
            <v xml:space="preserve">Online by adeel to hassan cinemas </v>
          </cell>
          <cell r="E22654">
            <v>239117</v>
          </cell>
        </row>
        <row r="22655">
          <cell r="B22655" t="str">
            <v>Imtiaz supermarket</v>
          </cell>
          <cell r="C22655" t="str">
            <v>material</v>
          </cell>
          <cell r="D22655" t="str">
            <v>misc invoices by jahangeer</v>
          </cell>
          <cell r="E22655">
            <v>16710</v>
          </cell>
        </row>
        <row r="22656">
          <cell r="B22656" t="str">
            <v>Gul Ahmed</v>
          </cell>
          <cell r="C22656" t="str">
            <v>faheem elec</v>
          </cell>
          <cell r="D22656" t="str">
            <v>cash paid =total = 100,000</v>
          </cell>
          <cell r="E22656">
            <v>75000</v>
          </cell>
        </row>
        <row r="22657">
          <cell r="B22657" t="str">
            <v>BAH Fire work</v>
          </cell>
          <cell r="C22657" t="str">
            <v>faheem elec</v>
          </cell>
          <cell r="D22657" t="str">
            <v>cash paid =total = 100,000</v>
          </cell>
          <cell r="E22657">
            <v>25000</v>
          </cell>
        </row>
        <row r="22658">
          <cell r="B22658" t="str">
            <v xml:space="preserve">MHR Personal </v>
          </cell>
          <cell r="C22658" t="str">
            <v>rehana rehan</v>
          </cell>
          <cell r="D22658" t="str">
            <v>mobile balance + super card</v>
          </cell>
          <cell r="E22658">
            <v>2800</v>
          </cell>
        </row>
        <row r="22659">
          <cell r="B22659" t="str">
            <v>engro 7th floor</v>
          </cell>
          <cell r="C22659" t="str">
            <v>fuel</v>
          </cell>
          <cell r="D22659" t="str">
            <v>to salman</v>
          </cell>
          <cell r="E22659">
            <v>2350</v>
          </cell>
        </row>
        <row r="22660">
          <cell r="B22660" t="str">
            <v>Bahria project</v>
          </cell>
          <cell r="C22660" t="str">
            <v>salary</v>
          </cell>
          <cell r="D22660" t="str">
            <v>Fahad + Waseem haider salary</v>
          </cell>
          <cell r="E22660">
            <v>50020</v>
          </cell>
        </row>
        <row r="22661">
          <cell r="B22661" t="str">
            <v>Gul Ahmed</v>
          </cell>
          <cell r="C22661" t="str">
            <v>fare</v>
          </cell>
          <cell r="D22661" t="str">
            <v>paid</v>
          </cell>
          <cell r="E22661">
            <v>1100</v>
          </cell>
        </row>
        <row r="22662">
          <cell r="B22662" t="str">
            <v>Imtiaz supermarket</v>
          </cell>
          <cell r="C22662" t="str">
            <v>reggeing</v>
          </cell>
          <cell r="D22662" t="str">
            <v>paid to shahid regger</v>
          </cell>
          <cell r="E22662">
            <v>8000</v>
          </cell>
        </row>
        <row r="22663">
          <cell r="B22663" t="str">
            <v>Gul Ahmed</v>
          </cell>
          <cell r="C22663" t="str">
            <v>material</v>
          </cell>
          <cell r="D22663" t="str">
            <v>purchased sheet for chakker plates from rashid vendor</v>
          </cell>
          <cell r="E22663">
            <v>39000</v>
          </cell>
        </row>
        <row r="22664">
          <cell r="B22664" t="str">
            <v>NICVD</v>
          </cell>
          <cell r="C22664" t="str">
            <v>salary</v>
          </cell>
          <cell r="D22664" t="str">
            <v>Irfan AC salary</v>
          </cell>
          <cell r="E22664">
            <v>57800</v>
          </cell>
        </row>
        <row r="22665">
          <cell r="B22665" t="str">
            <v>office</v>
          </cell>
          <cell r="C22665" t="str">
            <v>misc</v>
          </cell>
          <cell r="D22665" t="str">
            <v>umer for office use</v>
          </cell>
          <cell r="E22665">
            <v>4000</v>
          </cell>
        </row>
        <row r="22666">
          <cell r="B22666" t="str">
            <v>CITI Bank</v>
          </cell>
          <cell r="C22666" t="str">
            <v>fare</v>
          </cell>
          <cell r="D22666" t="str">
            <v>bykia</v>
          </cell>
          <cell r="E22666">
            <v>750</v>
          </cell>
        </row>
        <row r="22667">
          <cell r="B22667" t="str">
            <v>Gul Ahmed</v>
          </cell>
          <cell r="C22667" t="str">
            <v>misc</v>
          </cell>
          <cell r="D22667" t="str">
            <v>To shakeel for cuttings, labour + qabza for checker plates</v>
          </cell>
          <cell r="E22667">
            <v>3000</v>
          </cell>
        </row>
        <row r="22668">
          <cell r="B22668" t="str">
            <v>Gul Ahmed</v>
          </cell>
          <cell r="C22668" t="str">
            <v>fare</v>
          </cell>
          <cell r="D22668" t="str">
            <v>paid</v>
          </cell>
          <cell r="E22668">
            <v>1500</v>
          </cell>
        </row>
        <row r="22669">
          <cell r="B22669" t="str">
            <v>engro 7th floor</v>
          </cell>
          <cell r="C22669" t="str">
            <v>salary</v>
          </cell>
          <cell r="D22669" t="str">
            <v>Laraib salary</v>
          </cell>
          <cell r="E22669">
            <v>36780</v>
          </cell>
        </row>
        <row r="22670">
          <cell r="B22670" t="str">
            <v>NICVD</v>
          </cell>
          <cell r="C22670" t="str">
            <v>salary</v>
          </cell>
          <cell r="D22670" t="str">
            <v>Imran + Ahmed slary</v>
          </cell>
          <cell r="E22670">
            <v>98670</v>
          </cell>
        </row>
        <row r="22671">
          <cell r="B22671" t="str">
            <v>Bahria project</v>
          </cell>
          <cell r="C22671" t="str">
            <v>salary</v>
          </cell>
          <cell r="D22671" t="str">
            <v>Nadeem painter salary</v>
          </cell>
          <cell r="E22671">
            <v>50500</v>
          </cell>
        </row>
        <row r="22672">
          <cell r="B22672" t="str">
            <v>o/m NASTP</v>
          </cell>
          <cell r="C22672" t="str">
            <v>salary</v>
          </cell>
          <cell r="D22672" t="str">
            <v>Talha and waqas salary</v>
          </cell>
          <cell r="E22672">
            <v>21300</v>
          </cell>
        </row>
        <row r="22673">
          <cell r="B22673" t="str">
            <v>CITI Bank</v>
          </cell>
          <cell r="C22673" t="str">
            <v>salary</v>
          </cell>
          <cell r="D22673" t="str">
            <v>umair salary</v>
          </cell>
          <cell r="E22673">
            <v>41300</v>
          </cell>
        </row>
        <row r="22674">
          <cell r="B22674" t="str">
            <v>CITI Bank</v>
          </cell>
          <cell r="C22674" t="str">
            <v>fare</v>
          </cell>
          <cell r="D22674" t="str">
            <v>PAID</v>
          </cell>
          <cell r="E22674">
            <v>3800</v>
          </cell>
        </row>
        <row r="22675">
          <cell r="B22675" t="str">
            <v>Imtiaz supermarket</v>
          </cell>
          <cell r="C22675" t="str">
            <v>salary</v>
          </cell>
          <cell r="D22675" t="str">
            <v>roshan welder 4 days salary + staff over time</v>
          </cell>
          <cell r="E22675">
            <v>7100</v>
          </cell>
        </row>
        <row r="22676">
          <cell r="B22676" t="str">
            <v>Meezan Gujranwala</v>
          </cell>
          <cell r="C22676" t="str">
            <v>transportation</v>
          </cell>
          <cell r="D22676" t="str">
            <v>paid advance for transportation</v>
          </cell>
          <cell r="E22676">
            <v>40000</v>
          </cell>
        </row>
        <row r="22677">
          <cell r="B22677" t="str">
            <v>Meezan Gujranwala</v>
          </cell>
          <cell r="C22677" t="str">
            <v>Salary</v>
          </cell>
          <cell r="D22677" t="str">
            <v>Online by adeel to Touqeer for salaries</v>
          </cell>
          <cell r="E22677">
            <v>174116</v>
          </cell>
        </row>
        <row r="22678">
          <cell r="B22678" t="str">
            <v>Engro 3rd &amp; 8th Floor</v>
          </cell>
          <cell r="C22678" t="str">
            <v>Balancing</v>
          </cell>
          <cell r="D22678" t="str">
            <v>Online by adeel to Ali raza care ofr Touqeer balancing = 65000</v>
          </cell>
          <cell r="E22678">
            <v>10000</v>
          </cell>
        </row>
        <row r="22679">
          <cell r="B22679" t="str">
            <v>J out let DML</v>
          </cell>
          <cell r="C22679" t="str">
            <v>Balancing</v>
          </cell>
          <cell r="D22679" t="str">
            <v>Online by adeel to Ali raza care ofr Touqeer balancing = 65000</v>
          </cell>
          <cell r="E22679">
            <v>40000</v>
          </cell>
        </row>
        <row r="22680">
          <cell r="B22680" t="str">
            <v>GSK DMC</v>
          </cell>
          <cell r="C22680" t="str">
            <v>Balancing</v>
          </cell>
          <cell r="D22680" t="str">
            <v>Online by adeel to Ali raza care ofr Touqeer balancing = 65000</v>
          </cell>
          <cell r="E22680">
            <v>15000</v>
          </cell>
        </row>
        <row r="22681">
          <cell r="B22681" t="str">
            <v>Zeta Mall</v>
          </cell>
          <cell r="C22681" t="str">
            <v>Material</v>
          </cell>
          <cell r="D22681" t="str">
            <v>Online by adeel to ahsan for site expenses</v>
          </cell>
          <cell r="E22681">
            <v>65500</v>
          </cell>
        </row>
        <row r="22682">
          <cell r="B22682" t="str">
            <v>Zeta Mall</v>
          </cell>
          <cell r="C22682" t="str">
            <v>Salary</v>
          </cell>
          <cell r="D22682" t="str">
            <v>Online by adeel to ahsan for salaries</v>
          </cell>
          <cell r="E22682">
            <v>240605</v>
          </cell>
        </row>
        <row r="22683">
          <cell r="B22683" t="str">
            <v>Imtiaz supermarket</v>
          </cell>
          <cell r="C22683" t="str">
            <v>material</v>
          </cell>
          <cell r="D22683" t="str">
            <v>misc invoices by jahangeer</v>
          </cell>
          <cell r="E22683">
            <v>14495</v>
          </cell>
        </row>
        <row r="22684">
          <cell r="B22684" t="str">
            <v>office</v>
          </cell>
          <cell r="C22684" t="str">
            <v>misc</v>
          </cell>
          <cell r="D22684" t="str">
            <v>umer for car wash</v>
          </cell>
          <cell r="E22684">
            <v>2500</v>
          </cell>
        </row>
        <row r="22685">
          <cell r="B22685" t="str">
            <v>engro 7th floor</v>
          </cell>
          <cell r="C22685" t="str">
            <v>material</v>
          </cell>
          <cell r="D22685" t="str">
            <v>Purchased of 100 spring, cable tie and reducer</v>
          </cell>
          <cell r="E22685">
            <v>11350</v>
          </cell>
        </row>
        <row r="22686">
          <cell r="B22686" t="str">
            <v>office</v>
          </cell>
          <cell r="C22686" t="str">
            <v>misc</v>
          </cell>
          <cell r="D22686" t="str">
            <v>purchased laptop charger cable</v>
          </cell>
          <cell r="E22686">
            <v>500</v>
          </cell>
        </row>
        <row r="22687">
          <cell r="B22687" t="str">
            <v>engro 7th floor</v>
          </cell>
          <cell r="C22687" t="str">
            <v>fuel</v>
          </cell>
          <cell r="D22687" t="str">
            <v>to salman</v>
          </cell>
          <cell r="E22687">
            <v>1000</v>
          </cell>
        </row>
        <row r="22688">
          <cell r="B22688" t="str">
            <v>engro 7th floor</v>
          </cell>
          <cell r="C22688" t="str">
            <v>photo copies</v>
          </cell>
          <cell r="D22688" t="str">
            <v>paid for photocopies for 02 months</v>
          </cell>
          <cell r="E22688">
            <v>17800</v>
          </cell>
        </row>
        <row r="22689">
          <cell r="B22689" t="str">
            <v>office</v>
          </cell>
          <cell r="C22689" t="str">
            <v>misc</v>
          </cell>
          <cell r="D22689" t="str">
            <v>umer for office use</v>
          </cell>
          <cell r="E22689">
            <v>3000</v>
          </cell>
        </row>
        <row r="22690">
          <cell r="B22690" t="str">
            <v>Spar supermarket</v>
          </cell>
          <cell r="C22690" t="str">
            <v>material</v>
          </cell>
          <cell r="D22690" t="str">
            <v>purchased cuttings disc, shetring wire</v>
          </cell>
          <cell r="E22690">
            <v>2300</v>
          </cell>
        </row>
        <row r="22691">
          <cell r="B22691" t="str">
            <v>engro 7th floor</v>
          </cell>
          <cell r="C22691" t="str">
            <v>material</v>
          </cell>
          <cell r="D22691" t="str">
            <v>purchased face sheet + welding glasses</v>
          </cell>
          <cell r="E22691">
            <v>4120</v>
          </cell>
        </row>
        <row r="22692">
          <cell r="B22692" t="str">
            <v>Imtiaz supermarket</v>
          </cell>
          <cell r="C22692" t="str">
            <v>salary</v>
          </cell>
          <cell r="D22692" t="str">
            <v>Saqib insulation salary</v>
          </cell>
          <cell r="E22692">
            <v>53200</v>
          </cell>
        </row>
        <row r="22693">
          <cell r="B22693" t="str">
            <v>BAH 12th Floor</v>
          </cell>
          <cell r="C22693" t="str">
            <v>Material</v>
          </cell>
          <cell r="D22693" t="str">
            <v>Online by adeel to Ahmad yar care of abbas fittings Total = 409500</v>
          </cell>
          <cell r="E22693">
            <v>68250</v>
          </cell>
        </row>
        <row r="22694">
          <cell r="B22694" t="str">
            <v>CITI Bank</v>
          </cell>
          <cell r="C22694" t="str">
            <v>Material</v>
          </cell>
          <cell r="D22694" t="str">
            <v>Online by adeel to Ahmad yar care of abbas fittings Total = 409500</v>
          </cell>
          <cell r="E22694">
            <v>68250</v>
          </cell>
        </row>
        <row r="22695">
          <cell r="B22695" t="str">
            <v>engro 7th floor</v>
          </cell>
          <cell r="C22695" t="str">
            <v>Material</v>
          </cell>
          <cell r="D22695" t="str">
            <v>Online by adeel to Ahmad yar care of abbas fittings Total = 409500</v>
          </cell>
          <cell r="E22695">
            <v>68250</v>
          </cell>
        </row>
        <row r="22696">
          <cell r="B22696" t="str">
            <v>Meezan bank Head office</v>
          </cell>
          <cell r="C22696" t="str">
            <v>Material</v>
          </cell>
          <cell r="D22696" t="str">
            <v>Online by adeel to Ahmad yar care of abbas fittings Total = 409500</v>
          </cell>
          <cell r="E22696">
            <v>68250</v>
          </cell>
        </row>
        <row r="22697">
          <cell r="B22697" t="str">
            <v>GSK DMC</v>
          </cell>
          <cell r="C22697" t="str">
            <v>Material</v>
          </cell>
          <cell r="D22697" t="str">
            <v>Online by adeel to Ahmad yar care of abbas fittings Total = 409500</v>
          </cell>
          <cell r="E22697">
            <v>68250</v>
          </cell>
        </row>
        <row r="22698">
          <cell r="B22698" t="str">
            <v>J out let DML</v>
          </cell>
          <cell r="C22698" t="str">
            <v>Material</v>
          </cell>
          <cell r="D22698" t="str">
            <v>Online by adeel to Ahmad yar care of abbas fittings Total = 409500</v>
          </cell>
          <cell r="E22698">
            <v>68250</v>
          </cell>
        </row>
        <row r="22699">
          <cell r="B22699" t="str">
            <v>Imtiaz supermarket</v>
          </cell>
          <cell r="C22699" t="str">
            <v>Kamran insulator</v>
          </cell>
          <cell r="D22699" t="str">
            <v>Online by adeel to S  kamran</v>
          </cell>
          <cell r="E22699">
            <v>100000</v>
          </cell>
        </row>
        <row r="22700">
          <cell r="B22700" t="str">
            <v>O/M The Place</v>
          </cell>
          <cell r="C22700" t="str">
            <v>KRC solution</v>
          </cell>
          <cell r="D22700" t="str">
            <v>Online by adeel to anus engineering</v>
          </cell>
          <cell r="E22700">
            <v>100000</v>
          </cell>
        </row>
        <row r="22701">
          <cell r="B22701" t="str">
            <v>NASTP II</v>
          </cell>
          <cell r="C22701" t="str">
            <v>fare</v>
          </cell>
          <cell r="D22701" t="str">
            <v>paid</v>
          </cell>
          <cell r="E22701">
            <v>1500</v>
          </cell>
        </row>
        <row r="22702">
          <cell r="B22702" t="str">
            <v>Meezan Gujranwala</v>
          </cell>
          <cell r="C22702" t="str">
            <v>transportation</v>
          </cell>
          <cell r="D22702" t="str">
            <v>Remaining cash paid for transportation</v>
          </cell>
          <cell r="E22702">
            <v>38500</v>
          </cell>
        </row>
        <row r="22703">
          <cell r="B22703" t="str">
            <v>office</v>
          </cell>
          <cell r="C22703" t="str">
            <v>misc</v>
          </cell>
          <cell r="D22703" t="str">
            <v>umer for office use</v>
          </cell>
          <cell r="E22703">
            <v>3000</v>
          </cell>
        </row>
        <row r="22704">
          <cell r="B22704" t="str">
            <v>engro 7th floor</v>
          </cell>
          <cell r="C22704" t="str">
            <v>fuel</v>
          </cell>
          <cell r="D22704" t="str">
            <v>to salman</v>
          </cell>
          <cell r="E22704">
            <v>1500</v>
          </cell>
        </row>
        <row r="22705">
          <cell r="B22705" t="str">
            <v>BAH 12th Floor</v>
          </cell>
          <cell r="C22705" t="str">
            <v>fuel</v>
          </cell>
          <cell r="D22705" t="str">
            <v>to kamran</v>
          </cell>
          <cell r="E22705">
            <v>400</v>
          </cell>
        </row>
        <row r="22706">
          <cell r="B22706" t="str">
            <v>Gul Ahmed</v>
          </cell>
          <cell r="C22706" t="str">
            <v>Shabbir Brothers</v>
          </cell>
          <cell r="D22706" t="str">
            <v>cash collect by anees from shabbir brothers</v>
          </cell>
          <cell r="E22706">
            <v>13500</v>
          </cell>
        </row>
        <row r="22707">
          <cell r="B22707" t="str">
            <v>Gul Ahmed</v>
          </cell>
          <cell r="C22707" t="str">
            <v>material</v>
          </cell>
          <cell r="D22707" t="str">
            <v>Online by al madina to Faizan multi traders care of majid electician</v>
          </cell>
          <cell r="E22707">
            <v>55175</v>
          </cell>
        </row>
        <row r="22708">
          <cell r="B22708" t="str">
            <v>Mall of Pindi</v>
          </cell>
          <cell r="C22708" t="str">
            <v>material</v>
          </cell>
          <cell r="D22708" t="str">
            <v>Online by al madina to Ahsan for copper bush of AHU material + Labour</v>
          </cell>
          <cell r="E22708">
            <v>45000</v>
          </cell>
        </row>
        <row r="22709">
          <cell r="B22709" t="str">
            <v>Imtiaz supermarket</v>
          </cell>
          <cell r="C22709" t="str">
            <v>Sadiq Pipe</v>
          </cell>
          <cell r="D22709" t="str">
            <v>Online by adeel to mehboob</v>
          </cell>
          <cell r="E22709">
            <v>200000</v>
          </cell>
        </row>
        <row r="22710">
          <cell r="B22710" t="str">
            <v>J out let DML</v>
          </cell>
          <cell r="C22710" t="str">
            <v>Salary</v>
          </cell>
          <cell r="D22710" t="str">
            <v>Online by adeel to Noman for staff salaries</v>
          </cell>
          <cell r="E22710">
            <v>168200</v>
          </cell>
        </row>
        <row r="22711">
          <cell r="B22711" t="str">
            <v>NASTP II</v>
          </cell>
          <cell r="C22711" t="str">
            <v>fare</v>
          </cell>
          <cell r="D22711" t="str">
            <v>paid</v>
          </cell>
          <cell r="E22711">
            <v>800</v>
          </cell>
        </row>
        <row r="22712">
          <cell r="B22712" t="str">
            <v>Spar supermarket</v>
          </cell>
          <cell r="C22712" t="str">
            <v>material</v>
          </cell>
          <cell r="D22712" t="str">
            <v>purchased wrapping roll</v>
          </cell>
          <cell r="E22712">
            <v>950</v>
          </cell>
        </row>
        <row r="22713">
          <cell r="B22713" t="str">
            <v>Gul Ahmed</v>
          </cell>
          <cell r="C22713" t="str">
            <v>fare</v>
          </cell>
          <cell r="D22713" t="str">
            <v>paid</v>
          </cell>
          <cell r="E22713">
            <v>2000</v>
          </cell>
        </row>
        <row r="22714">
          <cell r="B22714" t="str">
            <v>CITI Bank</v>
          </cell>
          <cell r="C22714" t="str">
            <v>fare</v>
          </cell>
          <cell r="D22714" t="str">
            <v>paid</v>
          </cell>
          <cell r="E22714">
            <v>1500</v>
          </cell>
        </row>
        <row r="22715">
          <cell r="B22715" t="str">
            <v>office</v>
          </cell>
          <cell r="C22715" t="str">
            <v>misc</v>
          </cell>
          <cell r="D22715" t="str">
            <v>02 carton A4 rim purchased from Al hamd stationers</v>
          </cell>
          <cell r="E22715">
            <v>8900</v>
          </cell>
        </row>
        <row r="22716">
          <cell r="B22716" t="str">
            <v>Spar supermarket</v>
          </cell>
          <cell r="C22716" t="str">
            <v>material</v>
          </cell>
          <cell r="D22716" t="str">
            <v>purchased copper fittings from Fast cool</v>
          </cell>
          <cell r="E22716">
            <v>20500</v>
          </cell>
        </row>
        <row r="22717">
          <cell r="B22717" t="str">
            <v>engro 7th floor</v>
          </cell>
          <cell r="C22717" t="str">
            <v>fuel</v>
          </cell>
          <cell r="D22717" t="str">
            <v>To salman</v>
          </cell>
          <cell r="E22717">
            <v>1000</v>
          </cell>
        </row>
        <row r="22718">
          <cell r="B22718" t="str">
            <v>saifee hospital</v>
          </cell>
          <cell r="C22718" t="str">
            <v>fare</v>
          </cell>
          <cell r="D22718" t="str">
            <v>paid</v>
          </cell>
          <cell r="E22718">
            <v>3500</v>
          </cell>
        </row>
        <row r="22719">
          <cell r="B22719" t="str">
            <v>NASTP II</v>
          </cell>
          <cell r="C22719" t="str">
            <v>material</v>
          </cell>
          <cell r="D22719" t="str">
            <v>purchased glue 10 burni</v>
          </cell>
          <cell r="E22719">
            <v>17500</v>
          </cell>
        </row>
        <row r="22720">
          <cell r="B22720" t="str">
            <v>NASTP II</v>
          </cell>
          <cell r="C22720" t="str">
            <v>material</v>
          </cell>
          <cell r="D22720" t="str">
            <v>purchased clothes 10 thans</v>
          </cell>
          <cell r="E22720">
            <v>32500</v>
          </cell>
        </row>
        <row r="22721">
          <cell r="B22721" t="str">
            <v>NASTP II</v>
          </cell>
          <cell r="C22721" t="str">
            <v>material</v>
          </cell>
          <cell r="D22721" t="str">
            <v xml:space="preserve">purchased aluminui and black tapes </v>
          </cell>
          <cell r="E22721">
            <v>65040</v>
          </cell>
        </row>
        <row r="22722">
          <cell r="B22722" t="str">
            <v>Meezan Gujranwala</v>
          </cell>
          <cell r="C22722" t="str">
            <v>material</v>
          </cell>
          <cell r="D22722" t="str">
            <v xml:space="preserve">purchased fittings from Asadullah </v>
          </cell>
          <cell r="E22722">
            <v>10500</v>
          </cell>
        </row>
        <row r="22723">
          <cell r="B22723" t="str">
            <v>FTC Floors</v>
          </cell>
          <cell r="C22723" t="str">
            <v>sami</v>
          </cell>
          <cell r="D22723" t="str">
            <v>To sami for site safety shoes and other items</v>
          </cell>
          <cell r="E22723">
            <v>10000</v>
          </cell>
        </row>
        <row r="22724">
          <cell r="B22724" t="str">
            <v>Spar supermarket</v>
          </cell>
          <cell r="C22724" t="str">
            <v>fare</v>
          </cell>
          <cell r="D22724" t="str">
            <v>paid</v>
          </cell>
          <cell r="E22724">
            <v>1300</v>
          </cell>
        </row>
        <row r="22725">
          <cell r="B22725" t="str">
            <v>office</v>
          </cell>
          <cell r="C22725" t="str">
            <v>misc</v>
          </cell>
          <cell r="D22725" t="str">
            <v>umer for office use</v>
          </cell>
          <cell r="E22725">
            <v>4000</v>
          </cell>
        </row>
        <row r="22726">
          <cell r="B22726" t="str">
            <v>NASTP II</v>
          </cell>
          <cell r="C22726" t="str">
            <v>charity</v>
          </cell>
          <cell r="D22726" t="str">
            <v>given by Rehan to needy family</v>
          </cell>
          <cell r="E22726">
            <v>10000</v>
          </cell>
        </row>
        <row r="22727">
          <cell r="B22727" t="str">
            <v>Gul Ahmed</v>
          </cell>
          <cell r="C22727" t="str">
            <v>material</v>
          </cell>
          <cell r="D22727" t="str">
            <v>To waqar cable tray</v>
          </cell>
          <cell r="E22727">
            <v>17960</v>
          </cell>
        </row>
        <row r="22728">
          <cell r="B22728" t="str">
            <v>Imtiaz supermarket</v>
          </cell>
          <cell r="C22728" t="str">
            <v>Noman Engineering</v>
          </cell>
          <cell r="D22728" t="str">
            <v>Sheet hawal from al madina = Total = 1000,000</v>
          </cell>
          <cell r="E22728">
            <v>200000</v>
          </cell>
        </row>
        <row r="22729">
          <cell r="B22729" t="str">
            <v>Zeta Mall</v>
          </cell>
          <cell r="C22729" t="str">
            <v>Noman Engineering</v>
          </cell>
          <cell r="D22729" t="str">
            <v>Sheet hawal from al madina = Total = 1000,000</v>
          </cell>
          <cell r="E22729">
            <v>600000</v>
          </cell>
        </row>
        <row r="22730">
          <cell r="B22730" t="str">
            <v>bah 12th floor</v>
          </cell>
          <cell r="C22730" t="str">
            <v>Noman Engineering</v>
          </cell>
          <cell r="D22730" t="str">
            <v>Sheet hawal from al madina = Total = 1000,000</v>
          </cell>
          <cell r="E22730">
            <v>200000</v>
          </cell>
        </row>
        <row r="22731">
          <cell r="B22731" t="str">
            <v>bah 12th floor</v>
          </cell>
          <cell r="C22731" t="str">
            <v>sajid pipe</v>
          </cell>
          <cell r="D22731" t="str">
            <v>Online by al madina to sajid pipe</v>
          </cell>
          <cell r="E22731">
            <v>50000</v>
          </cell>
        </row>
        <row r="22732">
          <cell r="B22732" t="str">
            <v>engro 7th floor</v>
          </cell>
          <cell r="C22732" t="str">
            <v>Ahsan insulation</v>
          </cell>
          <cell r="D22732" t="str">
            <v>Online by Al madina To Ahsan insualtion</v>
          </cell>
          <cell r="E22732">
            <v>20000</v>
          </cell>
        </row>
        <row r="22733">
          <cell r="B22733" t="str">
            <v>o/m NASTP</v>
          </cell>
          <cell r="C22733" t="str">
            <v>MSE Acc</v>
          </cell>
          <cell r="D22733" t="str">
            <v>Rs 4 Lac on Nov 24 bill in acc of MSE acc as BH recommended</v>
          </cell>
          <cell r="E22733">
            <v>400000</v>
          </cell>
        </row>
        <row r="22734">
          <cell r="B22734" t="str">
            <v>Gul Ahmed</v>
          </cell>
          <cell r="C22734" t="str">
            <v>fare</v>
          </cell>
          <cell r="D22734" t="str">
            <v>paid</v>
          </cell>
          <cell r="E22734">
            <v>600</v>
          </cell>
        </row>
        <row r="22735">
          <cell r="B22735" t="str">
            <v>Meezan bank Head office</v>
          </cell>
          <cell r="C22735" t="str">
            <v>material</v>
          </cell>
          <cell r="D22735" t="str">
            <v>purchased cable tie</v>
          </cell>
          <cell r="E22735">
            <v>600</v>
          </cell>
        </row>
        <row r="22736">
          <cell r="B22736" t="str">
            <v>Meezan bank Head office</v>
          </cell>
          <cell r="C22736" t="str">
            <v>fare</v>
          </cell>
          <cell r="D22736" t="str">
            <v>bykia</v>
          </cell>
          <cell r="E22736">
            <v>400</v>
          </cell>
        </row>
        <row r="22737">
          <cell r="B22737" t="str">
            <v>NASTP II</v>
          </cell>
          <cell r="C22737" t="str">
            <v>Sheet</v>
          </cell>
          <cell r="D22737" t="str">
            <v>sheet hawala by adeel to sami</v>
          </cell>
          <cell r="E22737">
            <v>1000000</v>
          </cell>
        </row>
        <row r="22738">
          <cell r="B22738" t="str">
            <v>Meezan Gujranwala</v>
          </cell>
          <cell r="C22738" t="str">
            <v>Material</v>
          </cell>
          <cell r="D22738" t="str">
            <v>Online by adeel to khalid care of touqeer</v>
          </cell>
          <cell r="E22738">
            <v>100000</v>
          </cell>
        </row>
        <row r="22739">
          <cell r="B22739" t="str">
            <v>o/m NASTP</v>
          </cell>
          <cell r="C22739" t="str">
            <v>maxon chemical</v>
          </cell>
          <cell r="D22739" t="str">
            <v xml:space="preserve">Online by adeel to bushra shamim </v>
          </cell>
          <cell r="E22739">
            <v>100000</v>
          </cell>
        </row>
        <row r="22740">
          <cell r="B22740" t="str">
            <v>office</v>
          </cell>
          <cell r="C22740" t="str">
            <v>water tanker</v>
          </cell>
          <cell r="D22740" t="str">
            <v>paid for Dec + Jan water tanker</v>
          </cell>
          <cell r="E22740">
            <v>10650</v>
          </cell>
        </row>
        <row r="22741">
          <cell r="B22741" t="str">
            <v>NASTP II</v>
          </cell>
          <cell r="C22741" t="str">
            <v>fare</v>
          </cell>
          <cell r="D22741" t="str">
            <v>paid</v>
          </cell>
          <cell r="E22741">
            <v>2200</v>
          </cell>
        </row>
        <row r="22742">
          <cell r="B22742" t="str">
            <v>Imtiaz supermarket</v>
          </cell>
          <cell r="C22742" t="str">
            <v>misc</v>
          </cell>
          <cell r="D22742" t="str">
            <v>jahangeer mobile balance</v>
          </cell>
          <cell r="E22742">
            <v>1380</v>
          </cell>
        </row>
        <row r="22743">
          <cell r="B22743" t="str">
            <v>BAH Fire work</v>
          </cell>
          <cell r="C22743" t="str">
            <v>crescent corporation</v>
          </cell>
          <cell r="D22743" t="str">
            <v>cash paid against GST amount</v>
          </cell>
          <cell r="E22743">
            <v>12850</v>
          </cell>
        </row>
        <row r="22744">
          <cell r="B22744" t="str">
            <v>office</v>
          </cell>
          <cell r="C22744" t="str">
            <v>misc</v>
          </cell>
          <cell r="D22744" t="str">
            <v>umer for office use</v>
          </cell>
          <cell r="E22744">
            <v>3000</v>
          </cell>
        </row>
        <row r="22745">
          <cell r="B22745" t="str">
            <v>Gul Ahmed</v>
          </cell>
          <cell r="C22745" t="str">
            <v>misc</v>
          </cell>
          <cell r="D22745" t="str">
            <v>To shakeel for checker plate labour + cuttings</v>
          </cell>
          <cell r="E22745">
            <v>5000</v>
          </cell>
        </row>
        <row r="22746">
          <cell r="B22746" t="str">
            <v>CITI Bank</v>
          </cell>
          <cell r="C22746" t="str">
            <v>fare</v>
          </cell>
          <cell r="D22746" t="str">
            <v>paid</v>
          </cell>
          <cell r="E22746">
            <v>550</v>
          </cell>
        </row>
        <row r="22747">
          <cell r="B22747" t="str">
            <v>office</v>
          </cell>
          <cell r="C22747" t="str">
            <v>misc</v>
          </cell>
          <cell r="D22747" t="str">
            <v>purchased 02 Nos stamp paper Nov + Dec for rent renewals</v>
          </cell>
          <cell r="E22747">
            <v>310</v>
          </cell>
        </row>
        <row r="22748">
          <cell r="B22748" t="str">
            <v>Gul Ahmed</v>
          </cell>
          <cell r="C22748" t="str">
            <v>misc</v>
          </cell>
          <cell r="D22748" t="str">
            <v>TO adnan shamsi for VRF commissioning + Refrigerant 410 / 3.5 Kg</v>
          </cell>
          <cell r="E22748">
            <v>21000</v>
          </cell>
        </row>
        <row r="22749">
          <cell r="B22749" t="str">
            <v>Spar supermarket</v>
          </cell>
          <cell r="C22749" t="str">
            <v>Shabbir Brothers</v>
          </cell>
          <cell r="D22749" t="str">
            <v>cash collect by anees from shabbir brothers</v>
          </cell>
          <cell r="E22749">
            <v>34000</v>
          </cell>
        </row>
        <row r="22750">
          <cell r="B22750" t="str">
            <v>BAH Fire work</v>
          </cell>
          <cell r="C22750" t="str">
            <v>crescent corporation</v>
          </cell>
          <cell r="D22750" t="str">
            <v>Online by adeel to crescent corporation</v>
          </cell>
          <cell r="E22750">
            <v>70470</v>
          </cell>
        </row>
        <row r="22751">
          <cell r="B22751" t="str">
            <v>Mall of Pindi</v>
          </cell>
          <cell r="C22751" t="str">
            <v>Material</v>
          </cell>
          <cell r="D22751" t="str">
            <v>Online by adeel to engr Ahsan for site expenses</v>
          </cell>
          <cell r="E22751">
            <v>94560</v>
          </cell>
        </row>
        <row r="22752">
          <cell r="B22752" t="str">
            <v>PSYCHIATRY JPMC</v>
          </cell>
          <cell r="C22752" t="str">
            <v>Material</v>
          </cell>
          <cell r="D22752" t="str">
            <v>jpmc invoices by nadeem bhai</v>
          </cell>
          <cell r="E22752">
            <v>5000</v>
          </cell>
        </row>
        <row r="22753">
          <cell r="B22753" t="str">
            <v>saifee hospital</v>
          </cell>
          <cell r="C22753" t="str">
            <v>Material</v>
          </cell>
          <cell r="D22753" t="str">
            <v>saifee hospital invoices by nadeem bhai</v>
          </cell>
          <cell r="E22753">
            <v>8200</v>
          </cell>
        </row>
        <row r="22754">
          <cell r="B22754" t="str">
            <v>Imtiaz supermarket</v>
          </cell>
          <cell r="C22754" t="str">
            <v>Material</v>
          </cell>
          <cell r="D22754" t="str">
            <v>imtiaz invoices by nadeem bhai</v>
          </cell>
          <cell r="E22754">
            <v>2660</v>
          </cell>
        </row>
        <row r="22755">
          <cell r="B22755" t="str">
            <v>Meezan bank Head office</v>
          </cell>
          <cell r="C22755" t="str">
            <v>Material</v>
          </cell>
          <cell r="D22755" t="str">
            <v>Meezan invoices by nadeem bhai</v>
          </cell>
          <cell r="E22755">
            <v>10550</v>
          </cell>
        </row>
        <row r="22756">
          <cell r="B22756" t="str">
            <v>FTC Floors</v>
          </cell>
          <cell r="C22756" t="str">
            <v>Material</v>
          </cell>
          <cell r="D22756" t="str">
            <v>ftc invoices by nadeem bhai</v>
          </cell>
          <cell r="E22756">
            <v>4000</v>
          </cell>
        </row>
        <row r="22757">
          <cell r="B22757" t="str">
            <v xml:space="preserve">MHR Personal </v>
          </cell>
          <cell r="C22757" t="str">
            <v>misc</v>
          </cell>
          <cell r="D22757" t="str">
            <v>Ticket from LHR to KHI (Rehana Rehman) by BH</v>
          </cell>
          <cell r="E22757">
            <v>63000</v>
          </cell>
        </row>
        <row r="22758">
          <cell r="B22758" t="str">
            <v>Imtiaz supermarket</v>
          </cell>
          <cell r="C22758" t="str">
            <v>material</v>
          </cell>
          <cell r="D22758" t="str">
            <v>misc invoices by faheem</v>
          </cell>
          <cell r="E22758">
            <v>21340</v>
          </cell>
        </row>
        <row r="22759">
          <cell r="B22759" t="str">
            <v>Rehmat shipping</v>
          </cell>
          <cell r="C22759" t="str">
            <v>material</v>
          </cell>
          <cell r="D22759" t="str">
            <v>misc invoices by faheem</v>
          </cell>
          <cell r="E22759">
            <v>36780</v>
          </cell>
        </row>
        <row r="22760">
          <cell r="B22760" t="str">
            <v>Gul Ahmed</v>
          </cell>
          <cell r="C22760" t="str">
            <v>material</v>
          </cell>
          <cell r="D22760" t="str">
            <v>misc invoices by faheem</v>
          </cell>
          <cell r="E22760">
            <v>59670</v>
          </cell>
        </row>
        <row r="22761">
          <cell r="B22761" t="str">
            <v xml:space="preserve">MHR Personal </v>
          </cell>
          <cell r="C22761" t="str">
            <v>material</v>
          </cell>
          <cell r="D22761" t="str">
            <v>misc invoices by faheem</v>
          </cell>
          <cell r="E22761">
            <v>40000</v>
          </cell>
        </row>
        <row r="22762">
          <cell r="B22762" t="str">
            <v>Meezan bank Head office</v>
          </cell>
          <cell r="C22762" t="str">
            <v>fuel</v>
          </cell>
          <cell r="D22762" t="str">
            <v>To nadeem bhai</v>
          </cell>
          <cell r="E22762">
            <v>1000</v>
          </cell>
        </row>
        <row r="22763">
          <cell r="B22763" t="str">
            <v>NASTP II</v>
          </cell>
          <cell r="C22763" t="str">
            <v>fare</v>
          </cell>
          <cell r="D22763" t="str">
            <v>paid</v>
          </cell>
          <cell r="E22763">
            <v>2200</v>
          </cell>
        </row>
        <row r="22764">
          <cell r="B22764" t="str">
            <v>engro 7th floor</v>
          </cell>
          <cell r="C22764" t="str">
            <v>material</v>
          </cell>
          <cell r="D22764" t="str">
            <v>purchased reduser by laraib</v>
          </cell>
          <cell r="E22764">
            <v>300</v>
          </cell>
        </row>
        <row r="22765">
          <cell r="B22765" t="str">
            <v>office</v>
          </cell>
          <cell r="C22765" t="str">
            <v>misc</v>
          </cell>
          <cell r="D22765" t="str">
            <v>umer for office use</v>
          </cell>
          <cell r="E22765">
            <v>4000</v>
          </cell>
        </row>
        <row r="22766">
          <cell r="B22766" t="str">
            <v>GSK DMC</v>
          </cell>
          <cell r="C22766" t="str">
            <v>fuel</v>
          </cell>
          <cell r="D22766" t="str">
            <v>to kamran</v>
          </cell>
          <cell r="E22766">
            <v>500</v>
          </cell>
        </row>
        <row r="22767">
          <cell r="B22767" t="str">
            <v>Meezan bank Head office</v>
          </cell>
          <cell r="C22767" t="str">
            <v>fuel</v>
          </cell>
          <cell r="D22767" t="str">
            <v>To nadeem bhai</v>
          </cell>
          <cell r="E22767">
            <v>2000</v>
          </cell>
        </row>
        <row r="22768">
          <cell r="B22768" t="str">
            <v>Zeta Mall</v>
          </cell>
          <cell r="C22768" t="str">
            <v>forte pakistan</v>
          </cell>
          <cell r="D22768" t="str">
            <v>Online by adeel to ahmad gulzar forte pak purhcased 33 insulation rolls)</v>
          </cell>
          <cell r="E22768">
            <v>500000</v>
          </cell>
        </row>
        <row r="22769">
          <cell r="B22769" t="str">
            <v>Zeta Mall</v>
          </cell>
          <cell r="C22769" t="str">
            <v>forte pakistan</v>
          </cell>
          <cell r="D22769" t="str">
            <v>Online by adeel to ahmad gulzar forte pak purhcased 33 insulation rolls)</v>
          </cell>
          <cell r="E22769">
            <v>315400</v>
          </cell>
        </row>
        <row r="22770">
          <cell r="B22770" t="str">
            <v>Zeta Mall</v>
          </cell>
          <cell r="C22770" t="str">
            <v>forte pakistan</v>
          </cell>
          <cell r="D22770" t="str">
            <v>Online by adeel to ahmad gulzar forte pak purhcased 33 insulation rolls)</v>
          </cell>
          <cell r="E22770">
            <v>300000</v>
          </cell>
        </row>
        <row r="22771">
          <cell r="B22771" t="str">
            <v>BAH Fire work</v>
          </cell>
          <cell r="C22771" t="str">
            <v>material</v>
          </cell>
          <cell r="D22771" t="str">
            <v>purchased Nt washer gasket C chaneel and PVC pipe</v>
          </cell>
          <cell r="E22771">
            <v>15820</v>
          </cell>
        </row>
        <row r="22772">
          <cell r="B22772" t="str">
            <v>BAH Fire work</v>
          </cell>
          <cell r="C22772" t="str">
            <v>fare</v>
          </cell>
          <cell r="D22772" t="str">
            <v>paid</v>
          </cell>
          <cell r="E22772">
            <v>1500</v>
          </cell>
        </row>
        <row r="22773">
          <cell r="B22773" t="str">
            <v>FTC Floors</v>
          </cell>
          <cell r="C22773" t="str">
            <v>sami</v>
          </cell>
          <cell r="D22773" t="str">
            <v>To sami for site safety shoes and other items</v>
          </cell>
          <cell r="E22773">
            <v>5000</v>
          </cell>
        </row>
        <row r="22774">
          <cell r="B22774" t="str">
            <v>Spar supermarket</v>
          </cell>
          <cell r="C22774" t="str">
            <v>material</v>
          </cell>
          <cell r="D22774" t="str">
            <v>purchased screw and bit by moiz</v>
          </cell>
          <cell r="E22774">
            <v>1050</v>
          </cell>
        </row>
        <row r="22775">
          <cell r="B22775" t="str">
            <v>BAH Fire work</v>
          </cell>
          <cell r="C22775" t="str">
            <v>material</v>
          </cell>
          <cell r="D22775" t="str">
            <v>purchased MS Plate + fuel</v>
          </cell>
          <cell r="E22775">
            <v>6200</v>
          </cell>
        </row>
        <row r="22776">
          <cell r="B22776" t="str">
            <v>BAH Fire work</v>
          </cell>
          <cell r="C22776" t="str">
            <v>fare</v>
          </cell>
          <cell r="D22776" t="str">
            <v>Blue lines cargo from crrescent + Fare</v>
          </cell>
          <cell r="E22776">
            <v>5380</v>
          </cell>
        </row>
        <row r="22777">
          <cell r="B22777" t="str">
            <v>Zeta Mall</v>
          </cell>
          <cell r="C22777" t="str">
            <v>transportation</v>
          </cell>
          <cell r="D22777" t="str">
            <v>paid for forte insulation fare</v>
          </cell>
          <cell r="E22777">
            <v>7500</v>
          </cell>
        </row>
        <row r="22778">
          <cell r="B22778" t="str">
            <v>NICVD</v>
          </cell>
          <cell r="C22778" t="str">
            <v>fare</v>
          </cell>
          <cell r="D22778" t="str">
            <v>paid</v>
          </cell>
          <cell r="E22778">
            <v>800</v>
          </cell>
        </row>
        <row r="22779">
          <cell r="B22779" t="str">
            <v>Gul Ahmed</v>
          </cell>
          <cell r="C22779" t="str">
            <v>material</v>
          </cell>
          <cell r="D22779" t="str">
            <v>purchased nut bolts</v>
          </cell>
          <cell r="E22779">
            <v>1000</v>
          </cell>
        </row>
        <row r="22780">
          <cell r="B22780" t="str">
            <v>BAH Fire work</v>
          </cell>
          <cell r="C22780" t="str">
            <v>fare</v>
          </cell>
          <cell r="D22780" t="str">
            <v>paid</v>
          </cell>
          <cell r="E22780">
            <v>1400</v>
          </cell>
        </row>
        <row r="22781">
          <cell r="B22781" t="str">
            <v>saifee hospital</v>
          </cell>
          <cell r="C22781" t="str">
            <v>fare</v>
          </cell>
          <cell r="D22781" t="str">
            <v>paid</v>
          </cell>
          <cell r="E22781">
            <v>1500</v>
          </cell>
        </row>
        <row r="22782">
          <cell r="B22782" t="str">
            <v>CITI Bank</v>
          </cell>
          <cell r="C22782" t="str">
            <v>fare</v>
          </cell>
          <cell r="D22782" t="str">
            <v>paid</v>
          </cell>
          <cell r="E22782">
            <v>2100</v>
          </cell>
        </row>
        <row r="22783">
          <cell r="B22783" t="str">
            <v>Imtiaz supermarket</v>
          </cell>
          <cell r="C22783" t="str">
            <v>material</v>
          </cell>
          <cell r="D22783" t="str">
            <v>purchased electric heater from inco (by nadeem bhai)</v>
          </cell>
          <cell r="E22783">
            <v>13500</v>
          </cell>
        </row>
        <row r="22784">
          <cell r="B22784" t="str">
            <v>FTC Floors</v>
          </cell>
          <cell r="C22784" t="str">
            <v>transportation</v>
          </cell>
          <cell r="D22784" t="str">
            <v>paid for washroom waste from site</v>
          </cell>
          <cell r="E22784">
            <v>9000</v>
          </cell>
        </row>
        <row r="22785">
          <cell r="B22785" t="str">
            <v>Zeta Mall</v>
          </cell>
          <cell r="C22785" t="str">
            <v>transportation</v>
          </cell>
          <cell r="D22785" t="str">
            <v>paid for shehzore truck for  material</v>
          </cell>
          <cell r="E22785">
            <v>3000</v>
          </cell>
        </row>
        <row r="22786">
          <cell r="B22786" t="str">
            <v>office</v>
          </cell>
          <cell r="C22786" t="str">
            <v>misc</v>
          </cell>
          <cell r="D22786" t="str">
            <v>umer for office use</v>
          </cell>
          <cell r="E22786">
            <v>4000</v>
          </cell>
        </row>
        <row r="22787">
          <cell r="B22787" t="str">
            <v>Meezan bank Head office</v>
          </cell>
          <cell r="C22787" t="str">
            <v>misc</v>
          </cell>
          <cell r="D22787" t="str">
            <v>TO amir engr for super card (jan 25)</v>
          </cell>
          <cell r="E22787">
            <v>1500</v>
          </cell>
        </row>
        <row r="22788">
          <cell r="B22788" t="str">
            <v>Gul Ahmed</v>
          </cell>
          <cell r="C22788" t="str">
            <v>shakeel duct</v>
          </cell>
          <cell r="D22788" t="str">
            <v>cash paid for site</v>
          </cell>
          <cell r="E22788">
            <v>15000</v>
          </cell>
        </row>
        <row r="22789">
          <cell r="B22789" t="str">
            <v>FTC Floors</v>
          </cell>
          <cell r="C22789" t="str">
            <v>tasleem</v>
          </cell>
          <cell r="D22789" t="str">
            <v>cash paid (via jazz cash) recommend by nadeem bhai</v>
          </cell>
          <cell r="E22789">
            <v>20000</v>
          </cell>
        </row>
        <row r="22790">
          <cell r="B22790" t="str">
            <v>Gul Ahmed</v>
          </cell>
          <cell r="C22790" t="str">
            <v>fare</v>
          </cell>
          <cell r="D22790" t="str">
            <v>paid</v>
          </cell>
          <cell r="E22790">
            <v>500</v>
          </cell>
        </row>
        <row r="22791">
          <cell r="B22791" t="str">
            <v>NASTP II</v>
          </cell>
          <cell r="C22791" t="str">
            <v>material</v>
          </cell>
          <cell r="D22791" t="str">
            <v>purchased 3 bucket water shields from moiz</v>
          </cell>
          <cell r="E22791">
            <v>47870</v>
          </cell>
        </row>
        <row r="22792">
          <cell r="B22792" t="str">
            <v>CITI Bank</v>
          </cell>
          <cell r="C22792" t="str">
            <v>fare</v>
          </cell>
          <cell r="D22792" t="str">
            <v>paid</v>
          </cell>
          <cell r="E22792">
            <v>1000</v>
          </cell>
        </row>
        <row r="22793">
          <cell r="B22793" t="str">
            <v>Spar supermarket</v>
          </cell>
          <cell r="C22793" t="str">
            <v>fare</v>
          </cell>
          <cell r="D22793" t="str">
            <v>paid</v>
          </cell>
          <cell r="E22793">
            <v>1500</v>
          </cell>
        </row>
        <row r="22794">
          <cell r="B22794" t="str">
            <v>Mall of Pindi</v>
          </cell>
          <cell r="C22794" t="str">
            <v>transportation</v>
          </cell>
          <cell r="D22794" t="str">
            <v>Online by adeel to tariq khan judoon for advance paid for truck</v>
          </cell>
          <cell r="E22794">
            <v>80000</v>
          </cell>
        </row>
        <row r="22795">
          <cell r="B22795" t="str">
            <v>Gul Ahmed</v>
          </cell>
          <cell r="C22795" t="str">
            <v>material</v>
          </cell>
          <cell r="D22795" t="str">
            <v>TO shakeel for purchase of angle, cloth and other items</v>
          </cell>
          <cell r="E22795">
            <v>15000</v>
          </cell>
        </row>
        <row r="22796">
          <cell r="B22796" t="str">
            <v>NICVD</v>
          </cell>
          <cell r="C22796" t="str">
            <v>fare</v>
          </cell>
          <cell r="D22796" t="str">
            <v>paid</v>
          </cell>
          <cell r="E22796">
            <v>500</v>
          </cell>
        </row>
        <row r="22797">
          <cell r="B22797" t="str">
            <v>CITI Bank</v>
          </cell>
          <cell r="C22797" t="str">
            <v>fare</v>
          </cell>
          <cell r="D22797" t="str">
            <v>bykia</v>
          </cell>
          <cell r="E22797">
            <v>350</v>
          </cell>
        </row>
        <row r="22798">
          <cell r="B22798" t="str">
            <v>BAH Fire work</v>
          </cell>
          <cell r="C22798" t="str">
            <v>fare</v>
          </cell>
          <cell r="D22798" t="str">
            <v>paid</v>
          </cell>
          <cell r="E22798">
            <v>1000</v>
          </cell>
        </row>
        <row r="22799">
          <cell r="B22799" t="str">
            <v>office</v>
          </cell>
          <cell r="C22799" t="str">
            <v>misc</v>
          </cell>
          <cell r="D22799" t="str">
            <v>umer for office use</v>
          </cell>
          <cell r="E22799">
            <v>3000</v>
          </cell>
        </row>
        <row r="22800">
          <cell r="B22800" t="str">
            <v>BAH 12th Floor</v>
          </cell>
          <cell r="C22800" t="str">
            <v>pioneer steel</v>
          </cell>
          <cell r="D22800" t="str">
            <v>cash collect by sheeraz pioneer steel (from al madina) = 245000</v>
          </cell>
          <cell r="E22800">
            <v>3750</v>
          </cell>
        </row>
        <row r="22801">
          <cell r="B22801" t="str">
            <v>GSK DMC</v>
          </cell>
          <cell r="C22801" t="str">
            <v>pioneer steel</v>
          </cell>
          <cell r="D22801" t="str">
            <v>cash collect by sheeraz pioneer steel (from al madina) = 245000</v>
          </cell>
          <cell r="E22801">
            <v>85478</v>
          </cell>
        </row>
        <row r="22802">
          <cell r="B22802" t="str">
            <v>BAH Fire work</v>
          </cell>
          <cell r="C22802" t="str">
            <v>pioneer steel</v>
          </cell>
          <cell r="D22802" t="str">
            <v>cash collect by sheeraz pioneer steel (from al madina) = 245000</v>
          </cell>
          <cell r="E22802">
            <v>36970</v>
          </cell>
        </row>
        <row r="22803">
          <cell r="B22803" t="str">
            <v>meezan gujranwala</v>
          </cell>
          <cell r="C22803" t="str">
            <v>pioneer steel</v>
          </cell>
          <cell r="D22803" t="str">
            <v>cash collect by sheeraz pioneer steel (from al madina) = 245000</v>
          </cell>
          <cell r="E22803">
            <v>88450</v>
          </cell>
        </row>
        <row r="22804">
          <cell r="B22804" t="str">
            <v>J outlet lucky one mall</v>
          </cell>
          <cell r="C22804" t="str">
            <v>pioneer steel</v>
          </cell>
          <cell r="D22804" t="str">
            <v>cash collect by sheeraz pioneer steel (from al madina) = 245000</v>
          </cell>
          <cell r="E22804">
            <v>30352</v>
          </cell>
        </row>
        <row r="22805">
          <cell r="B22805" t="str">
            <v>J outlet lucky one mall</v>
          </cell>
          <cell r="C22805" t="str">
            <v>Zaman contractor</v>
          </cell>
          <cell r="D22805" t="str">
            <v>online by adeel to zaman contractor</v>
          </cell>
          <cell r="E22805">
            <v>85000</v>
          </cell>
        </row>
        <row r="22806">
          <cell r="B22806" t="str">
            <v>NICVD</v>
          </cell>
          <cell r="C22806" t="str">
            <v>Wazeer ducting</v>
          </cell>
          <cell r="D22806" t="str">
            <v>Online by adeel to wazeer duct = 250,000</v>
          </cell>
          <cell r="E22806">
            <v>125000</v>
          </cell>
        </row>
        <row r="22807">
          <cell r="B22807" t="str">
            <v>Spar supermarket</v>
          </cell>
          <cell r="C22807" t="str">
            <v>Wazeer ducting</v>
          </cell>
          <cell r="D22807" t="str">
            <v>Online by adeel to wazeer duct = 250,000</v>
          </cell>
          <cell r="E22807">
            <v>125000</v>
          </cell>
        </row>
        <row r="22808">
          <cell r="B22808" t="str">
            <v>BAH Fire work</v>
          </cell>
          <cell r="C22808" t="str">
            <v>Material</v>
          </cell>
          <cell r="D22808" t="str">
            <v>misc material by mukhtiar</v>
          </cell>
          <cell r="E22808">
            <v>31900</v>
          </cell>
        </row>
        <row r="22809">
          <cell r="B22809" t="str">
            <v>Spar supermarket</v>
          </cell>
          <cell r="C22809" t="str">
            <v>misc</v>
          </cell>
          <cell r="D22809" t="str">
            <v>Regger shiftings, Iron chain safety lock + labour by moiz</v>
          </cell>
          <cell r="E22809">
            <v>6700</v>
          </cell>
        </row>
        <row r="22810">
          <cell r="B22810" t="str">
            <v xml:space="preserve">MHR Personal </v>
          </cell>
          <cell r="C22810" t="str">
            <v>utilities bills</v>
          </cell>
          <cell r="D22810" t="str">
            <v>ptcl bills paid</v>
          </cell>
          <cell r="E22810">
            <v>3165</v>
          </cell>
        </row>
        <row r="22811">
          <cell r="B22811" t="str">
            <v>office</v>
          </cell>
          <cell r="C22811" t="str">
            <v>utilities bills</v>
          </cell>
          <cell r="D22811" t="str">
            <v>ptcl bills paid</v>
          </cell>
          <cell r="E22811">
            <v>10860</v>
          </cell>
        </row>
        <row r="22812">
          <cell r="B22812" t="str">
            <v>office</v>
          </cell>
          <cell r="C22812" t="str">
            <v>misc</v>
          </cell>
          <cell r="D22812" t="str">
            <v>purchased highlighers and pen by Irfan bhai</v>
          </cell>
          <cell r="E22812">
            <v>350</v>
          </cell>
        </row>
        <row r="22813">
          <cell r="B22813" t="str">
            <v>engro 7th floor</v>
          </cell>
          <cell r="C22813" t="str">
            <v>ahsan insulation</v>
          </cell>
          <cell r="D22813" t="str">
            <v>cash paid</v>
          </cell>
          <cell r="E22813">
            <v>10000</v>
          </cell>
        </row>
        <row r="22814">
          <cell r="B22814" t="str">
            <v>Imtiaz supermarket</v>
          </cell>
          <cell r="C22814" t="str">
            <v>misc</v>
          </cell>
          <cell r="D22814" t="str">
            <v>To Qayyum (sundays lunch amount)</v>
          </cell>
          <cell r="E22814">
            <v>3000</v>
          </cell>
        </row>
        <row r="22815">
          <cell r="B22815" t="str">
            <v>Gul Ahmed</v>
          </cell>
          <cell r="C22815" t="str">
            <v>material</v>
          </cell>
          <cell r="D22815" t="str">
            <v>TO shakeel for purchase of angle, cloth and other items</v>
          </cell>
          <cell r="E22815">
            <v>12000</v>
          </cell>
        </row>
        <row r="22816">
          <cell r="B22816" t="str">
            <v>BAH Fire work</v>
          </cell>
          <cell r="C22816" t="str">
            <v>misc</v>
          </cell>
          <cell r="D22816" t="str">
            <v>To Rohail for site labour, sundays lunch, tea refreshment</v>
          </cell>
          <cell r="E22816">
            <v>5000</v>
          </cell>
        </row>
        <row r="22817">
          <cell r="B22817" t="str">
            <v>CITI Bank</v>
          </cell>
          <cell r="C22817" t="str">
            <v>material</v>
          </cell>
          <cell r="D22817" t="str">
            <v>To majid for purchasing of citi bank plumbing fittings (jazz cash)</v>
          </cell>
          <cell r="E22817">
            <v>29800</v>
          </cell>
        </row>
        <row r="22818">
          <cell r="B22818" t="str">
            <v>Gul Ahmed</v>
          </cell>
          <cell r="C22818" t="str">
            <v>nexus engineering</v>
          </cell>
          <cell r="D22818" t="str">
            <v>purchased 12 nos cover plate for sprinkler by ahsan</v>
          </cell>
          <cell r="E22818">
            <v>9600</v>
          </cell>
        </row>
        <row r="22819">
          <cell r="B22819" t="str">
            <v>BAH Fire work</v>
          </cell>
          <cell r="C22819" t="str">
            <v>material</v>
          </cell>
          <cell r="D22819" t="str">
            <v>purchased colour material</v>
          </cell>
          <cell r="E22819">
            <v>6170</v>
          </cell>
        </row>
        <row r="22820">
          <cell r="B22820" t="str">
            <v>Gul Ahmed</v>
          </cell>
          <cell r="C22820" t="str">
            <v>fuel</v>
          </cell>
          <cell r="D22820" t="str">
            <v xml:space="preserve">to ahsan </v>
          </cell>
          <cell r="E22820">
            <v>1000</v>
          </cell>
        </row>
        <row r="22821">
          <cell r="B22821" t="str">
            <v>engro 7th floor</v>
          </cell>
          <cell r="C22821" t="str">
            <v>misc</v>
          </cell>
          <cell r="D22821" t="str">
            <v>To Shahzaib for site expenses</v>
          </cell>
          <cell r="E22821">
            <v>4140</v>
          </cell>
        </row>
        <row r="22822">
          <cell r="B22822" t="str">
            <v>Meezan Gujranwala</v>
          </cell>
          <cell r="C22822" t="str">
            <v>material</v>
          </cell>
          <cell r="D22822" t="str">
            <v>Online by Al madina To asadullah for fittings</v>
          </cell>
          <cell r="E22822">
            <v>33675</v>
          </cell>
        </row>
        <row r="22823">
          <cell r="B22823" t="str">
            <v>Spar supermarket</v>
          </cell>
          <cell r="C22823" t="str">
            <v>amir contractor</v>
          </cell>
          <cell r="D22823" t="str">
            <v>Online by Al madina To amir contractor</v>
          </cell>
          <cell r="E22823">
            <v>100000</v>
          </cell>
        </row>
        <row r="22824">
          <cell r="B22824" t="str">
            <v>zeta mall</v>
          </cell>
          <cell r="C22824" t="str">
            <v>Material</v>
          </cell>
          <cell r="D22824" t="str">
            <v>Online by adeel to waqar brothers for sprinklers purchased</v>
          </cell>
          <cell r="E22824">
            <v>194000</v>
          </cell>
        </row>
        <row r="22825">
          <cell r="B22825" t="str">
            <v>office</v>
          </cell>
          <cell r="C22825" t="str">
            <v>misc</v>
          </cell>
          <cell r="D22825" t="str">
            <v>umer for office use</v>
          </cell>
          <cell r="E22825">
            <v>3000</v>
          </cell>
        </row>
        <row r="22826">
          <cell r="B22826" t="str">
            <v>engro 7th floor</v>
          </cell>
          <cell r="C22826" t="str">
            <v>material</v>
          </cell>
          <cell r="D22826" t="str">
            <v>purchsed colour material</v>
          </cell>
          <cell r="E22826">
            <v>5000</v>
          </cell>
        </row>
        <row r="22827">
          <cell r="B22827" t="str">
            <v>NASTP II</v>
          </cell>
          <cell r="C22827" t="str">
            <v>material</v>
          </cell>
          <cell r="D22827" t="str">
            <v>purchased 10 than clothes</v>
          </cell>
          <cell r="E22827">
            <v>32500</v>
          </cell>
        </row>
        <row r="22828">
          <cell r="B22828" t="str">
            <v>NASTP II</v>
          </cell>
          <cell r="C22828" t="str">
            <v>material</v>
          </cell>
          <cell r="D22828" t="str">
            <v>purchased 10 burni glue</v>
          </cell>
          <cell r="E22828">
            <v>17000</v>
          </cell>
        </row>
        <row r="22829">
          <cell r="B22829" t="str">
            <v>NASTP II</v>
          </cell>
          <cell r="C22829" t="str">
            <v>material</v>
          </cell>
          <cell r="D22829" t="str">
            <v>purchased 10 carton tapes euro</v>
          </cell>
          <cell r="E22829">
            <v>20990</v>
          </cell>
        </row>
        <row r="22830">
          <cell r="B22830" t="str">
            <v>Imtiaz supermarket</v>
          </cell>
          <cell r="C22830" t="str">
            <v>mukhtiar</v>
          </cell>
          <cell r="D22830" t="str">
            <v>purchased coupling + gloves</v>
          </cell>
          <cell r="E22830">
            <v>2100</v>
          </cell>
        </row>
        <row r="22831">
          <cell r="B22831" t="str">
            <v>Meezan bank Head office</v>
          </cell>
          <cell r="C22831" t="str">
            <v>fast cool</v>
          </cell>
          <cell r="D22831" t="str">
            <v>purchased glue</v>
          </cell>
          <cell r="E22831">
            <v>10900</v>
          </cell>
        </row>
        <row r="22832">
          <cell r="B22832" t="str">
            <v>engro 7th floor</v>
          </cell>
          <cell r="C22832" t="str">
            <v>fare</v>
          </cell>
          <cell r="D22832" t="str">
            <v>paid</v>
          </cell>
          <cell r="E22832">
            <v>3000</v>
          </cell>
        </row>
        <row r="22833">
          <cell r="B22833" t="str">
            <v>Spar supermarket</v>
          </cell>
          <cell r="C22833" t="str">
            <v>fare</v>
          </cell>
          <cell r="D22833" t="str">
            <v>paid</v>
          </cell>
          <cell r="E22833">
            <v>1200</v>
          </cell>
        </row>
        <row r="22834">
          <cell r="B22834" t="str">
            <v>Meezan bank Head office</v>
          </cell>
          <cell r="C22834" t="str">
            <v>material</v>
          </cell>
          <cell r="D22834" t="str">
            <v>purchased 2 balti water shield from Moiz duct</v>
          </cell>
          <cell r="E22834">
            <v>31000</v>
          </cell>
        </row>
        <row r="22835">
          <cell r="B22835" t="str">
            <v>Gul Ahmed</v>
          </cell>
          <cell r="C22835" t="str">
            <v>fare</v>
          </cell>
          <cell r="D22835" t="str">
            <v>paid</v>
          </cell>
          <cell r="E22835">
            <v>1600</v>
          </cell>
        </row>
        <row r="22836">
          <cell r="B22836" t="str">
            <v xml:space="preserve">MHR Personal </v>
          </cell>
          <cell r="C22836" t="str">
            <v>utilities bills</v>
          </cell>
          <cell r="D22836" t="str">
            <v xml:space="preserve">k ELEC bil </v>
          </cell>
          <cell r="E22836">
            <v>33977</v>
          </cell>
        </row>
        <row r="22837">
          <cell r="B22837" t="str">
            <v>office</v>
          </cell>
          <cell r="C22837" t="str">
            <v>utilities bills</v>
          </cell>
          <cell r="D22837" t="str">
            <v xml:space="preserve">k ELEC bil </v>
          </cell>
          <cell r="E22837">
            <v>16117</v>
          </cell>
        </row>
        <row r="22838">
          <cell r="B22838" t="str">
            <v>Spar supermarket</v>
          </cell>
          <cell r="C22838" t="str">
            <v>Delite Engineering</v>
          </cell>
          <cell r="D22838" t="str">
            <v>Cash paid by BH for copper pipe deal (from DIB chq # 02483808</v>
          </cell>
          <cell r="E22838">
            <v>2000000</v>
          </cell>
        </row>
        <row r="22839">
          <cell r="B22839" t="str">
            <v>Spar supermarket</v>
          </cell>
          <cell r="C22839" t="str">
            <v>Delite Engineering</v>
          </cell>
          <cell r="D22839" t="str">
            <v>Remaining cash paid to Delite engineering (from office cash)</v>
          </cell>
          <cell r="E22839">
            <v>150000</v>
          </cell>
        </row>
        <row r="22840">
          <cell r="B22840" t="str">
            <v>Meezan bank Head office</v>
          </cell>
          <cell r="C22840" t="str">
            <v>fare</v>
          </cell>
          <cell r="D22840" t="str">
            <v>paid</v>
          </cell>
          <cell r="E22840">
            <v>2500</v>
          </cell>
        </row>
        <row r="22841">
          <cell r="B22841" t="str">
            <v>Mall of Pindi</v>
          </cell>
          <cell r="C22841" t="str">
            <v>fare</v>
          </cell>
          <cell r="D22841" t="str">
            <v>bykia</v>
          </cell>
          <cell r="E22841">
            <v>500</v>
          </cell>
        </row>
        <row r="22842">
          <cell r="B22842" t="str">
            <v>Mall of Pindi</v>
          </cell>
          <cell r="C22842" t="str">
            <v>shan controls</v>
          </cell>
          <cell r="D22842" t="str">
            <v>Cash collect by Imran shan control</v>
          </cell>
          <cell r="E22842">
            <v>400000</v>
          </cell>
        </row>
        <row r="22843">
          <cell r="B22843" t="str">
            <v>NICVD</v>
          </cell>
          <cell r="C22843" t="str">
            <v>Khurshid fans</v>
          </cell>
          <cell r="D22843" t="str">
            <v>cash collect by  imran khurshid fans Total = 800,000</v>
          </cell>
          <cell r="E22843">
            <v>400000</v>
          </cell>
        </row>
        <row r="22844">
          <cell r="B22844" t="str">
            <v>Spar supermarket</v>
          </cell>
          <cell r="C22844" t="str">
            <v>Khurshid fans</v>
          </cell>
          <cell r="D22844" t="str">
            <v>cash collect by  imran khurshid fans Total = 800,000</v>
          </cell>
          <cell r="E22844">
            <v>400000</v>
          </cell>
        </row>
        <row r="22845">
          <cell r="B22845" t="str">
            <v>Imtiaz supermarket</v>
          </cell>
          <cell r="C22845" t="str">
            <v>material</v>
          </cell>
          <cell r="D22845" t="str">
            <v>Purchased 2 coupling</v>
          </cell>
          <cell r="E22845">
            <v>3400</v>
          </cell>
        </row>
        <row r="22846">
          <cell r="B22846" t="str">
            <v>zeta mall</v>
          </cell>
          <cell r="C22846" t="str">
            <v>material</v>
          </cell>
          <cell r="D22846" t="str">
            <v>purchased black tapes 5 carton</v>
          </cell>
          <cell r="E22846">
            <v>33050</v>
          </cell>
        </row>
        <row r="22847">
          <cell r="B22847" t="str">
            <v>Meezan bank Head office</v>
          </cell>
          <cell r="C22847" t="str">
            <v>fare</v>
          </cell>
          <cell r="D22847" t="str">
            <v>paid</v>
          </cell>
          <cell r="E22847">
            <v>800</v>
          </cell>
        </row>
        <row r="22848">
          <cell r="B22848" t="str">
            <v>office</v>
          </cell>
          <cell r="C22848" t="str">
            <v>misc</v>
          </cell>
          <cell r="D22848" t="str">
            <v>umer for office use</v>
          </cell>
          <cell r="E22848">
            <v>4000</v>
          </cell>
        </row>
        <row r="22849">
          <cell r="B22849" t="str">
            <v>zeta mall</v>
          </cell>
          <cell r="C22849" t="str">
            <v>transportation</v>
          </cell>
          <cell r="D22849" t="str">
            <v>cargo tapes + Glue to islamaabad</v>
          </cell>
          <cell r="E22849">
            <v>4050</v>
          </cell>
        </row>
        <row r="22850">
          <cell r="B22850" t="str">
            <v>zeta mall</v>
          </cell>
          <cell r="C22850" t="str">
            <v>misc</v>
          </cell>
          <cell r="D22850" t="str">
            <v>Online by al madina to engr M ahsan for site expenses</v>
          </cell>
          <cell r="E22850">
            <v>83000</v>
          </cell>
        </row>
        <row r="22851">
          <cell r="B22851" t="str">
            <v>zeta mall</v>
          </cell>
          <cell r="C22851" t="str">
            <v>transportation</v>
          </cell>
          <cell r="D22851" t="str">
            <v>Online by al madina to tariq khan judoon for final payment for truck</v>
          </cell>
          <cell r="E22851">
            <v>33000</v>
          </cell>
        </row>
        <row r="22852">
          <cell r="B22852" t="str">
            <v>J out let DML</v>
          </cell>
          <cell r="C22852" t="str">
            <v>Misc</v>
          </cell>
          <cell r="D22852" t="str">
            <v>Online by al madina to tasleem altaf (requested bilal bhai wife to deposit for someone)</v>
          </cell>
          <cell r="E22852">
            <v>20000</v>
          </cell>
        </row>
        <row r="22853">
          <cell r="B22853" t="str">
            <v>BAH 12th Floor</v>
          </cell>
          <cell r="C22853" t="str">
            <v>sajid pipe</v>
          </cell>
          <cell r="D22853" t="str">
            <v>Online by al madina to sajid pipe</v>
          </cell>
          <cell r="E22853">
            <v>21000</v>
          </cell>
        </row>
        <row r="22854">
          <cell r="B22854" t="str">
            <v>o/m NASTP</v>
          </cell>
          <cell r="C22854" t="str">
            <v>Salary</v>
          </cell>
          <cell r="D22854" t="str">
            <v>Online by Adeel To Israr ahmed</v>
          </cell>
          <cell r="E22854">
            <v>187000</v>
          </cell>
        </row>
        <row r="22855">
          <cell r="B22855" t="str">
            <v>engro 7th floor</v>
          </cell>
          <cell r="C22855" t="str">
            <v>Material</v>
          </cell>
          <cell r="D22855" t="str">
            <v>Online by adeel to gul zameen (total = 153,000)</v>
          </cell>
          <cell r="E22855">
            <v>38250</v>
          </cell>
        </row>
        <row r="22856">
          <cell r="B22856" t="str">
            <v>BAH Fire work</v>
          </cell>
          <cell r="C22856" t="str">
            <v>Material</v>
          </cell>
          <cell r="D22856" t="str">
            <v>Online by adeel to gul zameen (total = 153,000)</v>
          </cell>
          <cell r="E22856">
            <v>38250</v>
          </cell>
        </row>
        <row r="22857">
          <cell r="B22857" t="str">
            <v>Gul Ahmed</v>
          </cell>
          <cell r="C22857" t="str">
            <v>Material</v>
          </cell>
          <cell r="D22857" t="str">
            <v>Online by adeel to gul zameen (total = 153,000)</v>
          </cell>
          <cell r="E22857">
            <v>38250</v>
          </cell>
        </row>
        <row r="22858">
          <cell r="B22858" t="str">
            <v>Meezan bank Head office</v>
          </cell>
          <cell r="C22858" t="str">
            <v>Material</v>
          </cell>
          <cell r="D22858" t="str">
            <v>Online by adeel to gul zameen (total = 153,000)</v>
          </cell>
          <cell r="E22858">
            <v>38250</v>
          </cell>
        </row>
        <row r="22859">
          <cell r="B22859" t="str">
            <v>Imtiaz supermarket</v>
          </cell>
          <cell r="C22859" t="str">
            <v>Kamran insulator</v>
          </cell>
          <cell r="D22859" t="str">
            <v>Online by adeel to kamran insulation for cladding work</v>
          </cell>
          <cell r="E22859">
            <v>100000</v>
          </cell>
        </row>
        <row r="22860">
          <cell r="B22860" t="str">
            <v>NICVD</v>
          </cell>
          <cell r="C22860" t="str">
            <v>fare</v>
          </cell>
          <cell r="D22860" t="str">
            <v>paid</v>
          </cell>
          <cell r="E22860">
            <v>1900</v>
          </cell>
        </row>
        <row r="22861">
          <cell r="B22861" t="str">
            <v>Spar supermarket</v>
          </cell>
          <cell r="C22861" t="str">
            <v>transportation</v>
          </cell>
          <cell r="D22861" t="str">
            <v>paid to delite for copper pipe shifting from delite to DHA</v>
          </cell>
          <cell r="E22861">
            <v>8000</v>
          </cell>
        </row>
        <row r="22862">
          <cell r="B22862" t="str">
            <v>Imtiaz supermarket</v>
          </cell>
          <cell r="C22862" t="str">
            <v>misc</v>
          </cell>
          <cell r="D22862" t="str">
            <v>misc invoices by jahangeer</v>
          </cell>
          <cell r="E22862">
            <v>4690</v>
          </cell>
        </row>
        <row r="22863">
          <cell r="B22863" t="str">
            <v>Bahria project</v>
          </cell>
          <cell r="C22863" t="str">
            <v>misc</v>
          </cell>
          <cell r="D22863" t="str">
            <v>To khushnood for site tea + fuel for 2 months (recommend by nadeem bahi)</v>
          </cell>
          <cell r="E22863">
            <v>9000</v>
          </cell>
        </row>
        <row r="22864">
          <cell r="B22864" t="str">
            <v>Meezan bank Head office</v>
          </cell>
          <cell r="C22864" t="str">
            <v>fuel</v>
          </cell>
          <cell r="D22864" t="str">
            <v>to mukhtiar for fuel</v>
          </cell>
          <cell r="E22864">
            <v>1000</v>
          </cell>
        </row>
        <row r="22865">
          <cell r="B22865" t="str">
            <v>Spar supermarket</v>
          </cell>
          <cell r="C22865" t="str">
            <v>material</v>
          </cell>
          <cell r="D22865" t="str">
            <v>purchased 1mm 2 core shielded wire from indus</v>
          </cell>
          <cell r="E22865">
            <v>35560</v>
          </cell>
        </row>
        <row r="22866">
          <cell r="B22866" t="str">
            <v>NICVD</v>
          </cell>
          <cell r="C22866" t="str">
            <v>misc</v>
          </cell>
          <cell r="D22866" t="str">
            <v>To mama pathan for cutting work at site (by hand irfan)</v>
          </cell>
          <cell r="E22866">
            <v>10000</v>
          </cell>
        </row>
        <row r="22867">
          <cell r="B22867" t="str">
            <v>BAH fire work</v>
          </cell>
          <cell r="C22867" t="str">
            <v>fare</v>
          </cell>
          <cell r="D22867" t="str">
            <v>bykia</v>
          </cell>
          <cell r="E22867">
            <v>300</v>
          </cell>
        </row>
        <row r="22868">
          <cell r="B22868" t="str">
            <v>BAH fire work</v>
          </cell>
          <cell r="C22868" t="str">
            <v>fuel</v>
          </cell>
          <cell r="D22868" t="str">
            <v xml:space="preserve">To umair </v>
          </cell>
          <cell r="E22868">
            <v>200</v>
          </cell>
        </row>
        <row r="22869">
          <cell r="B22869" t="str">
            <v>saifee hospital</v>
          </cell>
          <cell r="C22869" t="str">
            <v>material</v>
          </cell>
          <cell r="D22869" t="str">
            <v>invoices for shahid bike</v>
          </cell>
          <cell r="E22869">
            <v>1090</v>
          </cell>
        </row>
        <row r="22870">
          <cell r="B22870" t="str">
            <v>saifee hospital</v>
          </cell>
          <cell r="C22870" t="str">
            <v>material</v>
          </cell>
          <cell r="D22870" t="str">
            <v>misc invoices by shahid</v>
          </cell>
          <cell r="E22870">
            <v>19620</v>
          </cell>
        </row>
        <row r="22871">
          <cell r="B22871" t="str">
            <v>FTC Floors</v>
          </cell>
          <cell r="C22871" t="str">
            <v>material</v>
          </cell>
          <cell r="D22871" t="str">
            <v>misc invoices by shahid</v>
          </cell>
          <cell r="E22871">
            <v>13760</v>
          </cell>
        </row>
        <row r="22872">
          <cell r="B22872" t="str">
            <v>saifee hospital</v>
          </cell>
          <cell r="C22872" t="str">
            <v>material</v>
          </cell>
          <cell r="D22872" t="str">
            <v>misc invoices by shahid</v>
          </cell>
          <cell r="E22872">
            <v>36650</v>
          </cell>
        </row>
        <row r="22873">
          <cell r="B22873" t="str">
            <v>FTC Floors</v>
          </cell>
          <cell r="C22873" t="str">
            <v>material</v>
          </cell>
          <cell r="D22873" t="str">
            <v>misc invoices by shahid</v>
          </cell>
          <cell r="E22873">
            <v>22550</v>
          </cell>
        </row>
        <row r="22874">
          <cell r="B22874" t="str">
            <v>FTC Floors</v>
          </cell>
          <cell r="C22874" t="str">
            <v>material</v>
          </cell>
          <cell r="D22874" t="str">
            <v>misc invoices by shahid</v>
          </cell>
          <cell r="E22874">
            <v>20500</v>
          </cell>
        </row>
        <row r="22875">
          <cell r="B22875" t="str">
            <v>FTC Floors</v>
          </cell>
          <cell r="C22875" t="str">
            <v>tasleem</v>
          </cell>
          <cell r="D22875" t="str">
            <v>misc invoices by shahid</v>
          </cell>
          <cell r="E22875">
            <v>10000</v>
          </cell>
        </row>
        <row r="22876">
          <cell r="B22876" t="str">
            <v>Spar supermarket</v>
          </cell>
          <cell r="C22876" t="str">
            <v>Shabbir Brothers</v>
          </cell>
          <cell r="D22876" t="str">
            <v>cash collect by Mohsin care of shabbir brothers for copper fittings = 79500</v>
          </cell>
          <cell r="E22876">
            <v>63000</v>
          </cell>
        </row>
        <row r="22877">
          <cell r="B22877" t="str">
            <v>CITI Bank</v>
          </cell>
          <cell r="C22877" t="str">
            <v>Shabbir Brothers</v>
          </cell>
          <cell r="D22877" t="str">
            <v>cash collect by Mohsin care of shabbir brothers for copper fittings = 79500</v>
          </cell>
          <cell r="E22877">
            <v>16500</v>
          </cell>
        </row>
        <row r="22878">
          <cell r="B22878" t="str">
            <v>Gul Ahmed</v>
          </cell>
          <cell r="C22878" t="str">
            <v>ideas associates</v>
          </cell>
          <cell r="D22878" t="str">
            <v xml:space="preserve">Online by adeel to ideas associates </v>
          </cell>
          <cell r="E22878">
            <v>500000</v>
          </cell>
        </row>
        <row r="22879">
          <cell r="B22879" t="str">
            <v>zeta mall</v>
          </cell>
          <cell r="C22879" t="str">
            <v>Material</v>
          </cell>
          <cell r="D22879" t="str">
            <v>Online by adeel to engr Ahsan for site expenses</v>
          </cell>
          <cell r="E22879">
            <v>117760</v>
          </cell>
        </row>
        <row r="22880">
          <cell r="B22880" t="str">
            <v>Gul Ahmed</v>
          </cell>
          <cell r="C22880" t="str">
            <v>crescent corporation</v>
          </cell>
          <cell r="D22880" t="str">
            <v>Online by adeel to crescent corporation for Gul Ahmed Honey well Cylinders 02 Nos</v>
          </cell>
          <cell r="E22880">
            <v>82010</v>
          </cell>
        </row>
        <row r="22881">
          <cell r="B22881" t="str">
            <v>Mall of Pindi</v>
          </cell>
          <cell r="C22881" t="str">
            <v>scon valves</v>
          </cell>
          <cell r="D22881" t="str">
            <v>Online by adeel to  scon for Gate valves 5 Nos for Mall of Pindi</v>
          </cell>
          <cell r="E22881">
            <v>26000</v>
          </cell>
        </row>
        <row r="22882">
          <cell r="B22882" t="str">
            <v>Spar supermarket</v>
          </cell>
          <cell r="C22882" t="str">
            <v>ISRAR bhai</v>
          </cell>
          <cell r="D22882" t="str">
            <v>cash paid to ISRAR</v>
          </cell>
          <cell r="E22882">
            <v>20000</v>
          </cell>
        </row>
        <row r="22883">
          <cell r="B22883" t="str">
            <v>NICVD</v>
          </cell>
          <cell r="C22883" t="str">
            <v>transportation</v>
          </cell>
          <cell r="D22883" t="str">
            <v>paid to inayat driver</v>
          </cell>
          <cell r="E22883">
            <v>24840</v>
          </cell>
        </row>
        <row r="22884">
          <cell r="B22884" t="str">
            <v>saifee hospital</v>
          </cell>
          <cell r="C22884" t="str">
            <v>transportation</v>
          </cell>
          <cell r="D22884" t="str">
            <v>paid for truck driver</v>
          </cell>
          <cell r="E22884">
            <v>15150</v>
          </cell>
        </row>
        <row r="22885">
          <cell r="B22885" t="str">
            <v>Meezan bank Head office</v>
          </cell>
          <cell r="C22885" t="str">
            <v>fare</v>
          </cell>
          <cell r="D22885" t="str">
            <v>paid</v>
          </cell>
          <cell r="E22885">
            <v>1900</v>
          </cell>
        </row>
        <row r="22886">
          <cell r="B22886" t="str">
            <v>Rehmat shipping</v>
          </cell>
          <cell r="C22886" t="str">
            <v>fare</v>
          </cell>
          <cell r="D22886" t="str">
            <v>paid</v>
          </cell>
          <cell r="E22886">
            <v>1500</v>
          </cell>
        </row>
        <row r="22887">
          <cell r="B22887" t="str">
            <v>NASTP II</v>
          </cell>
          <cell r="C22887" t="str">
            <v>material</v>
          </cell>
          <cell r="D22887" t="str">
            <v xml:space="preserve">purchased water shield 2 bucket from moiz </v>
          </cell>
          <cell r="E22887">
            <v>31000</v>
          </cell>
        </row>
        <row r="22888">
          <cell r="B22888" t="str">
            <v>IT Work Deutsche Bank</v>
          </cell>
          <cell r="C22888" t="str">
            <v>material</v>
          </cell>
          <cell r="D22888" t="str">
            <v>purchased pendent sprinklers 03 nos from Elite &amp; safety + Cutting disc</v>
          </cell>
          <cell r="E22888">
            <v>5800</v>
          </cell>
        </row>
        <row r="22889">
          <cell r="B22889" t="str">
            <v>meezan gujranwala</v>
          </cell>
          <cell r="C22889" t="str">
            <v>fuel</v>
          </cell>
          <cell r="D22889" t="str">
            <v>to mukhtiar for fuel (for 3 days)</v>
          </cell>
          <cell r="E22889">
            <v>2000</v>
          </cell>
        </row>
        <row r="22890">
          <cell r="B22890" t="str">
            <v>IT Work Deutsche Bank</v>
          </cell>
          <cell r="C22890" t="str">
            <v>material</v>
          </cell>
          <cell r="D22890" t="str">
            <v xml:space="preserve">purchaed fttings from fatemi </v>
          </cell>
          <cell r="E22890">
            <v>5761</v>
          </cell>
        </row>
        <row r="22891">
          <cell r="B22891" t="str">
            <v>Spar supermarket</v>
          </cell>
          <cell r="C22891" t="str">
            <v>material</v>
          </cell>
          <cell r="D22891" t="str">
            <v>purchased 1 kg copper rod</v>
          </cell>
          <cell r="E22891">
            <v>4900</v>
          </cell>
        </row>
        <row r="22892">
          <cell r="B22892" t="str">
            <v>office</v>
          </cell>
          <cell r="C22892" t="str">
            <v>misc</v>
          </cell>
          <cell r="D22892" t="str">
            <v>umer for office use</v>
          </cell>
          <cell r="E22892">
            <v>4000</v>
          </cell>
        </row>
        <row r="22893">
          <cell r="B22893" t="str">
            <v>Spar supermarket</v>
          </cell>
          <cell r="C22893" t="str">
            <v>shabbir brothers</v>
          </cell>
          <cell r="D22893" t="str">
            <v>Online by adeel to shabbir brothes for isolation valves (total = 222,300)</v>
          </cell>
          <cell r="E22893">
            <v>124300</v>
          </cell>
        </row>
        <row r="22894">
          <cell r="B22894" t="str">
            <v>NICVD</v>
          </cell>
          <cell r="C22894" t="str">
            <v>shabbir brothers</v>
          </cell>
          <cell r="D22894" t="str">
            <v>Online by adeel to shabbir brothes for copper Pipe (total = 222,300)</v>
          </cell>
          <cell r="E22894">
            <v>98000</v>
          </cell>
        </row>
        <row r="22895">
          <cell r="B22895" t="str">
            <v>Gul Ahmed</v>
          </cell>
          <cell r="C22895" t="str">
            <v>ideas associates</v>
          </cell>
          <cell r="D22895" t="str">
            <v xml:space="preserve">Online by adeel to ideas associates </v>
          </cell>
          <cell r="E22895">
            <v>310000</v>
          </cell>
        </row>
        <row r="22896">
          <cell r="B22896" t="str">
            <v>NICVD</v>
          </cell>
          <cell r="C22896" t="str">
            <v>habib insulation</v>
          </cell>
          <cell r="D22896" t="str">
            <v>Online by adeel to partners account care off habi insulation</v>
          </cell>
          <cell r="E22896">
            <v>1000000</v>
          </cell>
        </row>
        <row r="22897">
          <cell r="B22897" t="str">
            <v>Spar supermarket</v>
          </cell>
          <cell r="C22897" t="str">
            <v>material</v>
          </cell>
          <cell r="D22897" t="str">
            <v>purchased rubber pad 12 x 12</v>
          </cell>
          <cell r="E22897">
            <v>13600</v>
          </cell>
        </row>
        <row r="22898">
          <cell r="B22898" t="str">
            <v>Meezan Gujranwala</v>
          </cell>
          <cell r="C22898" t="str">
            <v>material</v>
          </cell>
          <cell r="D22898" t="str">
            <v>purchased nut bolt + gasket</v>
          </cell>
          <cell r="E22898">
            <v>12236</v>
          </cell>
        </row>
        <row r="22899">
          <cell r="B22899" t="str">
            <v>NICVD</v>
          </cell>
          <cell r="C22899" t="str">
            <v>material</v>
          </cell>
          <cell r="D22899" t="str">
            <v>purchased dammer tapes</v>
          </cell>
          <cell r="E22899">
            <v>17600</v>
          </cell>
        </row>
        <row r="22900">
          <cell r="B22900" t="str">
            <v>Spar supermarket</v>
          </cell>
          <cell r="C22900" t="str">
            <v>material</v>
          </cell>
          <cell r="D22900" t="str">
            <v>Purchaed gasket</v>
          </cell>
          <cell r="E22900">
            <v>1000</v>
          </cell>
        </row>
        <row r="22901">
          <cell r="B22901" t="str">
            <v>Gul Ahmed</v>
          </cell>
          <cell r="C22901" t="str">
            <v>misc</v>
          </cell>
          <cell r="D22901" t="str">
            <v>To adnan for  misc site expenses (recommend by BH)</v>
          </cell>
          <cell r="E22901">
            <v>15000</v>
          </cell>
        </row>
        <row r="22902">
          <cell r="B22902" t="str">
            <v>CITI Bank</v>
          </cell>
          <cell r="C22902" t="str">
            <v>refreshment</v>
          </cell>
          <cell r="D22902" t="str">
            <v>Given to Israr bhai for site lunch during meeting</v>
          </cell>
          <cell r="E22902">
            <v>11960</v>
          </cell>
        </row>
        <row r="22903">
          <cell r="B22903" t="str">
            <v>Meezan bank Head office</v>
          </cell>
          <cell r="C22903" t="str">
            <v>fare</v>
          </cell>
          <cell r="D22903" t="str">
            <v>paid</v>
          </cell>
          <cell r="E22903">
            <v>1200</v>
          </cell>
        </row>
        <row r="22904">
          <cell r="B22904" t="str">
            <v>CITI Bank</v>
          </cell>
          <cell r="C22904" t="str">
            <v>fuel</v>
          </cell>
          <cell r="D22904" t="str">
            <v>To Israr bhai for Fuel (recommend by nadeem bhai)</v>
          </cell>
          <cell r="E22904">
            <v>10000</v>
          </cell>
        </row>
        <row r="22905">
          <cell r="B22905" t="str">
            <v>BAH 12th Floor</v>
          </cell>
          <cell r="C22905" t="str">
            <v>material</v>
          </cell>
          <cell r="D22905" t="str">
            <v>cutting disc + bit (to rohail via saad hand)</v>
          </cell>
          <cell r="E22905">
            <v>1500</v>
          </cell>
        </row>
        <row r="22906">
          <cell r="B22906" t="str">
            <v>NASTP II</v>
          </cell>
          <cell r="C22906" t="str">
            <v>fare</v>
          </cell>
          <cell r="D22906" t="str">
            <v>paid</v>
          </cell>
          <cell r="E22906">
            <v>1500</v>
          </cell>
        </row>
        <row r="22907">
          <cell r="B22907" t="str">
            <v>IT Work Deutsche Bank</v>
          </cell>
          <cell r="C22907" t="str">
            <v>material</v>
          </cell>
          <cell r="D22907" t="str">
            <v>purchased garden pipe and fittings</v>
          </cell>
          <cell r="E22907">
            <v>3430</v>
          </cell>
        </row>
        <row r="22908">
          <cell r="B22908" t="str">
            <v>office</v>
          </cell>
          <cell r="C22908" t="str">
            <v>misc</v>
          </cell>
          <cell r="D22908" t="str">
            <v>umer for office use</v>
          </cell>
          <cell r="E22908">
            <v>4000</v>
          </cell>
        </row>
        <row r="22909">
          <cell r="B22909" t="str">
            <v>Meezan Gujranwala</v>
          </cell>
          <cell r="C22909" t="str">
            <v>malik brothers</v>
          </cell>
          <cell r="D22909" t="str">
            <v>Online by adeel to Malik brother = 216,741/-</v>
          </cell>
          <cell r="E22909">
            <v>45741</v>
          </cell>
        </row>
        <row r="22910">
          <cell r="B22910" t="str">
            <v>saifee hospital</v>
          </cell>
          <cell r="C22910" t="str">
            <v>malik brothers</v>
          </cell>
          <cell r="D22910" t="str">
            <v>Online by adeel to Malik brother = 216,741/-</v>
          </cell>
          <cell r="E22910">
            <v>140000</v>
          </cell>
        </row>
        <row r="22911">
          <cell r="B22911" t="str">
            <v>NICVD</v>
          </cell>
          <cell r="C22911" t="str">
            <v>malik brothers</v>
          </cell>
          <cell r="D22911" t="str">
            <v>Online by adeel to Malik brother = 216,741/-</v>
          </cell>
          <cell r="E22911">
            <v>31000</v>
          </cell>
        </row>
        <row r="22912">
          <cell r="B22912" t="str">
            <v xml:space="preserve">MHR Personal </v>
          </cell>
          <cell r="C22912" t="str">
            <v>utilities bills</v>
          </cell>
          <cell r="D22912" t="str">
            <v>SSGC Bill</v>
          </cell>
          <cell r="E22912">
            <v>770</v>
          </cell>
        </row>
        <row r="22913">
          <cell r="B22913" t="str">
            <v>office</v>
          </cell>
          <cell r="C22913" t="str">
            <v>utilities bills</v>
          </cell>
          <cell r="D22913" t="str">
            <v>SSGC Bill</v>
          </cell>
          <cell r="E22913">
            <v>800</v>
          </cell>
        </row>
        <row r="22914">
          <cell r="B22914" t="str">
            <v>Spar supermarket</v>
          </cell>
          <cell r="C22914" t="str">
            <v>material</v>
          </cell>
          <cell r="D22914" t="str">
            <v xml:space="preserve">Purchased copper rod + Pin valve </v>
          </cell>
          <cell r="E22914">
            <v>3515</v>
          </cell>
        </row>
        <row r="22915">
          <cell r="B22915" t="str">
            <v>NASTP II</v>
          </cell>
          <cell r="C22915" t="str">
            <v>fare</v>
          </cell>
          <cell r="D22915" t="str">
            <v>paid to danish</v>
          </cell>
          <cell r="E22915">
            <v>1000</v>
          </cell>
        </row>
        <row r="22916">
          <cell r="B22916" t="str">
            <v>NICVD</v>
          </cell>
          <cell r="C22916" t="str">
            <v>fare</v>
          </cell>
          <cell r="D22916" t="str">
            <v>paid</v>
          </cell>
          <cell r="E22916">
            <v>3000</v>
          </cell>
        </row>
        <row r="22917">
          <cell r="B22917" t="str">
            <v>BAH 12th Floor</v>
          </cell>
          <cell r="C22917" t="str">
            <v>misc</v>
          </cell>
          <cell r="D22917" t="str">
            <v>Tea refreshment + fuel at site (given to Rohail)</v>
          </cell>
          <cell r="E22917">
            <v>2100</v>
          </cell>
        </row>
        <row r="22918">
          <cell r="B22918" t="str">
            <v>BAH fire work</v>
          </cell>
          <cell r="C22918" t="str">
            <v>misc</v>
          </cell>
          <cell r="D22918" t="str">
            <v>To rohail for site expenses</v>
          </cell>
          <cell r="E22918">
            <v>1500</v>
          </cell>
        </row>
        <row r="22919">
          <cell r="B22919" t="str">
            <v>Gul Ahmed</v>
          </cell>
          <cell r="C22919" t="str">
            <v>fuel</v>
          </cell>
          <cell r="D22919" t="str">
            <v>To mukhtar</v>
          </cell>
          <cell r="E22919">
            <v>2000</v>
          </cell>
        </row>
        <row r="22920">
          <cell r="B22920" t="str">
            <v>office</v>
          </cell>
          <cell r="C22920" t="str">
            <v>salary</v>
          </cell>
          <cell r="D22920" t="str">
            <v>Mossi salary</v>
          </cell>
          <cell r="E22920">
            <v>7000</v>
          </cell>
        </row>
        <row r="22921">
          <cell r="B22921" t="str">
            <v>Spar supermarket</v>
          </cell>
          <cell r="C22921" t="str">
            <v>fare</v>
          </cell>
          <cell r="D22921" t="str">
            <v>paid</v>
          </cell>
          <cell r="E22921">
            <v>2000</v>
          </cell>
        </row>
        <row r="22922">
          <cell r="B22922" t="str">
            <v>Gul Ahmed</v>
          </cell>
          <cell r="C22922" t="str">
            <v>fare</v>
          </cell>
          <cell r="D22922" t="str">
            <v>paid</v>
          </cell>
          <cell r="E22922">
            <v>1000</v>
          </cell>
        </row>
        <row r="22923">
          <cell r="B22923" t="str">
            <v>office</v>
          </cell>
          <cell r="C22923" t="str">
            <v>misc</v>
          </cell>
          <cell r="D22923" t="str">
            <v>umer for office use</v>
          </cell>
          <cell r="E22923">
            <v>3000</v>
          </cell>
        </row>
        <row r="22924">
          <cell r="B22924" t="str">
            <v>Meezan bank Head office</v>
          </cell>
          <cell r="C22924" t="str">
            <v>kaytess</v>
          </cell>
          <cell r="D22924" t="str">
            <v>Online by adeel to kaytes = 500,000</v>
          </cell>
          <cell r="E22924">
            <v>29697</v>
          </cell>
        </row>
        <row r="22925">
          <cell r="B22925" t="str">
            <v>BAH 12th Floor</v>
          </cell>
          <cell r="C22925" t="str">
            <v>kaytess</v>
          </cell>
          <cell r="D22925" t="str">
            <v>Online by adeel to kaytes = 500,000</v>
          </cell>
          <cell r="E22925">
            <v>81000</v>
          </cell>
        </row>
        <row r="22926">
          <cell r="B22926" t="str">
            <v>j outlet lucky one mall</v>
          </cell>
          <cell r="C22926" t="str">
            <v>kaytess</v>
          </cell>
          <cell r="D22926" t="str">
            <v>Online by adeel to kaytes = 500,000</v>
          </cell>
          <cell r="E22926">
            <v>147820</v>
          </cell>
        </row>
        <row r="22927">
          <cell r="B22927" t="str">
            <v>NICVD</v>
          </cell>
          <cell r="C22927" t="str">
            <v>kaytess</v>
          </cell>
          <cell r="D22927" t="str">
            <v>Online by adeel to kaytes = 500,000</v>
          </cell>
          <cell r="E22927">
            <v>241483</v>
          </cell>
        </row>
        <row r="22928">
          <cell r="B22928" t="str">
            <v>NASTP II</v>
          </cell>
          <cell r="C22928" t="str">
            <v>sasa metal</v>
          </cell>
          <cell r="D22928" t="str">
            <v>Online by adeel to Safdar ali khan care of sasa metal</v>
          </cell>
          <cell r="E22928">
            <v>1000000</v>
          </cell>
        </row>
        <row r="22929">
          <cell r="B22929" t="str">
            <v>Spar supermarket</v>
          </cell>
          <cell r="C22929" t="str">
            <v>fakhri enterprises</v>
          </cell>
          <cell r="D22929" t="str">
            <v>Online by adeel to hasnain diwan care of fakhri enterprises for coper tube</v>
          </cell>
          <cell r="E22929">
            <v>70000</v>
          </cell>
        </row>
        <row r="22930">
          <cell r="B22930" t="str">
            <v>BAH 12th Floor</v>
          </cell>
          <cell r="C22930" t="str">
            <v>fakhri brothers</v>
          </cell>
          <cell r="D22930" t="str">
            <v>Cash cheque received from Aisah Interior against 1st R/ Bill (Given to fakhri brothers)</v>
          </cell>
          <cell r="E22930">
            <v>1000000</v>
          </cell>
        </row>
        <row r="22931">
          <cell r="B22931" t="str">
            <v>Spar supermarket</v>
          </cell>
          <cell r="C22931" t="str">
            <v>amir contractor</v>
          </cell>
          <cell r="D22931" t="str">
            <v>MCB chq 2007570413</v>
          </cell>
          <cell r="E22931">
            <v>200000</v>
          </cell>
        </row>
        <row r="22932">
          <cell r="B22932" t="str">
            <v>Meezan bank Head office</v>
          </cell>
          <cell r="C22932" t="str">
            <v>masood tech</v>
          </cell>
          <cell r="D22932" t="str">
            <v>MCB chq 2007570416</v>
          </cell>
          <cell r="E22932">
            <v>200000</v>
          </cell>
        </row>
        <row r="22933">
          <cell r="B22933" t="str">
            <v>J out let DML</v>
          </cell>
          <cell r="C22933" t="str">
            <v>fakhri brothers</v>
          </cell>
          <cell r="D22933" t="str">
            <v>Received from Ik in acc of Citi bank (Meezan bank chq # A-05627041 Given to ST brothers care of fakhri brothers) = 1,501,500</v>
          </cell>
          <cell r="E22933">
            <v>952500</v>
          </cell>
        </row>
        <row r="22934">
          <cell r="B22934" t="str">
            <v>Gul Ahmed</v>
          </cell>
          <cell r="C22934" t="str">
            <v>fakhri brothers</v>
          </cell>
          <cell r="D22934" t="str">
            <v>Received from Ik in acc of Citi bank (Meezan bank chq # A-05627041 Given to ST brothers care of fakhri brothers) = 1,501,500</v>
          </cell>
          <cell r="E22934">
            <v>164100</v>
          </cell>
        </row>
        <row r="22935">
          <cell r="B22935" t="str">
            <v>BAH Fire work</v>
          </cell>
          <cell r="C22935" t="str">
            <v>fakhri brothers</v>
          </cell>
          <cell r="D22935" t="str">
            <v>Received from Ik in acc of Citi bank (Meezan bank chq # A-05627041 Given to ST brothers care of fakhri brothers) = 1,501,500</v>
          </cell>
          <cell r="E22935">
            <v>74000</v>
          </cell>
        </row>
        <row r="22936">
          <cell r="B22936" t="str">
            <v>BAH 12th Floor</v>
          </cell>
          <cell r="C22936" t="str">
            <v>fakhri brothers</v>
          </cell>
          <cell r="D22936" t="str">
            <v>Received from Ik in acc of Citi bank (Meezan bank chq # A-05627041 Given to ST brothers care of fakhri brothers) = 1,501,500</v>
          </cell>
          <cell r="E22936">
            <v>296217</v>
          </cell>
        </row>
        <row r="22937">
          <cell r="B22937" t="str">
            <v>Meezan bank Head office</v>
          </cell>
          <cell r="C22937" t="str">
            <v>fakhri brothers</v>
          </cell>
          <cell r="D22937" t="str">
            <v>Received from Ik in acc of Citi bank (Meezan bank chq # A-05627041 Given to ST brothers care of fakhri brothers) = 1,501,500</v>
          </cell>
          <cell r="E22937">
            <v>14683</v>
          </cell>
        </row>
        <row r="22938">
          <cell r="B22938" t="str">
            <v>j outlet lucky one mall</v>
          </cell>
          <cell r="C22938" t="str">
            <v>Muzammil</v>
          </cell>
          <cell r="D22938" t="str">
            <v>MCB chq 2007570421</v>
          </cell>
          <cell r="E22938">
            <v>150000</v>
          </cell>
        </row>
        <row r="22939">
          <cell r="B22939" t="str">
            <v>j outlet lucky one mall</v>
          </cell>
          <cell r="C22939" t="str">
            <v>Muzammil</v>
          </cell>
          <cell r="D22939" t="str">
            <v>MCB chq 2007570422</v>
          </cell>
          <cell r="E22939">
            <v>150000</v>
          </cell>
        </row>
        <row r="22940">
          <cell r="B22940" t="str">
            <v>j outlet lucky one mall</v>
          </cell>
          <cell r="C22940" t="str">
            <v>faheem elec</v>
          </cell>
          <cell r="D22940" t="str">
            <v>MCB chq 2007570424</v>
          </cell>
          <cell r="E22940">
            <v>55000</v>
          </cell>
        </row>
        <row r="22941">
          <cell r="B22941" t="str">
            <v xml:space="preserve">O/M Nue Multiplex </v>
          </cell>
          <cell r="C22941" t="str">
            <v>SST Tax</v>
          </cell>
          <cell r="D22941" t="str">
            <v>MCB chq 2007570425 = tot amt = 218,837</v>
          </cell>
          <cell r="E22941">
            <v>45360</v>
          </cell>
        </row>
        <row r="22942">
          <cell r="B22942" t="str">
            <v>O/M The Place</v>
          </cell>
          <cell r="C22942" t="str">
            <v>SST Tax</v>
          </cell>
          <cell r="D22942" t="str">
            <v>MCB chq 2007570425 = tot amt = 218,837</v>
          </cell>
          <cell r="E22942">
            <v>44880</v>
          </cell>
        </row>
        <row r="22943">
          <cell r="B22943" t="str">
            <v>FTC Floors</v>
          </cell>
          <cell r="C22943" t="str">
            <v>SST Tax</v>
          </cell>
          <cell r="D22943" t="str">
            <v>MCB chq 2007570425 = tot amt = 218,837</v>
          </cell>
          <cell r="E22943">
            <v>33872</v>
          </cell>
        </row>
        <row r="22944">
          <cell r="B22944" t="str">
            <v>FTC Floors</v>
          </cell>
          <cell r="C22944" t="str">
            <v>SST Tax</v>
          </cell>
          <cell r="D22944" t="str">
            <v>MCB chq 2007570425 = tot amt = 218,837 (FTC washroom bills)</v>
          </cell>
          <cell r="E22944">
            <v>94725</v>
          </cell>
        </row>
        <row r="22945">
          <cell r="B22945" t="str">
            <v>NASTP II</v>
          </cell>
          <cell r="C22945" t="str">
            <v>Zubair duct</v>
          </cell>
          <cell r="D22945" t="str">
            <v>MCB chq 2007570426</v>
          </cell>
          <cell r="E22945">
            <v>200000</v>
          </cell>
        </row>
        <row r="22946">
          <cell r="B22946" t="str">
            <v>NASTP II</v>
          </cell>
          <cell r="C22946" t="str">
            <v>Zubair duct</v>
          </cell>
          <cell r="D22946" t="str">
            <v>MCB chq 2007570427</v>
          </cell>
          <cell r="E22946">
            <v>200000</v>
          </cell>
        </row>
        <row r="22947">
          <cell r="B22947" t="str">
            <v>saifee hospital</v>
          </cell>
          <cell r="C22947" t="str">
            <v>IIL pipe</v>
          </cell>
          <cell r="D22947" t="str">
            <v>MCB chq 2007570428</v>
          </cell>
          <cell r="E22947">
            <v>311440</v>
          </cell>
        </row>
        <row r="22948">
          <cell r="B22948" t="str">
            <v>CITI Bank</v>
          </cell>
          <cell r="C22948" t="str">
            <v>Azher Duct</v>
          </cell>
          <cell r="D22948" t="str">
            <v>MCB chq 2007570430 (Total amt = 100,000)</v>
          </cell>
          <cell r="E22948">
            <v>25000</v>
          </cell>
        </row>
        <row r="22949">
          <cell r="B22949" t="str">
            <v>engro 7th floor</v>
          </cell>
          <cell r="C22949" t="str">
            <v>Azher Duct</v>
          </cell>
          <cell r="D22949" t="str">
            <v>MCB chq 2007570430 (Total amt = 100,000)</v>
          </cell>
          <cell r="E22949">
            <v>160000</v>
          </cell>
        </row>
        <row r="22950">
          <cell r="B22950" t="str">
            <v>NICVD</v>
          </cell>
          <cell r="C22950" t="str">
            <v>crescent corporation</v>
          </cell>
          <cell r="D22950" t="str">
            <v>Received from Ik in acc of Engro 3rd floor (BAFL chq # 59957011) Given to Crescent corporation in acc of NICVD copper pipe deal)</v>
          </cell>
          <cell r="E22950">
            <v>1895435</v>
          </cell>
        </row>
        <row r="22951">
          <cell r="B22951" t="str">
            <v>meezan gujranwala</v>
          </cell>
          <cell r="C22951" t="str">
            <v>IIL pipe</v>
          </cell>
          <cell r="D22951" t="str">
            <v>MCB chq 2007570442</v>
          </cell>
          <cell r="E22951">
            <v>162472</v>
          </cell>
        </row>
        <row r="22952">
          <cell r="B22952" t="str">
            <v>FTC Floors</v>
          </cell>
          <cell r="C22952" t="str">
            <v>Received</v>
          </cell>
          <cell r="D22952" t="str">
            <v>Received against bill for washroom work at FTC (against Bill # 153 SST inv # 1077)</v>
          </cell>
          <cell r="F22952">
            <v>1261745</v>
          </cell>
        </row>
        <row r="22953">
          <cell r="B22953" t="str">
            <v>CITI Bank</v>
          </cell>
          <cell r="C22953" t="str">
            <v>Received</v>
          </cell>
          <cell r="D22953" t="str">
            <v>Received from Ik in acc of Citi bank (Meezan bank chq # A-05627042 Given to universal traders care of Adeel)</v>
          </cell>
          <cell r="F22953">
            <v>5005006</v>
          </cell>
        </row>
        <row r="22954">
          <cell r="B22954" t="str">
            <v>CITI Bank</v>
          </cell>
          <cell r="C22954" t="str">
            <v>Received</v>
          </cell>
          <cell r="D22954" t="str">
            <v>1% invoice charges</v>
          </cell>
          <cell r="E22954">
            <v>40050</v>
          </cell>
        </row>
        <row r="22955">
          <cell r="B22955" t="str">
            <v>CITI Bank</v>
          </cell>
          <cell r="C22955" t="str">
            <v>Received</v>
          </cell>
          <cell r="D22955" t="str">
            <v>Received from Ik in acc of Citi bank (Meezan bank chq # A-05627041 Given to ST brothers care of fakhri brothers)</v>
          </cell>
          <cell r="F22955">
            <v>1501500</v>
          </cell>
        </row>
        <row r="22956">
          <cell r="B22956" t="str">
            <v>CITI Bank</v>
          </cell>
          <cell r="C22956" t="str">
            <v>Received</v>
          </cell>
          <cell r="D22956" t="str">
            <v>1% invoice charges for MCB chq # 2007570418 given to Universal traders care off Adeel Steel for SST inpt adjustment in FTC Floor washroom bill</v>
          </cell>
          <cell r="E22956">
            <v>4542</v>
          </cell>
        </row>
        <row r="22957">
          <cell r="B22957" t="str">
            <v>O/M The Place</v>
          </cell>
          <cell r="C22957" t="str">
            <v>Received</v>
          </cell>
          <cell r="D22957" t="str">
            <v xml:space="preserve">O &amp; M bill for Dec 24 </v>
          </cell>
          <cell r="F22957">
            <v>401676</v>
          </cell>
        </row>
        <row r="22958">
          <cell r="B22958" t="str">
            <v>Engro 3rd &amp; 8th Floor</v>
          </cell>
          <cell r="C22958" t="str">
            <v>Received</v>
          </cell>
          <cell r="D22958" t="str">
            <v>Received from Ik in acc of Engro 3rd floor (BAFL chq # 59956927) Given to Al madina steel traders)</v>
          </cell>
          <cell r="F22958">
            <v>5000019</v>
          </cell>
        </row>
        <row r="22959">
          <cell r="B22959" t="str">
            <v>Engro 3rd &amp; 8th Floor</v>
          </cell>
          <cell r="C22959" t="str">
            <v>Received</v>
          </cell>
          <cell r="D22959" t="str">
            <v>1% invoice charges</v>
          </cell>
          <cell r="E22959">
            <v>40000</v>
          </cell>
        </row>
        <row r="22960">
          <cell r="B22960" t="str">
            <v>o/m NASTP</v>
          </cell>
          <cell r="C22960" t="str">
            <v>Received</v>
          </cell>
          <cell r="D22960" t="str">
            <v>Received Nov 24 Operation and maintenance</v>
          </cell>
          <cell r="F22960">
            <v>1931558</v>
          </cell>
        </row>
        <row r="22961">
          <cell r="B22961" t="str">
            <v>Tomo JPMC</v>
          </cell>
          <cell r="C22961" t="str">
            <v>Received</v>
          </cell>
          <cell r="D22961" t="str">
            <v>Received against running Bill No 1 (DIB chq # 32250418 depositted in the PES DIB acc)</v>
          </cell>
          <cell r="F22961">
            <v>3489463</v>
          </cell>
        </row>
        <row r="22962">
          <cell r="B22962" t="str">
            <v>GSK DMC</v>
          </cell>
          <cell r="C22962" t="str">
            <v>Received</v>
          </cell>
          <cell r="D22962" t="str">
            <v>Received from My interiors in GSK acc against Bill (online transfer to Al madina steel)</v>
          </cell>
          <cell r="F22962">
            <v>2679142</v>
          </cell>
        </row>
        <row r="22963">
          <cell r="B22963" t="str">
            <v>GSK DMC</v>
          </cell>
          <cell r="C22963" t="str">
            <v>Received</v>
          </cell>
          <cell r="D22963" t="str">
            <v>1% invoice charges</v>
          </cell>
          <cell r="E22963">
            <v>26783</v>
          </cell>
        </row>
        <row r="22964">
          <cell r="B22964" t="str">
            <v>Engro 3rd &amp; 8th Floor</v>
          </cell>
          <cell r="C22964" t="str">
            <v>Received</v>
          </cell>
          <cell r="D22964" t="str">
            <v>Received from Ik in acc of Engro 3rd floor (BAFL chq # 59957011) Given to Crescent corporation in acc of Spar copper pipe deal)</v>
          </cell>
          <cell r="F22964">
            <v>1895435</v>
          </cell>
        </row>
        <row r="22965">
          <cell r="B22965" t="str">
            <v>Meezan bank Head office</v>
          </cell>
          <cell r="C22965" t="str">
            <v>Received</v>
          </cell>
          <cell r="D22965" t="str">
            <v>Received from Total in acc of Meezan (Meezan chq # A- 11183430) Given to SOR Steel Traders care off Adeel universal traders)</v>
          </cell>
          <cell r="F22965">
            <v>3637888</v>
          </cell>
        </row>
        <row r="22966">
          <cell r="B22966" t="str">
            <v>Meezan bank Head office</v>
          </cell>
          <cell r="C22966" t="str">
            <v>Received</v>
          </cell>
          <cell r="D22966" t="str">
            <v>Received from Total in acc of Meezan (Meezan chq # A- 11183342) Given to SOR Steel Traders care off Adeel universal traders)</v>
          </cell>
          <cell r="F22966">
            <v>3620988</v>
          </cell>
        </row>
        <row r="22967">
          <cell r="B22967" t="str">
            <v>Meezan bank Head office</v>
          </cell>
          <cell r="C22967" t="str">
            <v>Received</v>
          </cell>
          <cell r="D22967" t="str">
            <v>Received from Total in acc of Meezan (Meezan chq # A- 11183429) Given to SOR Steel Traders care off Adeel universal traders)</v>
          </cell>
          <cell r="F22967">
            <v>3604088</v>
          </cell>
        </row>
        <row r="22968">
          <cell r="B22968" t="str">
            <v>Meezan bank Head office</v>
          </cell>
          <cell r="C22968" t="str">
            <v>Received</v>
          </cell>
          <cell r="D22968" t="str">
            <v>1% invoice charges</v>
          </cell>
          <cell r="E22968">
            <v>36378</v>
          </cell>
        </row>
        <row r="22969">
          <cell r="B22969" t="str">
            <v>Meezan bank Head office</v>
          </cell>
          <cell r="C22969" t="str">
            <v>Received</v>
          </cell>
          <cell r="D22969" t="str">
            <v>1% invoice charges</v>
          </cell>
          <cell r="E22969">
            <v>36209</v>
          </cell>
        </row>
        <row r="22970">
          <cell r="B22970" t="str">
            <v>Meezan bank Head office</v>
          </cell>
          <cell r="C22970" t="str">
            <v>Received</v>
          </cell>
          <cell r="D22970" t="str">
            <v>1% invoice charges</v>
          </cell>
          <cell r="E22970">
            <v>36040</v>
          </cell>
        </row>
        <row r="22971">
          <cell r="B22971" t="str">
            <v>NICVD</v>
          </cell>
          <cell r="C22971" t="str">
            <v>material</v>
          </cell>
          <cell r="D22971" t="str">
            <v>purchased safety helmet + goggles and gloves</v>
          </cell>
          <cell r="E22971">
            <v>1700</v>
          </cell>
        </row>
        <row r="22972">
          <cell r="B22972" t="str">
            <v>BAH fire work</v>
          </cell>
          <cell r="C22972" t="str">
            <v>material</v>
          </cell>
          <cell r="D22972" t="str">
            <v>purchased fittngs from abbas (bill # 21228)</v>
          </cell>
          <cell r="E22972">
            <v>1160</v>
          </cell>
        </row>
        <row r="22973">
          <cell r="B22973" t="str">
            <v>BAH fire work</v>
          </cell>
          <cell r="C22973" t="str">
            <v>material</v>
          </cell>
          <cell r="D22973" t="str">
            <v>purchased angle</v>
          </cell>
          <cell r="E22973">
            <v>11850</v>
          </cell>
        </row>
        <row r="22974">
          <cell r="B22974" t="str">
            <v>Spar supermarket</v>
          </cell>
          <cell r="C22974" t="str">
            <v>material</v>
          </cell>
          <cell r="D22974" t="str">
            <v>purchased 5 catron black tapes</v>
          </cell>
          <cell r="E22974">
            <v>39600</v>
          </cell>
        </row>
        <row r="22975">
          <cell r="B22975" t="str">
            <v>j outlet lucky one mall</v>
          </cell>
          <cell r="C22975" t="str">
            <v>fare</v>
          </cell>
          <cell r="D22975" t="str">
            <v>paid</v>
          </cell>
          <cell r="E22975">
            <v>1500</v>
          </cell>
        </row>
        <row r="22976">
          <cell r="B22976" t="str">
            <v>saifee hospital</v>
          </cell>
          <cell r="C22976" t="str">
            <v>material</v>
          </cell>
          <cell r="D22976" t="str">
            <v>online by adeel to fatemi enterprises for fittings = 72,500</v>
          </cell>
          <cell r="E22976">
            <v>24100</v>
          </cell>
        </row>
        <row r="22977">
          <cell r="B22977" t="str">
            <v>Mall of Pindi</v>
          </cell>
          <cell r="C22977" t="str">
            <v>material</v>
          </cell>
          <cell r="D22977" t="str">
            <v>online by adeel to fatemi enterprises for fittings = 72,500</v>
          </cell>
          <cell r="E22977">
            <v>24300</v>
          </cell>
        </row>
        <row r="22978">
          <cell r="B22978" t="str">
            <v>BAH 12th Floor</v>
          </cell>
          <cell r="C22978" t="str">
            <v>material</v>
          </cell>
          <cell r="D22978" t="str">
            <v>online by adeel to fatemi enterprises for fittings = 72,500</v>
          </cell>
          <cell r="E22978">
            <v>24100</v>
          </cell>
        </row>
        <row r="22979">
          <cell r="B22979" t="str">
            <v>Meezan bank Head office</v>
          </cell>
          <cell r="C22979" t="str">
            <v>United insulation</v>
          </cell>
          <cell r="D22979" t="str">
            <v>Online by adeel to zain arsalan care of united insulation</v>
          </cell>
          <cell r="E22979">
            <v>82000</v>
          </cell>
        </row>
        <row r="22980">
          <cell r="B22980" t="str">
            <v>NASTP II</v>
          </cell>
          <cell r="C22980" t="str">
            <v>Abdullah enterprises</v>
          </cell>
          <cell r="D22980" t="str">
            <v xml:space="preserve">Online by Adeel to abdullah enterprises for air devices </v>
          </cell>
          <cell r="E22980">
            <v>101900</v>
          </cell>
        </row>
        <row r="22981">
          <cell r="B22981" t="str">
            <v>Imtiaz supermarket</v>
          </cell>
          <cell r="C22981" t="str">
            <v>charity</v>
          </cell>
          <cell r="D22981" t="str">
            <v>Paid for masjid renovation in Korangi (by BH)</v>
          </cell>
          <cell r="E22981">
            <v>30000</v>
          </cell>
        </row>
        <row r="22982">
          <cell r="B22982" t="str">
            <v>office</v>
          </cell>
          <cell r="C22982" t="str">
            <v>mineral water</v>
          </cell>
          <cell r="D22982" t="str">
            <v>paid</v>
          </cell>
          <cell r="E22982">
            <v>1920</v>
          </cell>
        </row>
        <row r="22983">
          <cell r="B22983" t="str">
            <v>Spar supermarket</v>
          </cell>
          <cell r="C22983" t="str">
            <v>material</v>
          </cell>
          <cell r="D22983" t="str">
            <v>purchased copper rods 1 kg</v>
          </cell>
          <cell r="E22983">
            <v>4600</v>
          </cell>
        </row>
        <row r="22984">
          <cell r="B22984" t="str">
            <v>NICVD</v>
          </cell>
          <cell r="C22984" t="str">
            <v>material</v>
          </cell>
          <cell r="D22984" t="str">
            <v>purchased copper rods 1 kg</v>
          </cell>
          <cell r="E22984">
            <v>4600</v>
          </cell>
        </row>
        <row r="22985">
          <cell r="B22985" t="str">
            <v>BAH 12th Floor</v>
          </cell>
          <cell r="C22985" t="str">
            <v>material</v>
          </cell>
          <cell r="D22985" t="str">
            <v>purchased colour material + bit</v>
          </cell>
          <cell r="E22985">
            <v>1900</v>
          </cell>
        </row>
        <row r="22986">
          <cell r="B22986" t="str">
            <v>Meezan bank Head office</v>
          </cell>
          <cell r="C22986" t="str">
            <v>fare</v>
          </cell>
          <cell r="D22986" t="str">
            <v>paid</v>
          </cell>
          <cell r="E22986">
            <v>3500</v>
          </cell>
        </row>
        <row r="22987">
          <cell r="B22987" t="str">
            <v>NICVD</v>
          </cell>
          <cell r="C22987" t="str">
            <v>fare</v>
          </cell>
          <cell r="D22987" t="str">
            <v>paid for channel</v>
          </cell>
          <cell r="E22987">
            <v>1000</v>
          </cell>
        </row>
        <row r="22988">
          <cell r="B22988" t="str">
            <v>Meezan Gujranwala</v>
          </cell>
          <cell r="C22988" t="str">
            <v>transportation</v>
          </cell>
          <cell r="D22988" t="str">
            <v>paid for truck fare</v>
          </cell>
          <cell r="E22988">
            <v>20000</v>
          </cell>
        </row>
        <row r="22989">
          <cell r="B22989" t="str">
            <v>office</v>
          </cell>
          <cell r="C22989" t="str">
            <v>misc</v>
          </cell>
          <cell r="D22989" t="str">
            <v>umer for office use</v>
          </cell>
          <cell r="E22989">
            <v>3000</v>
          </cell>
        </row>
        <row r="22990">
          <cell r="B22990" t="str">
            <v>Meezan Gujranwala</v>
          </cell>
          <cell r="C22990" t="str">
            <v>fuel</v>
          </cell>
          <cell r="D22990" t="str">
            <v>to mukhtar for fuel</v>
          </cell>
          <cell r="E22990">
            <v>2000</v>
          </cell>
        </row>
        <row r="22991">
          <cell r="B22991" t="str">
            <v>zeta mall</v>
          </cell>
          <cell r="C22991" t="str">
            <v>transportation</v>
          </cell>
          <cell r="D22991" t="str">
            <v>paid for fare fro forte to Raftar goods</v>
          </cell>
          <cell r="E22991">
            <v>5000</v>
          </cell>
        </row>
        <row r="22992">
          <cell r="B22992" t="str">
            <v>office</v>
          </cell>
          <cell r="C22992" t="str">
            <v>misc</v>
          </cell>
          <cell r="D22992" t="str">
            <v>to umer for car wash</v>
          </cell>
          <cell r="E22992">
            <v>2500</v>
          </cell>
        </row>
        <row r="22993">
          <cell r="B22993" t="str">
            <v>zeta mall</v>
          </cell>
          <cell r="C22993" t="str">
            <v>forte pakistan</v>
          </cell>
          <cell r="D22993" t="str">
            <v>Online by Adeel to ahmed gulzar care of forte for purchased of 25mm thick 15 Roll NBR insulation</v>
          </cell>
          <cell r="E22993">
            <v>507000</v>
          </cell>
        </row>
        <row r="22994">
          <cell r="B22994" t="str">
            <v>Meezan bank Head office</v>
          </cell>
          <cell r="C22994" t="str">
            <v>zag traders</v>
          </cell>
          <cell r="D22994" t="str">
            <v>Online by Adeel to M Mumtaz care off ZAG</v>
          </cell>
          <cell r="E22994">
            <v>200000</v>
          </cell>
        </row>
        <row r="22995">
          <cell r="B22995" t="str">
            <v>Meezan bank Head office</v>
          </cell>
          <cell r="C22995" t="str">
            <v>zag traders</v>
          </cell>
          <cell r="D22995" t="str">
            <v>Online by Adeel to M Mumtaz care off ZAG</v>
          </cell>
          <cell r="E22995">
            <v>200000</v>
          </cell>
        </row>
        <row r="22996">
          <cell r="B22996" t="str">
            <v>BAF-Maintenance24</v>
          </cell>
          <cell r="C22996" t="str">
            <v>salary</v>
          </cell>
          <cell r="D22996" t="str">
            <v>Nadeem bha salary</v>
          </cell>
          <cell r="E22996">
            <v>50000</v>
          </cell>
        </row>
        <row r="22997">
          <cell r="B22997" t="str">
            <v>kumail bhai</v>
          </cell>
          <cell r="C22997" t="str">
            <v>salary</v>
          </cell>
          <cell r="D22997" t="str">
            <v>Waris salary</v>
          </cell>
          <cell r="E22997">
            <v>5000</v>
          </cell>
        </row>
        <row r="22998">
          <cell r="B22998" t="str">
            <v>Engro 7th Floor</v>
          </cell>
          <cell r="C22998" t="str">
            <v>salary</v>
          </cell>
          <cell r="D22998" t="str">
            <v xml:space="preserve">bilal bhai </v>
          </cell>
          <cell r="E22998">
            <v>50000</v>
          </cell>
        </row>
        <row r="22999">
          <cell r="B22999" t="str">
            <v xml:space="preserve">MHR Personal </v>
          </cell>
          <cell r="C22999" t="str">
            <v>salary</v>
          </cell>
          <cell r="D22999" t="str">
            <v>Mhr home mossi salaries</v>
          </cell>
          <cell r="E22999">
            <v>105000</v>
          </cell>
        </row>
        <row r="23000">
          <cell r="B23000" t="str">
            <v>zeta mall</v>
          </cell>
          <cell r="C23000" t="str">
            <v>Salary</v>
          </cell>
          <cell r="D23000" t="str">
            <v>Online by Adeel to M Ahmad for payment to Site engineer</v>
          </cell>
          <cell r="E23000">
            <v>30000</v>
          </cell>
        </row>
        <row r="23001">
          <cell r="B23001" t="str">
            <v>zeta mall</v>
          </cell>
          <cell r="C23001" t="str">
            <v>builty</v>
          </cell>
          <cell r="D23001" t="str">
            <v>paid for thermometer and guages</v>
          </cell>
          <cell r="E23001">
            <v>1700</v>
          </cell>
        </row>
        <row r="23002">
          <cell r="B23002" t="str">
            <v>Mall of Pindi</v>
          </cell>
          <cell r="C23002" t="str">
            <v>builty</v>
          </cell>
          <cell r="D23002" t="str">
            <v>Easy paisa to Abdul Raheem</v>
          </cell>
          <cell r="E23002">
            <v>5400</v>
          </cell>
        </row>
        <row r="23003">
          <cell r="B23003" t="str">
            <v>Imtiaz supermarket</v>
          </cell>
          <cell r="C23003" t="str">
            <v>salary</v>
          </cell>
          <cell r="D23003" t="str">
            <v>jahangeer salary</v>
          </cell>
          <cell r="E23003">
            <v>103700</v>
          </cell>
        </row>
        <row r="23004">
          <cell r="B23004" t="str">
            <v>Gul Ahmed</v>
          </cell>
          <cell r="C23004" t="str">
            <v>material</v>
          </cell>
          <cell r="D23004" t="str">
            <v>purchased 2.5 mm 4 core 28 meter wire</v>
          </cell>
          <cell r="E23004">
            <v>19000</v>
          </cell>
        </row>
        <row r="23005">
          <cell r="B23005" t="str">
            <v>PSYCHIATRY JPMC</v>
          </cell>
          <cell r="C23005" t="str">
            <v>fare</v>
          </cell>
          <cell r="D23005" t="str">
            <v>paid</v>
          </cell>
          <cell r="E23005">
            <v>500</v>
          </cell>
        </row>
        <row r="23006">
          <cell r="B23006" t="str">
            <v>office</v>
          </cell>
          <cell r="C23006" t="str">
            <v>misc</v>
          </cell>
          <cell r="D23006" t="str">
            <v>umer for office use</v>
          </cell>
          <cell r="E23006">
            <v>3000</v>
          </cell>
        </row>
        <row r="23007">
          <cell r="B23007" t="str">
            <v>Spar supermarket</v>
          </cell>
          <cell r="C23007" t="str">
            <v>fare</v>
          </cell>
          <cell r="D23007" t="str">
            <v>paid</v>
          </cell>
          <cell r="E23007">
            <v>800</v>
          </cell>
        </row>
        <row r="23008">
          <cell r="B23008" t="str">
            <v>Spar supermarket</v>
          </cell>
          <cell r="C23008" t="str">
            <v>shabbir brothers</v>
          </cell>
          <cell r="D23008" t="str">
            <v>cash paid for Copper pipe deal</v>
          </cell>
          <cell r="E23008">
            <v>830000</v>
          </cell>
        </row>
        <row r="23009">
          <cell r="B23009" t="str">
            <v>Spar supermarket</v>
          </cell>
          <cell r="C23009" t="str">
            <v>fare</v>
          </cell>
          <cell r="D23009" t="str">
            <v>paid for copper pipe</v>
          </cell>
          <cell r="E23009">
            <v>4000</v>
          </cell>
        </row>
        <row r="23010">
          <cell r="B23010" t="str">
            <v>Imtiaz supermarket</v>
          </cell>
          <cell r="C23010" t="str">
            <v>salary</v>
          </cell>
          <cell r="D23010" t="str">
            <v>chacha lateef salary</v>
          </cell>
          <cell r="E23010">
            <v>49300</v>
          </cell>
        </row>
        <row r="23011">
          <cell r="B23011" t="str">
            <v>office</v>
          </cell>
          <cell r="C23011" t="str">
            <v>salary</v>
          </cell>
          <cell r="D23011" t="str">
            <v>Ashraf bhai</v>
          </cell>
          <cell r="E23011">
            <v>90000</v>
          </cell>
        </row>
        <row r="23012">
          <cell r="B23012" t="str">
            <v>O/M The Place</v>
          </cell>
          <cell r="C23012" t="str">
            <v>salary</v>
          </cell>
          <cell r="D23012" t="str">
            <v>Mumtaz bhai salary</v>
          </cell>
          <cell r="E23012">
            <v>37670</v>
          </cell>
        </row>
        <row r="23013">
          <cell r="B23013" t="str">
            <v>office</v>
          </cell>
          <cell r="C23013" t="str">
            <v>salary</v>
          </cell>
          <cell r="D23013" t="str">
            <v>Ahsan salary</v>
          </cell>
          <cell r="E23013">
            <v>46000</v>
          </cell>
        </row>
        <row r="23014">
          <cell r="B23014" t="str">
            <v>office</v>
          </cell>
          <cell r="C23014" t="str">
            <v>salary</v>
          </cell>
          <cell r="D23014" t="str">
            <v>Kamran salary</v>
          </cell>
          <cell r="E23014">
            <v>52250</v>
          </cell>
        </row>
        <row r="23015">
          <cell r="B23015" t="str">
            <v>saifee hospital</v>
          </cell>
          <cell r="C23015" t="str">
            <v>salary</v>
          </cell>
          <cell r="D23015" t="str">
            <v>Umair + asif salary</v>
          </cell>
          <cell r="E23015">
            <v>81830</v>
          </cell>
        </row>
        <row r="23016">
          <cell r="B23016" t="str">
            <v>office</v>
          </cell>
          <cell r="C23016" t="str">
            <v>salary</v>
          </cell>
          <cell r="D23016" t="str">
            <v>umer salary</v>
          </cell>
          <cell r="E23016">
            <v>23000</v>
          </cell>
        </row>
        <row r="23017">
          <cell r="B23017" t="str">
            <v>Spar supermarket</v>
          </cell>
          <cell r="C23017" t="str">
            <v>shabbir brothers</v>
          </cell>
          <cell r="D23017" t="str">
            <v>Online by adeel to shabbir brothes for isolation valves</v>
          </cell>
          <cell r="E23017">
            <v>185100</v>
          </cell>
        </row>
        <row r="23018">
          <cell r="B23018" t="str">
            <v>BAH 12th Floor</v>
          </cell>
          <cell r="C23018" t="str">
            <v>Zaman contractor</v>
          </cell>
          <cell r="D23018" t="str">
            <v>online by adeel to zaman contractor</v>
          </cell>
          <cell r="E23018">
            <v>100000</v>
          </cell>
        </row>
        <row r="23019">
          <cell r="B23019" t="str">
            <v xml:space="preserve">MHR Personal </v>
          </cell>
          <cell r="C23019" t="str">
            <v>misc</v>
          </cell>
          <cell r="D23019" t="str">
            <v>Groceries (Jan 25) by BH</v>
          </cell>
          <cell r="E23019">
            <v>85000</v>
          </cell>
        </row>
        <row r="23020">
          <cell r="B23020" t="str">
            <v xml:space="preserve">MHR Personal </v>
          </cell>
          <cell r="C23020" t="str">
            <v>misc</v>
          </cell>
          <cell r="D23020" t="str">
            <v>Fuel at site (Jan 25) by bH</v>
          </cell>
          <cell r="E23020">
            <v>20000</v>
          </cell>
        </row>
        <row r="23021">
          <cell r="B23021" t="str">
            <v>mall of pindi</v>
          </cell>
          <cell r="C23021" t="str">
            <v>Material</v>
          </cell>
          <cell r="D23021" t="str">
            <v>Online by adeel to engr Ahsan for site expenses</v>
          </cell>
          <cell r="E23021">
            <v>65620</v>
          </cell>
        </row>
        <row r="23022">
          <cell r="B23022" t="str">
            <v>Spar supermarket</v>
          </cell>
          <cell r="C23022" t="str">
            <v>Material</v>
          </cell>
          <cell r="D23022" t="str">
            <v>Online by adeel to M Daniyal for payment to IJLAL for wire for Spar</v>
          </cell>
          <cell r="E23022">
            <v>124560</v>
          </cell>
        </row>
        <row r="23023">
          <cell r="B23023" t="str">
            <v>NASTP II</v>
          </cell>
          <cell r="C23023" t="str">
            <v>Salary</v>
          </cell>
          <cell r="D23023" t="str">
            <v>Online by adeel to ISRAR Ahmed</v>
          </cell>
          <cell r="E23023">
            <v>187000</v>
          </cell>
        </row>
        <row r="23024">
          <cell r="B23024" t="str">
            <v>BAH 12th Floor</v>
          </cell>
          <cell r="C23024" t="str">
            <v>Salary</v>
          </cell>
          <cell r="D23024" t="str">
            <v>Online by adeel to rohail sheikh</v>
          </cell>
          <cell r="E23024">
            <v>90000</v>
          </cell>
        </row>
        <row r="23025">
          <cell r="B23025" t="str">
            <v>FTC Floors</v>
          </cell>
          <cell r="C23025" t="str">
            <v>salary</v>
          </cell>
          <cell r="D23025" t="str">
            <v>ftc staff salaries</v>
          </cell>
          <cell r="E23025">
            <v>229969.75806451615</v>
          </cell>
        </row>
        <row r="23026">
          <cell r="B23026" t="str">
            <v>O/M The Place</v>
          </cell>
          <cell r="C23026" t="str">
            <v>salary</v>
          </cell>
          <cell r="D23026" t="str">
            <v>The place staff salaries</v>
          </cell>
          <cell r="E23026">
            <v>100920</v>
          </cell>
        </row>
        <row r="23027">
          <cell r="B23027" t="str">
            <v>FTC Floors</v>
          </cell>
          <cell r="C23027" t="str">
            <v>misc</v>
          </cell>
          <cell r="D23027" t="str">
            <v>for tea and refrehsment</v>
          </cell>
          <cell r="E23027">
            <v>3000</v>
          </cell>
        </row>
        <row r="23028">
          <cell r="B23028" t="str">
            <v>Gul Ahmed</v>
          </cell>
          <cell r="C23028" t="str">
            <v>salary</v>
          </cell>
          <cell r="D23028" t="str">
            <v>saad salary</v>
          </cell>
          <cell r="E23028">
            <v>65140</v>
          </cell>
        </row>
        <row r="23029">
          <cell r="B23029" t="str">
            <v>Gul Ahmed</v>
          </cell>
          <cell r="C23029" t="str">
            <v>material</v>
          </cell>
          <cell r="D23029" t="str">
            <v>purchaed conduits</v>
          </cell>
          <cell r="E23029">
            <v>400</v>
          </cell>
        </row>
        <row r="23030">
          <cell r="B23030" t="str">
            <v>Spar supermarket</v>
          </cell>
          <cell r="C23030" t="str">
            <v>material</v>
          </cell>
          <cell r="D23030" t="str">
            <v>purchased 2 kg copper rods</v>
          </cell>
          <cell r="E23030">
            <v>9200</v>
          </cell>
        </row>
        <row r="23031">
          <cell r="B23031" t="str">
            <v>Gul Ahmed</v>
          </cell>
          <cell r="C23031" t="str">
            <v>fuel</v>
          </cell>
          <cell r="D23031" t="str">
            <v>to mukhtar for fuel</v>
          </cell>
          <cell r="E23031">
            <v>1000</v>
          </cell>
        </row>
        <row r="23032">
          <cell r="B23032" t="str">
            <v>office</v>
          </cell>
          <cell r="C23032" t="str">
            <v>misc</v>
          </cell>
          <cell r="D23032" t="str">
            <v>umer for office use</v>
          </cell>
          <cell r="E23032">
            <v>3000</v>
          </cell>
        </row>
        <row r="23033">
          <cell r="B23033" t="str">
            <v>NASTP II</v>
          </cell>
          <cell r="C23033" t="str">
            <v>fare</v>
          </cell>
          <cell r="D23033" t="str">
            <v>paid</v>
          </cell>
          <cell r="E23033">
            <v>1200</v>
          </cell>
        </row>
        <row r="23034">
          <cell r="B23034" t="str">
            <v>Spar supermarket</v>
          </cell>
          <cell r="C23034" t="str">
            <v>misc</v>
          </cell>
          <cell r="D23034" t="str">
            <v>To moiz for slab cutting, wooden slip, refreshemnt</v>
          </cell>
          <cell r="E23034">
            <v>8500</v>
          </cell>
        </row>
        <row r="23035">
          <cell r="B23035" t="str">
            <v>Spar supermarket</v>
          </cell>
          <cell r="C23035" t="str">
            <v>salary</v>
          </cell>
          <cell r="D23035" t="str">
            <v>TO moiz</v>
          </cell>
          <cell r="E23035">
            <v>45000</v>
          </cell>
        </row>
        <row r="23036">
          <cell r="B23036" t="str">
            <v>Gul Ahmed</v>
          </cell>
          <cell r="C23036" t="str">
            <v>salary</v>
          </cell>
          <cell r="D23036" t="str">
            <v>Kamran + Mateen</v>
          </cell>
          <cell r="E23036">
            <v>74210</v>
          </cell>
        </row>
        <row r="23037">
          <cell r="B23037" t="str">
            <v>Meezan bank Head office</v>
          </cell>
          <cell r="C23037" t="str">
            <v>material</v>
          </cell>
          <cell r="D23037" t="str">
            <v>purchase glue from fast cool</v>
          </cell>
          <cell r="E23037">
            <v>11200</v>
          </cell>
        </row>
        <row r="23038">
          <cell r="B23038" t="str">
            <v>Imtiaz supermarket</v>
          </cell>
          <cell r="C23038" t="str">
            <v>salary</v>
          </cell>
          <cell r="D23038" t="str">
            <v>Imtiaz staff salaries</v>
          </cell>
          <cell r="E23038">
            <v>383630</v>
          </cell>
        </row>
        <row r="23039">
          <cell r="B23039" t="str">
            <v>NASTP II</v>
          </cell>
          <cell r="C23039" t="str">
            <v>salary</v>
          </cell>
          <cell r="D23039" t="str">
            <v>mukhtar salary</v>
          </cell>
          <cell r="E23039">
            <v>53270</v>
          </cell>
        </row>
        <row r="23040">
          <cell r="B23040" t="str">
            <v>O/M The Place</v>
          </cell>
          <cell r="C23040" t="str">
            <v>salary</v>
          </cell>
          <cell r="D23040" t="str">
            <v>Zeeshan salary</v>
          </cell>
          <cell r="E23040">
            <v>28000</v>
          </cell>
        </row>
        <row r="23041">
          <cell r="B23041" t="str">
            <v>Gul Ahmed</v>
          </cell>
          <cell r="C23041" t="str">
            <v>misc</v>
          </cell>
          <cell r="D23041" t="str">
            <v>to mukhtar for bike maintenance</v>
          </cell>
          <cell r="E23041">
            <v>2000</v>
          </cell>
        </row>
        <row r="23042">
          <cell r="B23042" t="str">
            <v>Imtiaz supermarket</v>
          </cell>
          <cell r="C23042" t="str">
            <v>fuel</v>
          </cell>
          <cell r="D23042" t="str">
            <v>To Jahangeer</v>
          </cell>
          <cell r="E23042">
            <v>1000</v>
          </cell>
        </row>
        <row r="23043">
          <cell r="B23043" t="str">
            <v xml:space="preserve">MHR Personal </v>
          </cell>
          <cell r="C23043" t="str">
            <v>misc</v>
          </cell>
          <cell r="D23043" t="str">
            <v>TO shafqat bill (jazz cash to hafiza noreen)</v>
          </cell>
          <cell r="E23043">
            <v>1000</v>
          </cell>
        </row>
        <row r="23044">
          <cell r="B23044" t="str">
            <v>zeta mall</v>
          </cell>
          <cell r="C23044" t="str">
            <v>Salary</v>
          </cell>
          <cell r="D23044" t="str">
            <v>Online by adeel to engr Ahsan for salaries</v>
          </cell>
          <cell r="E23044">
            <v>363419</v>
          </cell>
        </row>
        <row r="23045">
          <cell r="B23045" t="str">
            <v>meezan gujranwala</v>
          </cell>
          <cell r="C23045" t="str">
            <v>Salary</v>
          </cell>
          <cell r="D23045" t="str">
            <v>Online by adeel to Touqeer for salaries</v>
          </cell>
          <cell r="E23045">
            <v>177206</v>
          </cell>
        </row>
        <row r="23046">
          <cell r="B23046" t="str">
            <v>Gul Ahmed</v>
          </cell>
          <cell r="C23046" t="str">
            <v>Salary</v>
          </cell>
          <cell r="D23046" t="str">
            <v>Online by adeel to adnan hyder</v>
          </cell>
          <cell r="E23046">
            <v>115000</v>
          </cell>
        </row>
        <row r="23047">
          <cell r="B23047" t="str">
            <v xml:space="preserve">O/M Nue Multiplex </v>
          </cell>
          <cell r="C23047" t="str">
            <v>Salary</v>
          </cell>
          <cell r="D23047" t="str">
            <v>Online by adeel to Hassan for RMR salaries</v>
          </cell>
          <cell r="E23047">
            <v>181244</v>
          </cell>
        </row>
        <row r="23048">
          <cell r="B23048" t="str">
            <v>BAH fire work</v>
          </cell>
          <cell r="C23048" t="str">
            <v>Nexus engineering</v>
          </cell>
          <cell r="D23048" t="str">
            <v>Chq paid Allied Bank To Nexus Engineering in BAH 12 floor deal (By BH)</v>
          </cell>
          <cell r="E23048">
            <v>420000</v>
          </cell>
        </row>
        <row r="23049">
          <cell r="B23049" t="str">
            <v>NASTP II</v>
          </cell>
          <cell r="C23049" t="str">
            <v>sami duct</v>
          </cell>
          <cell r="D23049" t="str">
            <v>Chq paid Bank Al Falah To Sami Ducting (By BH)</v>
          </cell>
          <cell r="E23049">
            <v>550000</v>
          </cell>
        </row>
        <row r="23050">
          <cell r="B23050" t="str">
            <v>Pfizer</v>
          </cell>
          <cell r="C23050" t="str">
            <v>material</v>
          </cell>
          <cell r="D23050" t="str">
            <v>Purchased tools for site by mukhtar</v>
          </cell>
          <cell r="E23050">
            <v>19300</v>
          </cell>
        </row>
        <row r="23051">
          <cell r="B23051" t="str">
            <v>Meezan bank Head office</v>
          </cell>
          <cell r="C23051" t="str">
            <v>fare</v>
          </cell>
          <cell r="D23051" t="str">
            <v>paid</v>
          </cell>
          <cell r="E23051">
            <v>500</v>
          </cell>
        </row>
        <row r="23052">
          <cell r="B23052" t="str">
            <v>saifee hospital</v>
          </cell>
          <cell r="C23052" t="str">
            <v>salary</v>
          </cell>
          <cell r="D23052" t="str">
            <v>Abbas plumber salary</v>
          </cell>
          <cell r="E23052">
            <v>44610</v>
          </cell>
        </row>
        <row r="23053">
          <cell r="B23053" t="str">
            <v>Imtiaz supermarket</v>
          </cell>
          <cell r="C23053" t="str">
            <v>salary</v>
          </cell>
          <cell r="D23053" t="str">
            <v>Asif fiber salary</v>
          </cell>
          <cell r="E23053">
            <v>29650</v>
          </cell>
        </row>
        <row r="23054">
          <cell r="B23054" t="str">
            <v>Imtiaz supermarket</v>
          </cell>
          <cell r="C23054" t="str">
            <v>misc</v>
          </cell>
          <cell r="D23054" t="str">
            <v>To asif fiber for last month over time (recommend by nadeem)</v>
          </cell>
          <cell r="E23054">
            <v>9000</v>
          </cell>
        </row>
        <row r="23055">
          <cell r="B23055" t="str">
            <v>CITI Bank</v>
          </cell>
          <cell r="C23055" t="str">
            <v>salary</v>
          </cell>
          <cell r="D23055" t="str">
            <v>Noman + Imran salary</v>
          </cell>
          <cell r="E23055">
            <v>110000</v>
          </cell>
        </row>
        <row r="23056">
          <cell r="B23056" t="str">
            <v>office</v>
          </cell>
          <cell r="C23056" t="str">
            <v>salary</v>
          </cell>
          <cell r="D23056" t="str">
            <v>Irfan bhai + Rehan salary</v>
          </cell>
          <cell r="E23056">
            <v>122500</v>
          </cell>
        </row>
        <row r="23057">
          <cell r="B23057" t="str">
            <v>saifee hospital</v>
          </cell>
          <cell r="C23057" t="str">
            <v>salary</v>
          </cell>
          <cell r="D23057" t="str">
            <v>Khushnood salary + Shahid</v>
          </cell>
          <cell r="E23057">
            <v>125970</v>
          </cell>
        </row>
        <row r="23058">
          <cell r="B23058" t="str">
            <v>saifee hospital</v>
          </cell>
          <cell r="C23058" t="str">
            <v>salary</v>
          </cell>
          <cell r="D23058" t="str">
            <v>Nadeem painter salary</v>
          </cell>
          <cell r="E23058">
            <v>47000</v>
          </cell>
        </row>
        <row r="23059">
          <cell r="B23059" t="str">
            <v>j outlet lucky one mall</v>
          </cell>
          <cell r="C23059" t="str">
            <v>material</v>
          </cell>
          <cell r="D23059" t="str">
            <v>purchased 1 fire extinghuiser from paramount</v>
          </cell>
          <cell r="E23059">
            <v>5000</v>
          </cell>
        </row>
        <row r="23060">
          <cell r="B23060" t="str">
            <v>engro 7th floor</v>
          </cell>
          <cell r="C23060" t="str">
            <v>salary</v>
          </cell>
          <cell r="D23060" t="str">
            <v>Shahzaib salary</v>
          </cell>
          <cell r="E23060">
            <v>43650</v>
          </cell>
        </row>
        <row r="23061">
          <cell r="B23061" t="str">
            <v>zeta mall</v>
          </cell>
          <cell r="C23061" t="str">
            <v>Noman ducting</v>
          </cell>
          <cell r="D23061" t="str">
            <v>sheet hawala to noman by adeel = 700,000</v>
          </cell>
          <cell r="E23061">
            <v>350000</v>
          </cell>
        </row>
        <row r="23062">
          <cell r="B23062" t="str">
            <v>Mall of Pindi</v>
          </cell>
          <cell r="C23062" t="str">
            <v>Noman ducting</v>
          </cell>
          <cell r="D23062" t="str">
            <v>sheet hawala to noman by adeel = 700,000</v>
          </cell>
          <cell r="E23062">
            <v>350000</v>
          </cell>
        </row>
        <row r="23063">
          <cell r="B23063" t="str">
            <v>Spar supermarket</v>
          </cell>
          <cell r="C23063" t="str">
            <v>SMB enterprises</v>
          </cell>
          <cell r="D23063" t="str">
            <v>Online by adeel to SMB enterprises for purchased of 160 Length insulation purchased</v>
          </cell>
          <cell r="E23063">
            <v>50100</v>
          </cell>
        </row>
        <row r="23064">
          <cell r="B23064" t="str">
            <v>Dawood Center</v>
          </cell>
          <cell r="C23064" t="str">
            <v>Zafar Grills</v>
          </cell>
          <cell r="D23064" t="str">
            <v>Online by adeel to Zafar grills  = 90,000</v>
          </cell>
          <cell r="E23064">
            <v>82756</v>
          </cell>
        </row>
        <row r="23065">
          <cell r="B23065" t="str">
            <v xml:space="preserve">O/M Nue Multiplex </v>
          </cell>
          <cell r="C23065" t="str">
            <v>Zafar Grills</v>
          </cell>
          <cell r="D23065" t="str">
            <v>Online by adeel to Zafar grills  = 90,000</v>
          </cell>
          <cell r="E23065">
            <v>7244</v>
          </cell>
        </row>
        <row r="23066">
          <cell r="B23066" t="str">
            <v>NICVD</v>
          </cell>
          <cell r="C23066" t="str">
            <v>salary</v>
          </cell>
          <cell r="D23066" t="str">
            <v>Imran Engr + Irfan AC + Ahmed + Fahad salary</v>
          </cell>
          <cell r="E23066">
            <v>181200</v>
          </cell>
        </row>
        <row r="23067">
          <cell r="B23067" t="str">
            <v>office</v>
          </cell>
          <cell r="C23067" t="str">
            <v>misc</v>
          </cell>
          <cell r="D23067" t="str">
            <v>umer for office use</v>
          </cell>
          <cell r="E23067">
            <v>2000</v>
          </cell>
        </row>
        <row r="23068">
          <cell r="B23068" t="str">
            <v>Bahria project</v>
          </cell>
          <cell r="C23068" t="str">
            <v>salary</v>
          </cell>
          <cell r="D23068" t="str">
            <v>Amjad + Waseem Tariq</v>
          </cell>
          <cell r="E23068">
            <v>112100</v>
          </cell>
        </row>
        <row r="23069">
          <cell r="B23069" t="str">
            <v>CITI Bank</v>
          </cell>
          <cell r="C23069" t="str">
            <v>salary</v>
          </cell>
          <cell r="D23069" t="str">
            <v>umair + Jawed salary</v>
          </cell>
          <cell r="E23069">
            <v>71620</v>
          </cell>
        </row>
        <row r="23070">
          <cell r="B23070" t="str">
            <v>engro 7th floor</v>
          </cell>
          <cell r="C23070" t="str">
            <v>salary</v>
          </cell>
          <cell r="D23070" t="str">
            <v>Laraib salary</v>
          </cell>
          <cell r="E23070">
            <v>34230</v>
          </cell>
        </row>
        <row r="23071">
          <cell r="B23071" t="str">
            <v>Meezan bank Head office</v>
          </cell>
          <cell r="C23071" t="str">
            <v>salary</v>
          </cell>
          <cell r="D23071" t="str">
            <v>Amir + Gul Sher salary</v>
          </cell>
          <cell r="E23071">
            <v>88120</v>
          </cell>
        </row>
        <row r="23072">
          <cell r="B23072" t="str">
            <v>FTC Floors</v>
          </cell>
          <cell r="C23072" t="str">
            <v>fare</v>
          </cell>
          <cell r="D23072" t="str">
            <v>paid for suuzuki fare 5 turn for malba shifting</v>
          </cell>
          <cell r="E23072">
            <v>12000</v>
          </cell>
        </row>
        <row r="23073">
          <cell r="B23073" t="str">
            <v>CITI Bank</v>
          </cell>
          <cell r="C23073" t="str">
            <v>fare</v>
          </cell>
          <cell r="D23073" t="str">
            <v>bykia</v>
          </cell>
          <cell r="E23073">
            <v>250</v>
          </cell>
        </row>
        <row r="23074">
          <cell r="B23074" t="str">
            <v>j outlet lucky one mall</v>
          </cell>
          <cell r="C23074" t="str">
            <v>fare</v>
          </cell>
          <cell r="D23074" t="str">
            <v xml:space="preserve">paid </v>
          </cell>
          <cell r="E23074">
            <v>1500</v>
          </cell>
        </row>
        <row r="23075">
          <cell r="B23075" t="str">
            <v>Spar supermarket</v>
          </cell>
          <cell r="C23075" t="str">
            <v>material</v>
          </cell>
          <cell r="D23075" t="str">
            <v>purchased cable tie</v>
          </cell>
          <cell r="E23075">
            <v>700</v>
          </cell>
        </row>
        <row r="23076">
          <cell r="B23076" t="str">
            <v>Spar supermarket</v>
          </cell>
          <cell r="C23076" t="str">
            <v>shabbir brothers</v>
          </cell>
          <cell r="D23076" t="str">
            <v>Cash delivered to the shabbir brother (rec by Huzaifa)</v>
          </cell>
          <cell r="E23076">
            <v>1000000</v>
          </cell>
        </row>
        <row r="23077">
          <cell r="B23077" t="str">
            <v>NICVD</v>
          </cell>
          <cell r="C23077" t="str">
            <v>material</v>
          </cell>
          <cell r="D23077" t="str">
            <v>misc invoices by imran engr</v>
          </cell>
          <cell r="E23077">
            <v>35380</v>
          </cell>
        </row>
        <row r="23078">
          <cell r="B23078" t="str">
            <v>zeta mall</v>
          </cell>
          <cell r="C23078" t="str">
            <v>material</v>
          </cell>
          <cell r="D23078" t="str">
            <v>Online by BH to Engr Ahsan for site purchasing</v>
          </cell>
          <cell r="E23078">
            <v>69000</v>
          </cell>
        </row>
        <row r="23079">
          <cell r="B23079" t="str">
            <v>Meezan bank Head office</v>
          </cell>
          <cell r="C23079" t="str">
            <v>misc</v>
          </cell>
          <cell r="D23079" t="str">
            <v>misc by amir engr</v>
          </cell>
          <cell r="E23079">
            <v>11480</v>
          </cell>
        </row>
        <row r="23080">
          <cell r="B23080" t="str">
            <v>Spar supermarket</v>
          </cell>
          <cell r="C23080" t="str">
            <v>Wire</v>
          </cell>
          <cell r="D23080" t="str">
            <v>Online by adeel to Daniyal  for purchased of 1mm 2 core flexible braided wire 600 meter for spar supermarket</v>
          </cell>
          <cell r="E23080">
            <v>168000</v>
          </cell>
        </row>
        <row r="23081">
          <cell r="B23081" t="str">
            <v>NASTP II</v>
          </cell>
          <cell r="C23081" t="str">
            <v>Fame International</v>
          </cell>
          <cell r="D23081" t="str">
            <v>Online to farhan care off Fame international payment for 4 carton duct sealent = 544,00</v>
          </cell>
          <cell r="E23081">
            <v>18133</v>
          </cell>
        </row>
        <row r="23082">
          <cell r="B23082" t="str">
            <v>Engro 7th Floor</v>
          </cell>
          <cell r="C23082" t="str">
            <v>Fame International</v>
          </cell>
          <cell r="D23082" t="str">
            <v>Online to farhan care off Fame international payment for 4 carton duct sealent = 544,00</v>
          </cell>
          <cell r="E23082">
            <v>18134</v>
          </cell>
        </row>
        <row r="23083">
          <cell r="B23083" t="str">
            <v>BAH Exhaust Work</v>
          </cell>
          <cell r="C23083" t="str">
            <v>Fame International</v>
          </cell>
          <cell r="D23083" t="str">
            <v>Online to farhan care off Fame international payment for 4 carton duct sealent = 544,00</v>
          </cell>
          <cell r="E23083">
            <v>18133</v>
          </cell>
        </row>
        <row r="23084">
          <cell r="B23084" t="str">
            <v>zeta mall</v>
          </cell>
          <cell r="C23084" t="str">
            <v>Material</v>
          </cell>
          <cell r="D23084" t="str">
            <v>Online to Abbas ali for purchased of 2 insulation rolls at ZEta mall</v>
          </cell>
          <cell r="E23084">
            <v>80000</v>
          </cell>
        </row>
        <row r="23085">
          <cell r="B23085" t="str">
            <v>Mall of Pindi</v>
          </cell>
          <cell r="C23085" t="str">
            <v>Material</v>
          </cell>
          <cell r="D23085" t="str">
            <v>Online by adeel to engr Ahsan for site expenses</v>
          </cell>
          <cell r="E23085">
            <v>113620</v>
          </cell>
        </row>
        <row r="23086">
          <cell r="B23086" t="str">
            <v>Meezan Gujranwala</v>
          </cell>
          <cell r="C23086" t="str">
            <v>ismail gee</v>
          </cell>
          <cell r="D23086" t="str">
            <v>Online by BH to faraz care of Hussain Porta</v>
          </cell>
          <cell r="E23086">
            <v>500000</v>
          </cell>
        </row>
        <row r="23087">
          <cell r="B23087" t="str">
            <v>Meezan bank Head office</v>
          </cell>
          <cell r="C23087" t="str">
            <v>material</v>
          </cell>
          <cell r="D23087" t="str">
            <v>Purchased conduits by faheem</v>
          </cell>
          <cell r="E23087">
            <v>28000</v>
          </cell>
        </row>
        <row r="23088">
          <cell r="B23088" t="str">
            <v>Tomo JPMC</v>
          </cell>
          <cell r="C23088" t="str">
            <v>habib insulation</v>
          </cell>
          <cell r="D23088" t="str">
            <v>Online by BH to Habib Insulation</v>
          </cell>
          <cell r="E23088">
            <v>496500</v>
          </cell>
        </row>
        <row r="23089">
          <cell r="B23089" t="str">
            <v>Mall of Pindi</v>
          </cell>
          <cell r="C23089" t="str">
            <v>Safe and sounf engineering</v>
          </cell>
          <cell r="D23089" t="str">
            <v>Online by adeel to waqar brother for sprinklers</v>
          </cell>
          <cell r="E23089">
            <v>33000</v>
          </cell>
        </row>
        <row r="23090">
          <cell r="B23090" t="str">
            <v>FTC Floors</v>
          </cell>
          <cell r="C23090" t="str">
            <v>Tasleem mason</v>
          </cell>
          <cell r="D23090" t="str">
            <v>Online by adeel to tasleem</v>
          </cell>
          <cell r="E23090">
            <v>100000</v>
          </cell>
        </row>
        <row r="23091">
          <cell r="B23091" t="str">
            <v>Meezan bank Head office</v>
          </cell>
          <cell r="C23091" t="str">
            <v>tube traders</v>
          </cell>
          <cell r="D23091" t="str">
            <v>Online by adeel to Jeddah polymer = 150,000</v>
          </cell>
          <cell r="E23091">
            <v>33442</v>
          </cell>
        </row>
        <row r="23092">
          <cell r="B23092" t="str">
            <v>BAH 12th Floor</v>
          </cell>
          <cell r="C23092" t="str">
            <v>tube traders</v>
          </cell>
          <cell r="D23092" t="str">
            <v>Online by adeel to Jeddah polymer = 150,000</v>
          </cell>
          <cell r="E23092">
            <v>11859</v>
          </cell>
        </row>
        <row r="23093">
          <cell r="B23093" t="str">
            <v>DHL office</v>
          </cell>
          <cell r="C23093" t="str">
            <v>tube traders</v>
          </cell>
          <cell r="D23093" t="str">
            <v>Online by adeel to Jeddah polymer = 150,000</v>
          </cell>
          <cell r="E23093">
            <v>70363</v>
          </cell>
        </row>
        <row r="23094">
          <cell r="B23094" t="str">
            <v>Rehmat shipping</v>
          </cell>
          <cell r="C23094" t="str">
            <v>tube traders</v>
          </cell>
          <cell r="D23094" t="str">
            <v>Online by adeel to Jeddah polymer = 150,000</v>
          </cell>
          <cell r="E23094">
            <v>3089</v>
          </cell>
        </row>
        <row r="23095">
          <cell r="B23095" t="str">
            <v>NICVD</v>
          </cell>
          <cell r="C23095" t="str">
            <v>tube traders</v>
          </cell>
          <cell r="D23095" t="str">
            <v>Online by adeel to Jeddah polymer = 150,000</v>
          </cell>
          <cell r="E23095">
            <v>4850</v>
          </cell>
        </row>
        <row r="23096">
          <cell r="B23096" t="str">
            <v>BAH Exhaust Work</v>
          </cell>
          <cell r="C23096" t="str">
            <v>tube traders</v>
          </cell>
          <cell r="D23096" t="str">
            <v>Online by adeel to Jeddah polymer = 150,000</v>
          </cell>
          <cell r="E23096">
            <v>2333</v>
          </cell>
        </row>
        <row r="23097">
          <cell r="B23097" t="str">
            <v>Spar supermarket</v>
          </cell>
          <cell r="C23097" t="str">
            <v>tube traders</v>
          </cell>
          <cell r="D23097" t="str">
            <v>Online by adeel to Jeddah polymer = 150,000</v>
          </cell>
          <cell r="E23097">
            <v>24064</v>
          </cell>
        </row>
        <row r="23098">
          <cell r="B23098" t="str">
            <v>Spar supermarket</v>
          </cell>
          <cell r="C23098" t="str">
            <v>shabbir brothers</v>
          </cell>
          <cell r="D23098" t="str">
            <v>Online by adeel to shabbir brothers</v>
          </cell>
          <cell r="E23098">
            <v>282830</v>
          </cell>
        </row>
        <row r="23099">
          <cell r="B23099" t="str">
            <v>Spar supermarket</v>
          </cell>
          <cell r="C23099" t="str">
            <v>Material</v>
          </cell>
          <cell r="D23099" t="str">
            <v xml:space="preserve">Online by adeel to Daniyal  for purchased of 1mm 2 core flexible braided wire 280 meter </v>
          </cell>
          <cell r="E23099">
            <v>78400</v>
          </cell>
        </row>
        <row r="23100">
          <cell r="B23100" t="str">
            <v>Meezan bank Head office</v>
          </cell>
          <cell r="C23100" t="str">
            <v>Guddu insulator</v>
          </cell>
          <cell r="D23100" t="str">
            <v>Online by adeel to abid khan care off Guddu insulator</v>
          </cell>
          <cell r="E23100">
            <v>100000</v>
          </cell>
        </row>
        <row r="23101">
          <cell r="B23101" t="str">
            <v>NICVD</v>
          </cell>
          <cell r="C23101" t="str">
            <v>Crescent corporation</v>
          </cell>
          <cell r="D23101" t="str">
            <v>Online by adeel to crescent corporation</v>
          </cell>
          <cell r="E23101">
            <v>535220</v>
          </cell>
        </row>
        <row r="23102">
          <cell r="B23102" t="str">
            <v>Spar supermarket</v>
          </cell>
          <cell r="C23102" t="str">
            <v>fast cool</v>
          </cell>
          <cell r="D23102" t="str">
            <v>Online by BH to Abbas for Copper pipe for Spar</v>
          </cell>
          <cell r="E23102">
            <v>25000</v>
          </cell>
        </row>
        <row r="23103">
          <cell r="B23103" t="str">
            <v>PSYCHIATRY JPMC</v>
          </cell>
          <cell r="C23103" t="str">
            <v>Global technologies</v>
          </cell>
          <cell r="D23103" t="str">
            <v>Online by BH to Attock Cement care of Global technologies</v>
          </cell>
          <cell r="E23103">
            <v>500000</v>
          </cell>
        </row>
        <row r="23104">
          <cell r="B23104" t="str">
            <v>Spar supermarket</v>
          </cell>
          <cell r="C23104" t="str">
            <v>fast cool</v>
          </cell>
          <cell r="D23104" t="str">
            <v>Online by BH to Abbas for Copper pipe for Spar</v>
          </cell>
          <cell r="E23104">
            <v>60000</v>
          </cell>
        </row>
        <row r="23105">
          <cell r="B23105" t="str">
            <v>Spar supermarket</v>
          </cell>
          <cell r="C23105" t="str">
            <v>fare</v>
          </cell>
          <cell r="D23105" t="str">
            <v>paid to asif rikshaw for 4 days</v>
          </cell>
          <cell r="E23105">
            <v>3000</v>
          </cell>
        </row>
        <row r="23106">
          <cell r="B23106" t="str">
            <v>BAH fire work</v>
          </cell>
          <cell r="C23106" t="str">
            <v>fare</v>
          </cell>
          <cell r="D23106" t="str">
            <v>paid to asif rikshaw for 4 days</v>
          </cell>
          <cell r="E23106">
            <v>1500</v>
          </cell>
        </row>
        <row r="23107">
          <cell r="B23107" t="str">
            <v>Spar supermarket</v>
          </cell>
          <cell r="C23107" t="str">
            <v>fare</v>
          </cell>
          <cell r="D23107" t="str">
            <v>paid to muneer riksahw</v>
          </cell>
          <cell r="E23107">
            <v>1000</v>
          </cell>
        </row>
        <row r="23108">
          <cell r="B23108" t="str">
            <v>Spar supermarket</v>
          </cell>
          <cell r="C23108" t="str">
            <v>material</v>
          </cell>
          <cell r="D23108" t="str">
            <v>purchased copper rods 1 kg</v>
          </cell>
          <cell r="E23108">
            <v>4600</v>
          </cell>
        </row>
        <row r="23109">
          <cell r="B23109" t="str">
            <v>office</v>
          </cell>
          <cell r="C23109" t="str">
            <v>misc</v>
          </cell>
          <cell r="D23109" t="str">
            <v>umer for office use</v>
          </cell>
          <cell r="E23109">
            <v>5000</v>
          </cell>
        </row>
        <row r="23110">
          <cell r="B23110" t="str">
            <v>office</v>
          </cell>
          <cell r="C23110" t="str">
            <v>tender</v>
          </cell>
          <cell r="D23110" t="str">
            <v>purchased Continental buiskuit sukkhar</v>
          </cell>
          <cell r="E23110">
            <v>7500</v>
          </cell>
        </row>
        <row r="23111">
          <cell r="B23111" t="str">
            <v>Gul Ahmed</v>
          </cell>
          <cell r="C23111" t="str">
            <v>fuel</v>
          </cell>
          <cell r="D23111" t="str">
            <v>to mukhtar for 5 days</v>
          </cell>
          <cell r="E23111">
            <v>3400</v>
          </cell>
        </row>
        <row r="23112">
          <cell r="B23112" t="str">
            <v>Spar supermarket</v>
          </cell>
          <cell r="C23112" t="str">
            <v>material</v>
          </cell>
          <cell r="D23112" t="str">
            <v>purchased dammer tapes 1 carton</v>
          </cell>
          <cell r="E23112">
            <v>8400</v>
          </cell>
        </row>
        <row r="23113">
          <cell r="B23113" t="str">
            <v>dawood center</v>
          </cell>
          <cell r="C23113" t="str">
            <v>fare</v>
          </cell>
          <cell r="D23113" t="str">
            <v>paid</v>
          </cell>
          <cell r="E23113">
            <v>800</v>
          </cell>
        </row>
        <row r="23114">
          <cell r="B23114" t="str">
            <v>Meezan bank Head office</v>
          </cell>
          <cell r="C23114" t="str">
            <v>fare</v>
          </cell>
          <cell r="D23114" t="str">
            <v>bykia</v>
          </cell>
          <cell r="E23114">
            <v>750</v>
          </cell>
        </row>
        <row r="23115">
          <cell r="B23115" t="str">
            <v>Meezan bank Head office</v>
          </cell>
          <cell r="C23115" t="str">
            <v>fare</v>
          </cell>
          <cell r="D23115" t="str">
            <v>paid</v>
          </cell>
          <cell r="E23115">
            <v>700</v>
          </cell>
        </row>
        <row r="23116">
          <cell r="B23116" t="str">
            <v>office</v>
          </cell>
          <cell r="C23116" t="str">
            <v>fuel</v>
          </cell>
          <cell r="D23116" t="str">
            <v>to ashraf bhi</v>
          </cell>
          <cell r="E23116">
            <v>500</v>
          </cell>
        </row>
        <row r="23117">
          <cell r="B23117" t="str">
            <v>Imtiaz supermarket</v>
          </cell>
          <cell r="C23117" t="str">
            <v>fare</v>
          </cell>
          <cell r="D23117" t="str">
            <v>paid</v>
          </cell>
          <cell r="E23117">
            <v>1000</v>
          </cell>
        </row>
        <row r="23118">
          <cell r="B23118" t="str">
            <v>BAH fire work</v>
          </cell>
          <cell r="C23118" t="str">
            <v>misc</v>
          </cell>
          <cell r="D23118" t="str">
            <v>to Rohail for site expenses</v>
          </cell>
          <cell r="E23118">
            <v>2100</v>
          </cell>
        </row>
        <row r="23119">
          <cell r="B23119" t="str">
            <v>BAH fire work</v>
          </cell>
          <cell r="C23119" t="str">
            <v>misc</v>
          </cell>
          <cell r="D23119" t="str">
            <v>purchased pipe sample</v>
          </cell>
          <cell r="E23119">
            <v>720</v>
          </cell>
        </row>
        <row r="23120">
          <cell r="B23120" t="str">
            <v>Gul Ahmed</v>
          </cell>
          <cell r="C23120" t="str">
            <v>Hassan Ali</v>
          </cell>
          <cell r="D23120" t="str">
            <v>Online by BH to Hassan ali for spar copper piping labour</v>
          </cell>
          <cell r="E23120">
            <v>50000</v>
          </cell>
        </row>
        <row r="23121">
          <cell r="B23121" t="str">
            <v>Spar supermarket</v>
          </cell>
          <cell r="C23121" t="str">
            <v>adam regger</v>
          </cell>
          <cell r="D23121" t="str">
            <v>Online by adeel to Faqeer muhammad care off adam reger</v>
          </cell>
          <cell r="E23121">
            <v>80000</v>
          </cell>
        </row>
        <row r="23122">
          <cell r="B23122" t="str">
            <v>meezan gujranwala</v>
          </cell>
          <cell r="C23122" t="str">
            <v>fatemi enterprises</v>
          </cell>
          <cell r="D23122" t="str">
            <v>online by adeel to fatemi enterprises for fittings = 83265</v>
          </cell>
          <cell r="E23122">
            <v>20800</v>
          </cell>
        </row>
        <row r="23123">
          <cell r="B23123" t="str">
            <v>Mall of Pindi</v>
          </cell>
          <cell r="C23123" t="str">
            <v>fatemi enterprises</v>
          </cell>
          <cell r="D23123" t="str">
            <v>online by adeel to fatemi enterprises for fittings = 83265</v>
          </cell>
          <cell r="E23123">
            <v>20800</v>
          </cell>
        </row>
        <row r="23124">
          <cell r="B23124" t="str">
            <v>IT Work Deutsche Bank</v>
          </cell>
          <cell r="C23124" t="str">
            <v>fatemi enterprises</v>
          </cell>
          <cell r="D23124" t="str">
            <v>online by adeel to fatemi enterprises for fittings = 83265</v>
          </cell>
          <cell r="E23124">
            <v>20800</v>
          </cell>
        </row>
        <row r="23125">
          <cell r="B23125" t="str">
            <v>engro 7th floor</v>
          </cell>
          <cell r="C23125" t="str">
            <v>fatemi enterprises</v>
          </cell>
          <cell r="D23125" t="str">
            <v>online by adeel to fatemi enterprises for fittings = 83265</v>
          </cell>
          <cell r="E23125">
            <v>20865</v>
          </cell>
        </row>
        <row r="23126">
          <cell r="B23126" t="str">
            <v>Gul Ahmed</v>
          </cell>
          <cell r="C23126" t="str">
            <v>mujahid gas</v>
          </cell>
          <cell r="D23126" t="str">
            <v>Online by adeel to anees ur rehman = 100,000</v>
          </cell>
          <cell r="E23126">
            <v>50000</v>
          </cell>
        </row>
        <row r="23127">
          <cell r="B23127" t="str">
            <v>Rehmat shipping</v>
          </cell>
          <cell r="C23127" t="str">
            <v>mujahid gas</v>
          </cell>
          <cell r="D23127" t="str">
            <v>Online by adeel to anees ur rehman = 100,000</v>
          </cell>
          <cell r="E23127">
            <v>50000</v>
          </cell>
        </row>
        <row r="23128">
          <cell r="B23128" t="str">
            <v>Pfizer</v>
          </cell>
          <cell r="C23128" t="str">
            <v>material</v>
          </cell>
          <cell r="D23128" t="str">
            <v>purhcased tools for maintenance purpose</v>
          </cell>
          <cell r="E23128">
            <v>8965</v>
          </cell>
        </row>
        <row r="23129">
          <cell r="B23129" t="str">
            <v>BAH fire work</v>
          </cell>
          <cell r="C23129" t="str">
            <v>material</v>
          </cell>
          <cell r="D23129" t="str">
            <v>purchased 1" pipe for fire work</v>
          </cell>
          <cell r="E23129">
            <v>12000</v>
          </cell>
        </row>
        <row r="23130">
          <cell r="B23130" t="str">
            <v>Spar supermarket</v>
          </cell>
          <cell r="C23130" t="str">
            <v>material</v>
          </cell>
          <cell r="D23130" t="str">
            <v>purchased copper rods 1 kg</v>
          </cell>
          <cell r="E23130">
            <v>4600</v>
          </cell>
        </row>
        <row r="23131">
          <cell r="B23131" t="str">
            <v>BAH fire work</v>
          </cell>
          <cell r="C23131" t="str">
            <v>material</v>
          </cell>
          <cell r="D23131" t="str">
            <v>Purchased clip dhaga an dtaflon tapes</v>
          </cell>
          <cell r="E23131">
            <v>1320</v>
          </cell>
        </row>
        <row r="23132">
          <cell r="B23132" t="str">
            <v>office</v>
          </cell>
          <cell r="C23132" t="str">
            <v>misc</v>
          </cell>
          <cell r="D23132" t="str">
            <v>umer for office use</v>
          </cell>
          <cell r="E23132">
            <v>4000</v>
          </cell>
        </row>
        <row r="23133">
          <cell r="B23133" t="str">
            <v>Imtiaz supermarket</v>
          </cell>
          <cell r="C23133" t="str">
            <v>misc</v>
          </cell>
          <cell r="D23133" t="str">
            <v>jahangeer mobile balance</v>
          </cell>
          <cell r="E23133">
            <v>1380</v>
          </cell>
        </row>
        <row r="23134">
          <cell r="B23134" t="str">
            <v>zeta mall</v>
          </cell>
          <cell r="C23134" t="str">
            <v>material</v>
          </cell>
          <cell r="D23134" t="str">
            <v>Online by BH to Engr Ahsan for site purchasing</v>
          </cell>
          <cell r="E23134">
            <v>100000</v>
          </cell>
        </row>
        <row r="23135">
          <cell r="B23135" t="str">
            <v>Imtiaz supermarket</v>
          </cell>
          <cell r="C23135" t="str">
            <v>Sadiq Pipe</v>
          </cell>
          <cell r="D23135" t="str">
            <v>Online by BH to Mehboob ur rehman in imtiaz</v>
          </cell>
          <cell r="E23135">
            <v>100000</v>
          </cell>
        </row>
        <row r="23136">
          <cell r="B23136" t="str">
            <v>Spar supermarket</v>
          </cell>
          <cell r="C23136" t="str">
            <v>amir contractor</v>
          </cell>
          <cell r="D23136" t="str">
            <v>Online by BH to amir sheikh in spar</v>
          </cell>
          <cell r="E23136">
            <v>100000</v>
          </cell>
        </row>
        <row r="23137">
          <cell r="B23137" t="str">
            <v>Pfizer</v>
          </cell>
          <cell r="C23137" t="str">
            <v>material</v>
          </cell>
          <cell r="D23137" t="str">
            <v>purchased 7 feet ladder for site</v>
          </cell>
          <cell r="E23137">
            <v>15600</v>
          </cell>
        </row>
        <row r="23138">
          <cell r="B23138" t="str">
            <v>office</v>
          </cell>
          <cell r="C23138" t="str">
            <v>misc</v>
          </cell>
          <cell r="D23138" t="str">
            <v>umer for office use</v>
          </cell>
          <cell r="E23138">
            <v>4000</v>
          </cell>
        </row>
        <row r="23139">
          <cell r="B23139" t="str">
            <v xml:space="preserve">MHR Personal </v>
          </cell>
          <cell r="C23139" t="str">
            <v>rehana rehan</v>
          </cell>
          <cell r="D23139" t="str">
            <v>Ufone card and mobilink balance</v>
          </cell>
          <cell r="E23139">
            <v>2900</v>
          </cell>
        </row>
        <row r="23140">
          <cell r="B23140" t="str">
            <v>Spar supermarket</v>
          </cell>
          <cell r="C23140" t="str">
            <v>material</v>
          </cell>
          <cell r="D23140" t="str">
            <v>purchased conduits from jedda polymer by faheem</v>
          </cell>
          <cell r="E23140">
            <v>10000</v>
          </cell>
        </row>
        <row r="23141">
          <cell r="B23141" t="str">
            <v>FTC Floors</v>
          </cell>
          <cell r="C23141" t="str">
            <v>salary</v>
          </cell>
          <cell r="D23141" t="str">
            <v>To faheem for Shehzad remaining salary at FTC</v>
          </cell>
          <cell r="E23141">
            <v>3000</v>
          </cell>
        </row>
        <row r="23142">
          <cell r="B23142" t="str">
            <v>CITI Bank</v>
          </cell>
          <cell r="C23142" t="str">
            <v>material</v>
          </cell>
          <cell r="D23142" t="str">
            <v>To majid for purchased of chain, taflon tapes and fittings</v>
          </cell>
          <cell r="E23142">
            <v>6000</v>
          </cell>
        </row>
        <row r="23143">
          <cell r="B23143" t="str">
            <v>meezan gujranwala</v>
          </cell>
          <cell r="C23143" t="str">
            <v>Cannon</v>
          </cell>
          <cell r="D23143" t="str">
            <v>Online by BH to cannon international 4 nos gyder for Gujranawala</v>
          </cell>
          <cell r="E23143">
            <v>110000</v>
          </cell>
        </row>
        <row r="23144">
          <cell r="B23144" t="str">
            <v>Pfizer</v>
          </cell>
          <cell r="C23144" t="str">
            <v>misc</v>
          </cell>
          <cell r="D23144" t="str">
            <v>TO israr for pfizer, CITI ank J outlet expenses</v>
          </cell>
          <cell r="E23144">
            <v>9000</v>
          </cell>
        </row>
        <row r="23145">
          <cell r="B23145" t="str">
            <v xml:space="preserve">MHR Personal </v>
          </cell>
          <cell r="C23145" t="str">
            <v>misc</v>
          </cell>
          <cell r="D23145" t="str">
            <v>TO mumtaz for Home AC repaired (Recommend by Aunty)</v>
          </cell>
          <cell r="E23145">
            <v>12860</v>
          </cell>
        </row>
        <row r="23146">
          <cell r="B23146" t="str">
            <v>O/M The Place</v>
          </cell>
          <cell r="C23146" t="str">
            <v>material</v>
          </cell>
          <cell r="D23146" t="str">
            <v>To mumtaz for purchased for supply supple for Chiller PLC</v>
          </cell>
          <cell r="E23146">
            <v>10000</v>
          </cell>
        </row>
        <row r="23147">
          <cell r="B23147" t="str">
            <v>NICVD</v>
          </cell>
          <cell r="C23147" t="str">
            <v>fare</v>
          </cell>
          <cell r="D23147" t="str">
            <v>paid to suzuki from west wharf to jpmc</v>
          </cell>
          <cell r="E23147">
            <v>3000</v>
          </cell>
        </row>
        <row r="23148">
          <cell r="B23148" t="str">
            <v>Meezan Gujranwala</v>
          </cell>
          <cell r="C23148" t="str">
            <v>material</v>
          </cell>
          <cell r="D23148" t="str">
            <v>purchased 3 nos soap dispenser (zilver) form KTM (Online transfer by Umer via easy paisa)</v>
          </cell>
          <cell r="E23148">
            <v>15600</v>
          </cell>
        </row>
        <row r="23149">
          <cell r="B23149" t="str">
            <v>NASTP II</v>
          </cell>
          <cell r="C23149" t="str">
            <v>fare</v>
          </cell>
          <cell r="D23149" t="str">
            <v>paid</v>
          </cell>
          <cell r="E23149">
            <v>2200</v>
          </cell>
        </row>
        <row r="23150">
          <cell r="B23150" t="str">
            <v xml:space="preserve">MHR Personal </v>
          </cell>
          <cell r="C23150" t="str">
            <v>utilities bills</v>
          </cell>
          <cell r="D23150" t="str">
            <v>ptcl bills paid</v>
          </cell>
          <cell r="E23150">
            <v>3150</v>
          </cell>
        </row>
        <row r="23151">
          <cell r="B23151" t="str">
            <v>office</v>
          </cell>
          <cell r="C23151" t="str">
            <v>utilities bills</v>
          </cell>
          <cell r="D23151" t="str">
            <v>ptcl bills paid</v>
          </cell>
          <cell r="E23151">
            <v>11595</v>
          </cell>
        </row>
        <row r="23152">
          <cell r="B23152" t="str">
            <v>office</v>
          </cell>
          <cell r="C23152" t="str">
            <v>misc</v>
          </cell>
          <cell r="D23152" t="str">
            <v>umer for office use</v>
          </cell>
          <cell r="E23152">
            <v>3000</v>
          </cell>
        </row>
        <row r="23153">
          <cell r="B23153" t="str">
            <v>Meezan Gujranwala</v>
          </cell>
          <cell r="C23153" t="str">
            <v>fare</v>
          </cell>
          <cell r="D23153" t="str">
            <v>paid cargo for soap dispenser</v>
          </cell>
          <cell r="E23153">
            <v>560</v>
          </cell>
        </row>
        <row r="23154">
          <cell r="B23154" t="str">
            <v>office</v>
          </cell>
          <cell r="C23154" t="str">
            <v>misc</v>
          </cell>
          <cell r="D23154" t="str">
            <v>Israr bhai laptop power supply replaced</v>
          </cell>
          <cell r="E23154">
            <v>4500</v>
          </cell>
        </row>
        <row r="23155">
          <cell r="B23155" t="str">
            <v>CITI Bank</v>
          </cell>
          <cell r="C23155" t="str">
            <v>material</v>
          </cell>
          <cell r="D23155" t="str">
            <v>Purchased Basin mixer grohe from hussain enterprise by majid</v>
          </cell>
          <cell r="E23155">
            <v>14300</v>
          </cell>
        </row>
        <row r="23156">
          <cell r="B23156" t="str">
            <v>BAH fire work</v>
          </cell>
          <cell r="C23156" t="str">
            <v>material</v>
          </cell>
          <cell r="D23156" t="str">
            <v>purchased fire hose pipe + fare</v>
          </cell>
          <cell r="E23156">
            <v>25200</v>
          </cell>
        </row>
        <row r="23157">
          <cell r="B23157" t="str">
            <v>Spar supermarket</v>
          </cell>
          <cell r="C23157" t="str">
            <v>material</v>
          </cell>
          <cell r="D23157" t="str">
            <v>purchased copper elboe 1-5/8 24 nos from fast cool tapes and rods</v>
          </cell>
          <cell r="E23157">
            <v>27850</v>
          </cell>
        </row>
        <row r="23158">
          <cell r="B23158" t="str">
            <v>Imtiaz supermarket</v>
          </cell>
          <cell r="C23158" t="str">
            <v>salary</v>
          </cell>
          <cell r="D23158" t="str">
            <v>Nadeem painter previous salary (recommend by nadeem bhai)</v>
          </cell>
          <cell r="E23158">
            <v>2000</v>
          </cell>
        </row>
        <row r="23159">
          <cell r="B23159" t="str">
            <v>office</v>
          </cell>
          <cell r="C23159" t="str">
            <v>misc</v>
          </cell>
          <cell r="D23159" t="str">
            <v>umer for office use</v>
          </cell>
          <cell r="E23159">
            <v>3000</v>
          </cell>
        </row>
        <row r="23160">
          <cell r="B23160" t="str">
            <v>Spar supermarket</v>
          </cell>
          <cell r="C23160" t="str">
            <v>material</v>
          </cell>
          <cell r="D23160" t="str">
            <v>purchased copper rod 1 kg</v>
          </cell>
          <cell r="E23160">
            <v>4600</v>
          </cell>
        </row>
        <row r="23161">
          <cell r="C23161" t="str">
            <v>fuel</v>
          </cell>
          <cell r="D23161" t="str">
            <v>to mukhtiar bhai for 1 week</v>
          </cell>
          <cell r="E23161">
            <v>3000</v>
          </cell>
        </row>
        <row r="23162">
          <cell r="B23162" t="str">
            <v>Gul Ahmed</v>
          </cell>
          <cell r="C23162" t="str">
            <v>material</v>
          </cell>
          <cell r="D23162" t="str">
            <v>purchased color material</v>
          </cell>
          <cell r="E23162">
            <v>8400</v>
          </cell>
        </row>
        <row r="23163">
          <cell r="B23163" t="str">
            <v>BAH fire work</v>
          </cell>
          <cell r="C23163" t="str">
            <v>misc</v>
          </cell>
          <cell r="D23163" t="str">
            <v>To Rohail for sundays lunch and tea</v>
          </cell>
          <cell r="E23163">
            <v>2000</v>
          </cell>
        </row>
        <row r="23164">
          <cell r="B23164" t="str">
            <v>zeta mall</v>
          </cell>
          <cell r="C23164" t="str">
            <v>fare</v>
          </cell>
          <cell r="D23164" t="str">
            <v>paid</v>
          </cell>
          <cell r="E23164">
            <v>1800</v>
          </cell>
        </row>
        <row r="23165">
          <cell r="B23165" t="str">
            <v>zeta mall</v>
          </cell>
          <cell r="C23165" t="str">
            <v>scon valves</v>
          </cell>
          <cell r="D23165" t="str">
            <v>Online by adeel to Scon Valves for Gate valves 1-1/4 Dia 08 Nos for Zeta Mall ISL</v>
          </cell>
          <cell r="E23165">
            <v>41600</v>
          </cell>
        </row>
        <row r="23166">
          <cell r="B23166" t="str">
            <v>Spar supermarket</v>
          </cell>
          <cell r="C23166" t="str">
            <v>drill tech</v>
          </cell>
          <cell r="D23166" t="str">
            <v>Online by adeel to drill tech services= 90,000</v>
          </cell>
          <cell r="E23166">
            <v>25000</v>
          </cell>
        </row>
        <row r="23167">
          <cell r="B23167" t="str">
            <v>PSYCHIATRY JPMC</v>
          </cell>
          <cell r="C23167" t="str">
            <v>drill tech</v>
          </cell>
          <cell r="D23167" t="str">
            <v>Online by adeel to drill tech services= 90,000</v>
          </cell>
          <cell r="E23167">
            <v>25000</v>
          </cell>
        </row>
        <row r="23168">
          <cell r="B23168" t="str">
            <v>saifee hospital</v>
          </cell>
          <cell r="C23168" t="str">
            <v>drill tech</v>
          </cell>
          <cell r="D23168" t="str">
            <v>Online by adeel to drill tech services= 90,000</v>
          </cell>
          <cell r="E23168">
            <v>25000</v>
          </cell>
        </row>
        <row r="23169">
          <cell r="B23169" t="str">
            <v>naveed malik</v>
          </cell>
          <cell r="C23169" t="str">
            <v>drill tech</v>
          </cell>
          <cell r="D23169" t="str">
            <v>Online by adeel to drill tech services= 90,000</v>
          </cell>
          <cell r="E23169">
            <v>15000</v>
          </cell>
        </row>
        <row r="23170">
          <cell r="B23170" t="str">
            <v>NASTP II</v>
          </cell>
          <cell r="C23170" t="str">
            <v>sami duct</v>
          </cell>
          <cell r="D23170" t="str">
            <v>sheet hawala to sami duct</v>
          </cell>
          <cell r="E23170">
            <v>500000</v>
          </cell>
        </row>
        <row r="23171">
          <cell r="B23171" t="str">
            <v>J out let DML</v>
          </cell>
          <cell r="C23171" t="str">
            <v>shahid rizwan</v>
          </cell>
          <cell r="D23171" t="str">
            <v>Online by adeel to shahid rizwan</v>
          </cell>
          <cell r="E23171">
            <v>150000</v>
          </cell>
        </row>
        <row r="23172">
          <cell r="B23172" t="str">
            <v>zeta mall</v>
          </cell>
          <cell r="C23172" t="str">
            <v>Material</v>
          </cell>
          <cell r="D23172" t="str">
            <v>Online by adeel to payment to MS Enterprises for Insulation, Flexible duct and cable tie</v>
          </cell>
          <cell r="E23172">
            <v>67100</v>
          </cell>
        </row>
        <row r="23173">
          <cell r="B23173" t="str">
            <v>zeta mall</v>
          </cell>
          <cell r="C23173" t="str">
            <v>Material</v>
          </cell>
          <cell r="D23173" t="str">
            <v>Online by adeel to Payment for chemical flushing</v>
          </cell>
          <cell r="E23173">
            <v>56100</v>
          </cell>
        </row>
        <row r="23174">
          <cell r="B23174" t="str">
            <v>J out let DML</v>
          </cell>
          <cell r="C23174" t="str">
            <v>Material</v>
          </cell>
          <cell r="D23174" t="str">
            <v>Online by adeel to noman for misc expenses at site</v>
          </cell>
          <cell r="E23174">
            <v>40000</v>
          </cell>
        </row>
        <row r="23175">
          <cell r="B23175" t="str">
            <v>Meezan Gujranwala</v>
          </cell>
          <cell r="C23175" t="str">
            <v>Material</v>
          </cell>
          <cell r="D23175" t="str">
            <v>Online by adeel to syed touqeer</v>
          </cell>
          <cell r="E23175">
            <v>100000</v>
          </cell>
        </row>
        <row r="23176">
          <cell r="B23176" t="str">
            <v>Spar supermarket</v>
          </cell>
          <cell r="C23176" t="str">
            <v>SMB enterprises</v>
          </cell>
          <cell r="D23176" t="str">
            <v>Online by adeel to Payment to SMB for foam pipe insulation -- 1-1/8, 1-15/8 3/4 for spar</v>
          </cell>
          <cell r="E23176">
            <v>101465</v>
          </cell>
        </row>
        <row r="23177">
          <cell r="B23177" t="str">
            <v>NICVD</v>
          </cell>
          <cell r="C23177" t="str">
            <v>Kashif Vendor</v>
          </cell>
          <cell r="D23177" t="str">
            <v>Online by adeel to Payment to Kashif for Copper Pipe Labour scope</v>
          </cell>
          <cell r="E23177">
            <v>250000</v>
          </cell>
        </row>
        <row r="23178">
          <cell r="B23178" t="str">
            <v>Meezan Gujranwala</v>
          </cell>
          <cell r="C23178" t="str">
            <v>Material</v>
          </cell>
          <cell r="D23178" t="str">
            <v>Online by adeel to Payment for DADEX fittings fittings purchased</v>
          </cell>
          <cell r="E23178">
            <v>43228</v>
          </cell>
        </row>
        <row r="23179">
          <cell r="B23179" t="str">
            <v>Orient DML</v>
          </cell>
          <cell r="C23179" t="str">
            <v>Material</v>
          </cell>
          <cell r="D23179" t="str">
            <v>Online by adeel to Payment to SAram for misc fittings</v>
          </cell>
          <cell r="E23179">
            <v>32440</v>
          </cell>
        </row>
        <row r="23180">
          <cell r="B23180" t="str">
            <v>Gul Ahmed</v>
          </cell>
          <cell r="C23180" t="str">
            <v>material</v>
          </cell>
          <cell r="D23180" t="str">
            <v>purchased 2 carton black tapes</v>
          </cell>
          <cell r="E23180">
            <v>16000</v>
          </cell>
        </row>
        <row r="23181">
          <cell r="B23181" t="str">
            <v>Gul Ahmed</v>
          </cell>
          <cell r="C23181" t="str">
            <v>misc</v>
          </cell>
          <cell r="D23181" t="str">
            <v>To adnan shamsi for site expenses (recommend by nadeem bhai)</v>
          </cell>
          <cell r="E23181">
            <v>15000</v>
          </cell>
        </row>
        <row r="23182">
          <cell r="B23182" t="str">
            <v>Imtiaz supermarket</v>
          </cell>
          <cell r="C23182" t="str">
            <v>drawings</v>
          </cell>
          <cell r="D23182" t="str">
            <v>paid to azam corporation for drawings payment 2 months = 30000</v>
          </cell>
          <cell r="E23182">
            <v>7500</v>
          </cell>
        </row>
        <row r="23183">
          <cell r="B23183" t="str">
            <v>NICVD</v>
          </cell>
          <cell r="C23183" t="str">
            <v>drawings</v>
          </cell>
          <cell r="D23183" t="str">
            <v>paid to azam corporation for drawings payment 2 months = 30000</v>
          </cell>
          <cell r="E23183">
            <v>7500</v>
          </cell>
        </row>
        <row r="23184">
          <cell r="B23184" t="str">
            <v>Spar supermarket</v>
          </cell>
          <cell r="C23184" t="str">
            <v>drawings</v>
          </cell>
          <cell r="D23184" t="str">
            <v>paid to azam corporation for drawings payment 2 months = 30000</v>
          </cell>
          <cell r="E23184">
            <v>7500</v>
          </cell>
        </row>
        <row r="23185">
          <cell r="B23185" t="str">
            <v>j outlet lucky one mall</v>
          </cell>
          <cell r="C23185" t="str">
            <v>drawings</v>
          </cell>
          <cell r="D23185" t="str">
            <v>paid to azam corporation for drawings payment 2 months = 30000</v>
          </cell>
          <cell r="E23185">
            <v>7500</v>
          </cell>
        </row>
        <row r="23186">
          <cell r="B23186" t="str">
            <v>Meezan bank Head office</v>
          </cell>
          <cell r="C23186" t="str">
            <v>Material</v>
          </cell>
          <cell r="D23186" t="str">
            <v>Online by adeel to Ijaz Cloth for 10 thans = 32,500/-</v>
          </cell>
          <cell r="E23186">
            <v>9500</v>
          </cell>
        </row>
        <row r="23187">
          <cell r="B23187" t="str">
            <v>j outlet lucky one mall</v>
          </cell>
          <cell r="C23187" t="str">
            <v>Material</v>
          </cell>
          <cell r="D23187" t="str">
            <v>Online by adeel to Ijaz Cloth for 10 thans = 32,500/-</v>
          </cell>
          <cell r="E23187">
            <v>11500</v>
          </cell>
        </row>
        <row r="23188">
          <cell r="B23188" t="str">
            <v>NASTP II</v>
          </cell>
          <cell r="C23188" t="str">
            <v>Material</v>
          </cell>
          <cell r="D23188" t="str">
            <v>Online by adeel to Ijaz Cloth for 10 thans = 32,500/-</v>
          </cell>
          <cell r="E23188">
            <v>11500</v>
          </cell>
        </row>
        <row r="23189">
          <cell r="B23189" t="str">
            <v>office</v>
          </cell>
          <cell r="C23189" t="str">
            <v>misc</v>
          </cell>
          <cell r="D23189" t="str">
            <v>Zakat declaration form purchased</v>
          </cell>
          <cell r="E23189">
            <v>400</v>
          </cell>
        </row>
        <row r="23190">
          <cell r="B23190" t="str">
            <v>Spar supermarket</v>
          </cell>
          <cell r="C23190" t="str">
            <v>shabbir brothers</v>
          </cell>
          <cell r="D23190" t="str">
            <v>Online by adeel to shabbir brothers</v>
          </cell>
          <cell r="E23190">
            <v>414700</v>
          </cell>
        </row>
        <row r="23191">
          <cell r="B23191" t="str">
            <v>Spar supermarket</v>
          </cell>
          <cell r="C23191" t="str">
            <v>Wazeer</v>
          </cell>
          <cell r="D23191" t="str">
            <v>Online by adeel to wazeer duct</v>
          </cell>
          <cell r="E23191">
            <v>300000</v>
          </cell>
        </row>
        <row r="23192">
          <cell r="B23192" t="str">
            <v>office</v>
          </cell>
          <cell r="C23192" t="str">
            <v>misc</v>
          </cell>
          <cell r="D23192" t="str">
            <v>Purchased printech packages tender from SMC</v>
          </cell>
          <cell r="E23192">
            <v>5000</v>
          </cell>
        </row>
        <row r="23193">
          <cell r="B23193" t="str">
            <v>office</v>
          </cell>
          <cell r="C23193" t="str">
            <v>misc</v>
          </cell>
          <cell r="D23193" t="str">
            <v>umer for office use</v>
          </cell>
          <cell r="E23193">
            <v>3000</v>
          </cell>
        </row>
        <row r="23194">
          <cell r="B23194" t="str">
            <v>Gul Ahmed</v>
          </cell>
          <cell r="C23194" t="str">
            <v>fare</v>
          </cell>
          <cell r="D23194" t="str">
            <v>paid</v>
          </cell>
          <cell r="E23194">
            <v>2000</v>
          </cell>
        </row>
        <row r="23195">
          <cell r="B23195" t="str">
            <v xml:space="preserve">MHR Personal </v>
          </cell>
          <cell r="C23195" t="str">
            <v>misc</v>
          </cell>
          <cell r="D23195" t="str">
            <v>Jazz cash in account of MAIDS (recommend by shafqat bilal)</v>
          </cell>
          <cell r="E23195">
            <v>16000</v>
          </cell>
        </row>
        <row r="23196">
          <cell r="B23196" t="str">
            <v>zeta mall</v>
          </cell>
          <cell r="C23196" t="str">
            <v>fare</v>
          </cell>
          <cell r="D23196" t="str">
            <v>paid</v>
          </cell>
          <cell r="E23196">
            <v>250</v>
          </cell>
        </row>
        <row r="23197">
          <cell r="B23197" t="str">
            <v>Gul Ahmed</v>
          </cell>
          <cell r="C23197" t="str">
            <v>material</v>
          </cell>
          <cell r="D23197" t="str">
            <v>purchased tapes carton by amir</v>
          </cell>
          <cell r="E23197">
            <v>9000</v>
          </cell>
        </row>
        <row r="23198">
          <cell r="B23198" t="str">
            <v>zeta mall</v>
          </cell>
          <cell r="C23198" t="str">
            <v>misc</v>
          </cell>
          <cell r="D23198" t="str">
            <v>Fire extinguisher plastic packing</v>
          </cell>
          <cell r="E23198">
            <v>700</v>
          </cell>
        </row>
        <row r="23199">
          <cell r="B23199" t="str">
            <v>CITI Bank</v>
          </cell>
          <cell r="C23199" t="str">
            <v>fuel</v>
          </cell>
          <cell r="D23199" t="str">
            <v>to ahsan office</v>
          </cell>
          <cell r="E23199">
            <v>300</v>
          </cell>
        </row>
        <row r="23200">
          <cell r="B23200" t="str">
            <v>CITI Bank</v>
          </cell>
          <cell r="C23200" t="str">
            <v>material</v>
          </cell>
          <cell r="D23200" t="str">
            <v>To umair for purchased of muslim shower chain, fittings, bit, wrinch pana and fuel</v>
          </cell>
          <cell r="E23200">
            <v>5680</v>
          </cell>
        </row>
        <row r="23201">
          <cell r="B23201" t="str">
            <v>CITI Bank</v>
          </cell>
          <cell r="C23201" t="str">
            <v>salary</v>
          </cell>
          <cell r="D23201" t="str">
            <v>To umair for 1 day leave deduction with Sunday adjust</v>
          </cell>
          <cell r="E23201">
            <v>1300</v>
          </cell>
        </row>
        <row r="23202">
          <cell r="B23202" t="str">
            <v>Spar supermarket</v>
          </cell>
          <cell r="C23202" t="str">
            <v>material</v>
          </cell>
          <cell r="D23202" t="str">
            <v>purchased 75 Nos lux 10mm + tapes + knide cutter by muktar</v>
          </cell>
          <cell r="E23202">
            <v>2400</v>
          </cell>
        </row>
        <row r="23203">
          <cell r="B23203" t="str">
            <v>Gul Ahmed</v>
          </cell>
          <cell r="C23203" t="str">
            <v>fare</v>
          </cell>
          <cell r="D23203" t="str">
            <v>Paid to suzuki from office to spar to office to shabbir to gul ahmed</v>
          </cell>
          <cell r="E23203">
            <v>4000</v>
          </cell>
        </row>
        <row r="23204">
          <cell r="B23204" t="str">
            <v>Mall of Pindi</v>
          </cell>
          <cell r="C23204" t="str">
            <v>Zubair duct</v>
          </cell>
          <cell r="D23204" t="str">
            <v>Online by adeel to zubair = 500,000/-</v>
          </cell>
          <cell r="E23204">
            <v>250000</v>
          </cell>
        </row>
        <row r="23205">
          <cell r="B23205" t="str">
            <v>zeta mall</v>
          </cell>
          <cell r="C23205" t="str">
            <v>Zubair duct</v>
          </cell>
          <cell r="D23205" t="str">
            <v>Online by adeel to zubair = 500,000/-</v>
          </cell>
          <cell r="E23205">
            <v>250000</v>
          </cell>
        </row>
        <row r="23206">
          <cell r="B23206" t="str">
            <v>Meezan bank Head office</v>
          </cell>
          <cell r="C23206" t="str">
            <v>misc</v>
          </cell>
          <cell r="D23206" t="str">
            <v>TO amir for super card (Feb 25)</v>
          </cell>
          <cell r="E23206">
            <v>1500</v>
          </cell>
        </row>
        <row r="23207">
          <cell r="B23207" t="str">
            <v>NICVD</v>
          </cell>
          <cell r="C23207" t="str">
            <v>material</v>
          </cell>
          <cell r="D23207" t="str">
            <v>purchased copper rods</v>
          </cell>
          <cell r="E23207">
            <v>4600</v>
          </cell>
        </row>
        <row r="23208">
          <cell r="B23208" t="str">
            <v>NICVD</v>
          </cell>
          <cell r="C23208" t="str">
            <v>material</v>
          </cell>
          <cell r="D23208" t="str">
            <v xml:space="preserve">purchased pin valves </v>
          </cell>
          <cell r="E23208">
            <v>1980</v>
          </cell>
        </row>
        <row r="23209">
          <cell r="B23209" t="str">
            <v>Spar supermarket</v>
          </cell>
          <cell r="C23209" t="str">
            <v>material</v>
          </cell>
          <cell r="D23209" t="str">
            <v>purchased copper rods</v>
          </cell>
          <cell r="E23209">
            <v>4600</v>
          </cell>
        </row>
        <row r="23210">
          <cell r="B23210" t="str">
            <v>office</v>
          </cell>
          <cell r="C23210" t="str">
            <v>misc</v>
          </cell>
          <cell r="D23210" t="str">
            <v>umer for office use</v>
          </cell>
          <cell r="E23210">
            <v>2000</v>
          </cell>
        </row>
        <row r="23211">
          <cell r="B23211" t="str">
            <v>Mall of Pindi</v>
          </cell>
          <cell r="C23211" t="str">
            <v>Material</v>
          </cell>
          <cell r="D23211" t="str">
            <v>Online by adeel to engr Ahsan for site expenses</v>
          </cell>
          <cell r="E23211">
            <v>86530</v>
          </cell>
        </row>
        <row r="23212">
          <cell r="B23212" t="str">
            <v>Manto DML</v>
          </cell>
          <cell r="C23212" t="str">
            <v>HS ahmed ally</v>
          </cell>
          <cell r="D23212" t="str">
            <v>Online by adeel to HS Ahmed Ally for supports and bracing = 150,000</v>
          </cell>
          <cell r="E23212">
            <v>50000</v>
          </cell>
        </row>
        <row r="23213">
          <cell r="B23213" t="str">
            <v>Generation DML</v>
          </cell>
          <cell r="C23213" t="str">
            <v>HS ahmed ally</v>
          </cell>
          <cell r="D23213" t="str">
            <v>Online by adeel to HS Ahmed Ally for supports and bracing = 150,000</v>
          </cell>
          <cell r="E23213">
            <v>50000</v>
          </cell>
        </row>
        <row r="23214">
          <cell r="B23214" t="str">
            <v>Orient DML</v>
          </cell>
          <cell r="C23214" t="str">
            <v>HS ahmed ally</v>
          </cell>
          <cell r="D23214" t="str">
            <v>Online by adeel to HS Ahmed Ally for supports and bracing = 150,000</v>
          </cell>
          <cell r="E23214">
            <v>50000</v>
          </cell>
        </row>
        <row r="23215">
          <cell r="B23215" t="str">
            <v>J out let DML</v>
          </cell>
          <cell r="C23215" t="str">
            <v>Mehran engineering</v>
          </cell>
          <cell r="D23215" t="str">
            <v>Online by adeel to Payment to Mehran Engineering for air devices paymeny</v>
          </cell>
          <cell r="E23215">
            <v>128000</v>
          </cell>
        </row>
        <row r="23216">
          <cell r="B23216" t="str">
            <v>Spar supermarket</v>
          </cell>
          <cell r="C23216" t="str">
            <v>Material</v>
          </cell>
          <cell r="D23216" t="str">
            <v>Online by adeel to Payment for purchased of control and fittings by Faheem for spar</v>
          </cell>
          <cell r="E23216">
            <v>40220</v>
          </cell>
        </row>
        <row r="23217">
          <cell r="B23217" t="str">
            <v>spar supermarket</v>
          </cell>
          <cell r="C23217" t="str">
            <v>fahad bin khalid</v>
          </cell>
          <cell r="D23217" t="str">
            <v>Online by adeel to Fahad bin khalid for Gas purchased for spar</v>
          </cell>
          <cell r="E23217">
            <v>200000</v>
          </cell>
        </row>
        <row r="23218">
          <cell r="B23218" t="str">
            <v>BAH 12th Floor</v>
          </cell>
          <cell r="C23218" t="str">
            <v>ahsan insulation</v>
          </cell>
          <cell r="D23218" t="str">
            <v>Online by adeel to ahsan insulation</v>
          </cell>
          <cell r="E23218">
            <v>42000</v>
          </cell>
        </row>
        <row r="23219">
          <cell r="B23219" t="str">
            <v>J outlet lucky one mall</v>
          </cell>
          <cell r="C23219" t="str">
            <v>Ali Raza Balancing</v>
          </cell>
          <cell r="D23219" t="str">
            <v>Online by adeel to Ali Raza for Air balancing payment j dot lucky mall</v>
          </cell>
          <cell r="E23219">
            <v>50000</v>
          </cell>
        </row>
        <row r="23220">
          <cell r="B23220" t="str">
            <v>O/M The Place</v>
          </cell>
          <cell r="C23220" t="str">
            <v>KRC total</v>
          </cell>
          <cell r="D23220" t="str">
            <v>Online by adeel to Unus Engineering for Phase 8 chiller repair work</v>
          </cell>
          <cell r="E23220">
            <v>80000</v>
          </cell>
        </row>
        <row r="23221">
          <cell r="B23221" t="str">
            <v>Mall of Pindi</v>
          </cell>
          <cell r="C23221" t="str">
            <v>bharmal international</v>
          </cell>
          <cell r="D23221" t="str">
            <v>Online by adeel to Bharmal international for Thermometer and gauges for Zeta mall and Mall of Pindi = 207,000</v>
          </cell>
          <cell r="E23221">
            <v>103500</v>
          </cell>
        </row>
        <row r="23222">
          <cell r="B23222" t="str">
            <v>zeta mall</v>
          </cell>
          <cell r="C23222" t="str">
            <v>bharmal international</v>
          </cell>
          <cell r="D23222" t="str">
            <v>Online by adeel to Bharmal international for Thermometer and gauges for Zeta mall and Mall of Pindi = 207,000</v>
          </cell>
          <cell r="E23222">
            <v>103500</v>
          </cell>
        </row>
        <row r="23223">
          <cell r="B23223" t="str">
            <v>BAH 12th Floor</v>
          </cell>
          <cell r="C23223" t="str">
            <v>Material</v>
          </cell>
          <cell r="D23223" t="str">
            <v>Online by adeel to GulZameen khan for threaded rods nuts washers for BAH</v>
          </cell>
          <cell r="E23223">
            <v>118000</v>
          </cell>
        </row>
        <row r="23224">
          <cell r="B23224" t="str">
            <v>spar supermarket</v>
          </cell>
          <cell r="C23224" t="str">
            <v>abdullah enterprises</v>
          </cell>
          <cell r="D23224" t="str">
            <v>Online by adeel to Abdullah enterprises for Louvers = 50,000</v>
          </cell>
          <cell r="E23224">
            <v>25000</v>
          </cell>
        </row>
        <row r="23225">
          <cell r="B23225" t="str">
            <v>NASTP II</v>
          </cell>
          <cell r="C23225" t="str">
            <v>abdullah enterprises</v>
          </cell>
          <cell r="D23225" t="str">
            <v>Online by adeel to Abdullah enterprises for Grills = 50,000</v>
          </cell>
          <cell r="E23225">
            <v>25000</v>
          </cell>
        </row>
        <row r="23226">
          <cell r="B23226" t="str">
            <v>zeta mall</v>
          </cell>
          <cell r="C23226" t="str">
            <v>Material</v>
          </cell>
          <cell r="D23226" t="str">
            <v>Online by adeel to engr Ahsan for site expenses</v>
          </cell>
          <cell r="E23226">
            <v>129000</v>
          </cell>
        </row>
        <row r="23227">
          <cell r="B23227" t="str">
            <v>office</v>
          </cell>
          <cell r="C23227" t="str">
            <v>utilities bills</v>
          </cell>
          <cell r="D23227" t="str">
            <v>K ELEC bills paid</v>
          </cell>
          <cell r="E23227">
            <v>15117</v>
          </cell>
        </row>
        <row r="23228">
          <cell r="B23228" t="str">
            <v xml:space="preserve">MHR Personal </v>
          </cell>
          <cell r="C23228" t="str">
            <v>utilities bills</v>
          </cell>
          <cell r="D23228" t="str">
            <v>K ELEC bills paid</v>
          </cell>
          <cell r="E23228">
            <v>37943</v>
          </cell>
        </row>
        <row r="23229">
          <cell r="B23229" t="str">
            <v>Imtiaz supermarket</v>
          </cell>
          <cell r="C23229" t="str">
            <v>nadeem bhai</v>
          </cell>
          <cell r="D23229" t="str">
            <v>mobile balance</v>
          </cell>
          <cell r="E23229">
            <v>1000</v>
          </cell>
        </row>
        <row r="23230">
          <cell r="B23230" t="str">
            <v>Spar supermarket</v>
          </cell>
          <cell r="C23230" t="str">
            <v>material</v>
          </cell>
          <cell r="D23230" t="str">
            <v>cash paid for purchasing</v>
          </cell>
          <cell r="E23230">
            <v>2400</v>
          </cell>
        </row>
        <row r="23231">
          <cell r="B23231" t="str">
            <v>Imtiaz supermarket</v>
          </cell>
          <cell r="C23231" t="str">
            <v>adam regger</v>
          </cell>
          <cell r="D23231" t="str">
            <v>cash paid (Shifitng of AHUs)</v>
          </cell>
          <cell r="E23231">
            <v>30000</v>
          </cell>
        </row>
        <row r="23232">
          <cell r="B23232" t="str">
            <v>NICVD</v>
          </cell>
          <cell r="C23232" t="str">
            <v>material</v>
          </cell>
          <cell r="D23232" t="str">
            <v>purchased 2 carton black tapes</v>
          </cell>
          <cell r="E23232">
            <v>15840</v>
          </cell>
        </row>
        <row r="23233">
          <cell r="B23233" t="str">
            <v>J out let DML</v>
          </cell>
          <cell r="C23233" t="str">
            <v>misc</v>
          </cell>
          <cell r="D23233" t="str">
            <v>TO noman for lahore tickets and misc expenses</v>
          </cell>
          <cell r="E23233">
            <v>15000</v>
          </cell>
        </row>
        <row r="23234">
          <cell r="B23234" t="str">
            <v>Imtiaz supermarket</v>
          </cell>
          <cell r="C23234" t="str">
            <v>misc</v>
          </cell>
          <cell r="D23234" t="str">
            <v>misc purchases by noman at site</v>
          </cell>
          <cell r="E23234">
            <v>1600</v>
          </cell>
        </row>
        <row r="23235">
          <cell r="B23235" t="str">
            <v>Spar supermarket</v>
          </cell>
          <cell r="C23235" t="str">
            <v>material</v>
          </cell>
          <cell r="D23235" t="str">
            <v>TO Moiz for purchased for blue copper rods + Flare nuts " Screws</v>
          </cell>
          <cell r="E23235">
            <v>5500</v>
          </cell>
        </row>
        <row r="23236">
          <cell r="B23236" t="str">
            <v>Gul Ahmed</v>
          </cell>
          <cell r="C23236" t="str">
            <v>material</v>
          </cell>
          <cell r="D23236" t="str">
            <v>purchased fittings for gul ahmed from abbas brothers</v>
          </cell>
          <cell r="E23236">
            <v>2643</v>
          </cell>
        </row>
        <row r="23237">
          <cell r="B23237" t="str">
            <v>Pfizer</v>
          </cell>
          <cell r="C23237" t="str">
            <v>misc</v>
          </cell>
          <cell r="D23237" t="str">
            <v>To naeem Qureshi for pfizer trouble shooting (easy paisa)</v>
          </cell>
          <cell r="E23237">
            <v>5050</v>
          </cell>
        </row>
        <row r="23238">
          <cell r="B23238" t="str">
            <v>Spar supermarket</v>
          </cell>
          <cell r="C23238" t="str">
            <v>fare</v>
          </cell>
          <cell r="D23238" t="str">
            <v>paid for copper pipe return</v>
          </cell>
          <cell r="E23238">
            <v>3000</v>
          </cell>
        </row>
        <row r="23239">
          <cell r="B23239" t="str">
            <v>Gul Ahmed</v>
          </cell>
          <cell r="C23239" t="str">
            <v>fuel</v>
          </cell>
          <cell r="D23239" t="str">
            <v>To mukhtar bhai for fuel</v>
          </cell>
          <cell r="E23239">
            <v>3000</v>
          </cell>
        </row>
        <row r="23240">
          <cell r="B23240" t="str">
            <v>Spar supermarket</v>
          </cell>
          <cell r="C23240" t="str">
            <v>material</v>
          </cell>
          <cell r="D23240" t="str">
            <v>purhcased copper fittings from fast cool</v>
          </cell>
          <cell r="E23240">
            <v>15500</v>
          </cell>
        </row>
        <row r="23241">
          <cell r="B23241" t="str">
            <v>office</v>
          </cell>
          <cell r="C23241" t="str">
            <v>misc</v>
          </cell>
          <cell r="D23241" t="str">
            <v>umer for office use</v>
          </cell>
          <cell r="E23241">
            <v>4000</v>
          </cell>
        </row>
        <row r="23242">
          <cell r="B23242" t="str">
            <v>NICVD</v>
          </cell>
          <cell r="C23242" t="str">
            <v>Crescent corporation</v>
          </cell>
          <cell r="D23242" t="str">
            <v>Online by adeel to crescent corporation purchased emerson valves</v>
          </cell>
          <cell r="E23242">
            <v>116289</v>
          </cell>
        </row>
        <row r="23243">
          <cell r="B23243" t="str">
            <v>spar supermarket</v>
          </cell>
          <cell r="C23243" t="str">
            <v>fast cool</v>
          </cell>
          <cell r="D23243" t="str">
            <v>Online by adeel to abbas care of fast cool for P trap and expansion valves</v>
          </cell>
          <cell r="E23243">
            <v>46500</v>
          </cell>
        </row>
        <row r="23244">
          <cell r="B23244" t="str">
            <v>NASTP II</v>
          </cell>
          <cell r="C23244" t="str">
            <v>sasa metal</v>
          </cell>
          <cell r="D23244" t="str">
            <v>Online by adeel to sasa metal</v>
          </cell>
          <cell r="E23244">
            <v>750000</v>
          </cell>
        </row>
        <row r="23245">
          <cell r="B23245" t="str">
            <v>j outlet lucky one mall</v>
          </cell>
          <cell r="C23245" t="str">
            <v>misc</v>
          </cell>
          <cell r="D23245" t="str">
            <v>to muzammil for misc expenses</v>
          </cell>
          <cell r="E23245">
            <v>7500</v>
          </cell>
        </row>
        <row r="23246">
          <cell r="B23246" t="str">
            <v>NASTP II</v>
          </cell>
          <cell r="C23246" t="str">
            <v>transportation</v>
          </cell>
          <cell r="D23246" t="str">
            <v>paid to sasa for fans delivery + Labour</v>
          </cell>
          <cell r="E23246">
            <v>9000</v>
          </cell>
        </row>
        <row r="23247">
          <cell r="B23247" t="str">
            <v>PSYCHIATRY JPMC</v>
          </cell>
          <cell r="C23247" t="str">
            <v>fare</v>
          </cell>
          <cell r="D23247" t="str">
            <v>paid</v>
          </cell>
          <cell r="E23247">
            <v>1000</v>
          </cell>
        </row>
        <row r="23248">
          <cell r="B23248" t="str">
            <v>Spar supermarket</v>
          </cell>
          <cell r="C23248" t="str">
            <v>fare</v>
          </cell>
          <cell r="D23248" t="str">
            <v>paid</v>
          </cell>
          <cell r="E23248">
            <v>1000</v>
          </cell>
        </row>
        <row r="23249">
          <cell r="B23249" t="str">
            <v>Gul Ahmed</v>
          </cell>
          <cell r="C23249" t="str">
            <v>material</v>
          </cell>
          <cell r="D23249" t="str">
            <v>purchased PCV fittings tee and steel neils</v>
          </cell>
          <cell r="E23249">
            <v>810</v>
          </cell>
        </row>
        <row r="23250">
          <cell r="B23250" t="str">
            <v>Spar supermarket</v>
          </cell>
          <cell r="C23250" t="str">
            <v>fare</v>
          </cell>
          <cell r="D23250" t="str">
            <v>paid to suzuki</v>
          </cell>
          <cell r="E23250">
            <v>4500</v>
          </cell>
        </row>
        <row r="23251">
          <cell r="B23251" t="str">
            <v>Gul Ahmed</v>
          </cell>
          <cell r="C23251" t="str">
            <v>fare</v>
          </cell>
          <cell r="D23251" t="str">
            <v>paid to suzuki</v>
          </cell>
          <cell r="E23251">
            <v>3000</v>
          </cell>
        </row>
        <row r="23252">
          <cell r="B23252" t="str">
            <v>BAH 12th Floor</v>
          </cell>
          <cell r="C23252" t="str">
            <v>fare</v>
          </cell>
          <cell r="D23252" t="str">
            <v>paid</v>
          </cell>
          <cell r="E23252">
            <v>1200</v>
          </cell>
        </row>
        <row r="23253">
          <cell r="B23253" t="str">
            <v>State life Insurance</v>
          </cell>
          <cell r="C23253" t="str">
            <v>charity</v>
          </cell>
          <cell r="D23253" t="str">
            <v>cash paid</v>
          </cell>
          <cell r="E23253">
            <v>15000</v>
          </cell>
        </row>
        <row r="23254">
          <cell r="B23254" t="str">
            <v>Spar supermarket</v>
          </cell>
          <cell r="C23254" t="str">
            <v>misc</v>
          </cell>
          <cell r="D23254" t="str">
            <v>To azam lifter (recommend by nadee bhai)</v>
          </cell>
          <cell r="E23254">
            <v>10000</v>
          </cell>
        </row>
        <row r="23255">
          <cell r="B23255" t="str">
            <v>Spar supermarket</v>
          </cell>
          <cell r="C23255" t="str">
            <v>misc</v>
          </cell>
          <cell r="D23255" t="str">
            <v>GREE team visit + Dinner (recommend by nadeem bhai)</v>
          </cell>
          <cell r="E23255">
            <v>10000</v>
          </cell>
        </row>
        <row r="23256">
          <cell r="B23256" t="str">
            <v>Gul Ahmed</v>
          </cell>
          <cell r="C23256" t="str">
            <v>fuel</v>
          </cell>
          <cell r="D23256" t="str">
            <v>To Israr bhai for Fuel (recommend by nadeem bhai)</v>
          </cell>
          <cell r="E23256">
            <v>5000</v>
          </cell>
        </row>
        <row r="23257">
          <cell r="B23257" t="str">
            <v>Pfizer</v>
          </cell>
          <cell r="C23257" t="str">
            <v>fuel</v>
          </cell>
          <cell r="D23257" t="str">
            <v>To Israr bhai for Fuel (recommend by nadeem bhai)</v>
          </cell>
          <cell r="E23257">
            <v>2000</v>
          </cell>
        </row>
        <row r="23258">
          <cell r="B23258" t="str">
            <v>office</v>
          </cell>
          <cell r="C23258" t="str">
            <v>misc</v>
          </cell>
          <cell r="D23258" t="str">
            <v>umer for office use</v>
          </cell>
          <cell r="E23258">
            <v>3000</v>
          </cell>
        </row>
        <row r="23259">
          <cell r="B23259" t="str">
            <v>NICVD</v>
          </cell>
          <cell r="C23259" t="str">
            <v>Zahid paf</v>
          </cell>
          <cell r="D23259" t="str">
            <v>Online by adeel to zahid juno</v>
          </cell>
          <cell r="E23259">
            <v>50000</v>
          </cell>
        </row>
        <row r="23260">
          <cell r="B23260" t="str">
            <v>Gul Ahmed</v>
          </cell>
          <cell r="C23260" t="str">
            <v>Cemcon engineering</v>
          </cell>
          <cell r="D23260" t="str">
            <v>Online by adeel to Cemcon engineering for siemens motor</v>
          </cell>
          <cell r="E23260">
            <v>79000</v>
          </cell>
        </row>
        <row r="23261">
          <cell r="B23261" t="str">
            <v>Spar supermarket</v>
          </cell>
          <cell r="C23261" t="str">
            <v>shabbir brothers</v>
          </cell>
          <cell r="D23261" t="str">
            <v>Online by adeel to shabbir brothers = 282,000</v>
          </cell>
          <cell r="E23261">
            <v>31020</v>
          </cell>
        </row>
        <row r="23262">
          <cell r="B23262" t="str">
            <v>NICVD</v>
          </cell>
          <cell r="C23262" t="str">
            <v>shabbir brothers</v>
          </cell>
          <cell r="D23262" t="str">
            <v>Online by adeel to shabbir brothers = 282,000</v>
          </cell>
          <cell r="E23262">
            <v>23980</v>
          </cell>
        </row>
        <row r="23263">
          <cell r="B23263" t="str">
            <v>Gul Ahmed</v>
          </cell>
          <cell r="C23263" t="str">
            <v>shabbir brothers</v>
          </cell>
          <cell r="D23263" t="str">
            <v>Online by adeel to shabbir brothers = 282,000</v>
          </cell>
          <cell r="E23263">
            <v>227000</v>
          </cell>
        </row>
        <row r="23264">
          <cell r="B23264" t="str">
            <v>Gul Ahmed</v>
          </cell>
          <cell r="C23264" t="str">
            <v>fare</v>
          </cell>
          <cell r="D23264" t="str">
            <v>paid</v>
          </cell>
          <cell r="E23264">
            <v>600</v>
          </cell>
        </row>
        <row r="23265">
          <cell r="B23265" t="str">
            <v>office</v>
          </cell>
          <cell r="C23265" t="str">
            <v>misc</v>
          </cell>
          <cell r="D23265" t="str">
            <v>purchased printer data cable</v>
          </cell>
          <cell r="E23265">
            <v>600</v>
          </cell>
        </row>
        <row r="23266">
          <cell r="B23266" t="str">
            <v>zeta mall</v>
          </cell>
          <cell r="C23266" t="str">
            <v>transportation</v>
          </cell>
          <cell r="D23266" t="str">
            <v>Paid to truck from ISL to karachi</v>
          </cell>
          <cell r="E23266">
            <v>37000</v>
          </cell>
        </row>
        <row r="23267">
          <cell r="B23267" t="str">
            <v>BAH 12th Floor</v>
          </cell>
          <cell r="C23267" t="str">
            <v>misc</v>
          </cell>
          <cell r="D23267" t="str">
            <v>To rohail for tea and lunch</v>
          </cell>
          <cell r="E23267">
            <v>2500</v>
          </cell>
        </row>
        <row r="23268">
          <cell r="B23268" t="str">
            <v>State life Insurance</v>
          </cell>
          <cell r="C23268" t="str">
            <v>fare</v>
          </cell>
          <cell r="D23268" t="str">
            <v>bykia</v>
          </cell>
          <cell r="E23268">
            <v>250</v>
          </cell>
        </row>
        <row r="23269">
          <cell r="B23269" t="str">
            <v>State life Insurance</v>
          </cell>
          <cell r="C23269" t="str">
            <v>fare</v>
          </cell>
          <cell r="D23269" t="str">
            <v>from mungo office</v>
          </cell>
          <cell r="E23269">
            <v>600</v>
          </cell>
        </row>
        <row r="23270">
          <cell r="B23270" t="str">
            <v>NASTP II</v>
          </cell>
          <cell r="C23270" t="str">
            <v>sasa metal</v>
          </cell>
          <cell r="D23270" t="str">
            <v>Online by adeel to sasa metal</v>
          </cell>
          <cell r="E23270">
            <v>250000</v>
          </cell>
        </row>
        <row r="23271">
          <cell r="B23271" t="str">
            <v>office</v>
          </cell>
          <cell r="C23271" t="str">
            <v>misc</v>
          </cell>
          <cell r="D23271" t="str">
            <v>Purchased 30 Nos khujoor boxes</v>
          </cell>
          <cell r="E23271">
            <v>11971</v>
          </cell>
        </row>
        <row r="23272">
          <cell r="B23272" t="str">
            <v>office</v>
          </cell>
          <cell r="C23272" t="str">
            <v>misc</v>
          </cell>
          <cell r="D23272" t="str">
            <v>umer for office use</v>
          </cell>
          <cell r="E23272">
            <v>3000</v>
          </cell>
        </row>
        <row r="23273">
          <cell r="B23273" t="str">
            <v>Imtiaz supermarket</v>
          </cell>
          <cell r="C23273" t="str">
            <v>shahid regger</v>
          </cell>
          <cell r="D23273" t="str">
            <v>Paid to regger for plumbing lines fixing</v>
          </cell>
          <cell r="E23273">
            <v>20000</v>
          </cell>
        </row>
        <row r="23274">
          <cell r="B23274" t="str">
            <v>NASTP II</v>
          </cell>
          <cell r="C23274" t="str">
            <v>shahid regger</v>
          </cell>
          <cell r="D23274" t="str">
            <v xml:space="preserve">Paid to regger for exhaust fans shifitng </v>
          </cell>
          <cell r="E23274">
            <v>18000</v>
          </cell>
        </row>
        <row r="23275">
          <cell r="B23275" t="str">
            <v>PSYCHIATRY JPMC</v>
          </cell>
          <cell r="C23275" t="str">
            <v>transportation</v>
          </cell>
          <cell r="D23275" t="str">
            <v>paid for cargo (to mukhtar)</v>
          </cell>
          <cell r="E23275">
            <v>550</v>
          </cell>
        </row>
        <row r="23276">
          <cell r="B23276" t="str">
            <v>GSK DMC</v>
          </cell>
          <cell r="C23276" t="str">
            <v>Global technologies</v>
          </cell>
          <cell r="D23276" t="str">
            <v>cash paid (rec by Talib)</v>
          </cell>
          <cell r="E23276">
            <v>13600</v>
          </cell>
        </row>
        <row r="23277">
          <cell r="B23277" t="str">
            <v>Spar supermarket</v>
          </cell>
          <cell r="C23277" t="str">
            <v>material</v>
          </cell>
          <cell r="D23277" t="str">
            <v>purchased kaghan gas 02 nos cylinders R404</v>
          </cell>
          <cell r="E23277">
            <v>47000</v>
          </cell>
        </row>
        <row r="23278">
          <cell r="B23278" t="str">
            <v>Spar supermarket</v>
          </cell>
          <cell r="C23278" t="str">
            <v>material</v>
          </cell>
          <cell r="D23278" t="str">
            <v>misc purchases by Moiz</v>
          </cell>
          <cell r="E23278">
            <v>2000</v>
          </cell>
        </row>
        <row r="23279">
          <cell r="B23279" t="str">
            <v>NICVD</v>
          </cell>
          <cell r="C23279" t="str">
            <v>material</v>
          </cell>
          <cell r="D23279" t="str">
            <v>purchased 2 carton black tapes + Isolators</v>
          </cell>
          <cell r="E23279">
            <v>15870</v>
          </cell>
        </row>
        <row r="23280">
          <cell r="B23280" t="str">
            <v>Spar supermarket</v>
          </cell>
          <cell r="C23280" t="str">
            <v>material</v>
          </cell>
          <cell r="D23280" t="str">
            <v>purchased isolator 3 nos</v>
          </cell>
          <cell r="E23280">
            <v>3000</v>
          </cell>
        </row>
        <row r="23281">
          <cell r="B23281" t="str">
            <v>Zeta Mall</v>
          </cell>
          <cell r="C23281" t="str">
            <v>shan controls</v>
          </cell>
          <cell r="D23281" t="str">
            <v>Online by al madina to kashaf zahra care off imran shan control</v>
          </cell>
          <cell r="E23281">
            <v>500000</v>
          </cell>
        </row>
        <row r="23282">
          <cell r="B23282" t="str">
            <v>Spar supermarket</v>
          </cell>
          <cell r="C23282" t="str">
            <v>Khurshid fans</v>
          </cell>
          <cell r="D23282" t="str">
            <v>Online by adeel to Innovative ventilation system care of khurshid fans Total = 500,000</v>
          </cell>
          <cell r="E23282">
            <v>250000</v>
          </cell>
        </row>
        <row r="23283">
          <cell r="B23283" t="str">
            <v>NICVD</v>
          </cell>
          <cell r="C23283" t="str">
            <v>Khurshid fans</v>
          </cell>
          <cell r="D23283" t="str">
            <v>Online by adeel to Innovative ventilation system care of khurshid fans Total = 500,000</v>
          </cell>
          <cell r="E23283">
            <v>250000</v>
          </cell>
        </row>
        <row r="23284">
          <cell r="B23284" t="str">
            <v>Spar supermarket</v>
          </cell>
          <cell r="C23284" t="str">
            <v>amir contractor</v>
          </cell>
          <cell r="D23284" t="str">
            <v>Paid MCB chq 2007570443</v>
          </cell>
          <cell r="E23284">
            <v>300000</v>
          </cell>
        </row>
        <row r="23285">
          <cell r="B23285" t="str">
            <v xml:space="preserve">MHR Personal </v>
          </cell>
          <cell r="C23285" t="str">
            <v>sir rehman</v>
          </cell>
          <cell r="D23285" t="str">
            <v>Paid MCB chq 2007570445</v>
          </cell>
          <cell r="E23285">
            <v>59000</v>
          </cell>
        </row>
        <row r="23286">
          <cell r="B23286" t="str">
            <v>BAF Maintenance</v>
          </cell>
          <cell r="C23286" t="str">
            <v>shakeel duct</v>
          </cell>
          <cell r="D23286" t="str">
            <v>Paid MCB chq 2007570446</v>
          </cell>
          <cell r="E23286">
            <v>100000</v>
          </cell>
        </row>
        <row r="23287">
          <cell r="B23287" t="str">
            <v>o/m NASTP</v>
          </cell>
          <cell r="C23287" t="str">
            <v>SST Tax</v>
          </cell>
          <cell r="D23287" t="str">
            <v>Paid MCB chq 2007570447 = 164,383/-</v>
          </cell>
          <cell r="E23287">
            <v>18000</v>
          </cell>
        </row>
        <row r="23288">
          <cell r="B23288" t="str">
            <v xml:space="preserve">O/M Nue Multiplex </v>
          </cell>
          <cell r="C23288" t="str">
            <v>SST Tax</v>
          </cell>
          <cell r="D23288" t="str">
            <v>Paid MCB chq 2007570447 = 164,383/-</v>
          </cell>
          <cell r="E23288">
            <v>45360</v>
          </cell>
        </row>
        <row r="23289">
          <cell r="B23289" t="str">
            <v>O/M The Place</v>
          </cell>
          <cell r="C23289" t="str">
            <v>SST Tax</v>
          </cell>
          <cell r="D23289" t="str">
            <v>Paid MCB chq 2007570447 = 164,383/-</v>
          </cell>
          <cell r="E23289">
            <v>44880</v>
          </cell>
        </row>
        <row r="23290">
          <cell r="B23290" t="str">
            <v>FTC Floors</v>
          </cell>
          <cell r="C23290" t="str">
            <v>SST Tax</v>
          </cell>
          <cell r="D23290" t="str">
            <v>Paid MCB chq 2007570447 = 164,383/-</v>
          </cell>
          <cell r="E23290">
            <v>33872</v>
          </cell>
        </row>
        <row r="23291">
          <cell r="B23291" t="str">
            <v>ueP 17th Floor</v>
          </cell>
          <cell r="C23291" t="str">
            <v>SST Tax</v>
          </cell>
          <cell r="D23291" t="str">
            <v>Paid MCB chq 2007570447 = 164,383/-</v>
          </cell>
          <cell r="E23291">
            <v>22271</v>
          </cell>
        </row>
        <row r="23292">
          <cell r="B23292" t="str">
            <v>Imtiaz supermarket</v>
          </cell>
          <cell r="C23292" t="str">
            <v>Kamran insulator</v>
          </cell>
          <cell r="D23292" t="str">
            <v>Paid MCB chq 2007570448</v>
          </cell>
          <cell r="E23292">
            <v>189500</v>
          </cell>
        </row>
        <row r="23293">
          <cell r="B23293" t="str">
            <v>meezan gujranwala</v>
          </cell>
          <cell r="C23293" t="str">
            <v>IIL pipe</v>
          </cell>
          <cell r="D23293" t="str">
            <v>Paid MCB chq 2031680107</v>
          </cell>
          <cell r="E23293">
            <v>55100</v>
          </cell>
        </row>
        <row r="23294">
          <cell r="B23294" t="str">
            <v>NASTP II</v>
          </cell>
          <cell r="C23294" t="str">
            <v>Muzammil</v>
          </cell>
          <cell r="D23294" t="str">
            <v>Paid MCB chq 2031680108</v>
          </cell>
          <cell r="E23294">
            <v>250000</v>
          </cell>
        </row>
        <row r="23295">
          <cell r="B23295" t="str">
            <v>Gul Ahmed</v>
          </cell>
          <cell r="C23295" t="str">
            <v>shakeel duct</v>
          </cell>
          <cell r="D23295" t="str">
            <v>Paid MCB chq 2031680109</v>
          </cell>
          <cell r="E23295">
            <v>100000</v>
          </cell>
        </row>
        <row r="23296">
          <cell r="B23296" t="str">
            <v>Rehmat shipping</v>
          </cell>
          <cell r="C23296" t="str">
            <v>faheem elec</v>
          </cell>
          <cell r="D23296" t="str">
            <v>Paid MCB chq 2031680110 = 170,000 + Cash from BH 77,000/- = 247000</v>
          </cell>
          <cell r="E23296">
            <v>45000</v>
          </cell>
        </row>
        <row r="23297">
          <cell r="B23297" t="str">
            <v>Gul Ahmed</v>
          </cell>
          <cell r="C23297" t="str">
            <v>faheem elec</v>
          </cell>
          <cell r="D23297" t="str">
            <v>Paid MCB chq 2031680110 = 170,000 + Cash from BH 77,000/- = 247000</v>
          </cell>
          <cell r="E23297">
            <v>30000</v>
          </cell>
        </row>
        <row r="23298">
          <cell r="B23298" t="str">
            <v>Spar supermarket</v>
          </cell>
          <cell r="C23298" t="str">
            <v>faheem elec</v>
          </cell>
          <cell r="D23298" t="str">
            <v>Paid MCB chq 2031680110 = 170,000 + Cash from BH 77,000/- = 247000</v>
          </cell>
          <cell r="E23298">
            <v>150000</v>
          </cell>
        </row>
        <row r="23299">
          <cell r="B23299" t="str">
            <v>CITI Bank</v>
          </cell>
          <cell r="C23299" t="str">
            <v>faheem elec</v>
          </cell>
          <cell r="D23299" t="str">
            <v>Paid MCB chq 2031680110 = 170,000 + Cash from BH 77,000/- = 247000</v>
          </cell>
          <cell r="E23299">
            <v>22000</v>
          </cell>
        </row>
        <row r="23300">
          <cell r="B23300" t="str">
            <v>Gul Ahmed</v>
          </cell>
          <cell r="C23300" t="str">
            <v>fakhri brothers</v>
          </cell>
          <cell r="D23300" t="str">
            <v>Received from Ik in acc of DB (BAFL chq 60572298 Given to ST Brothers = 3,295,000</v>
          </cell>
          <cell r="E23300">
            <v>557981</v>
          </cell>
        </row>
        <row r="23301">
          <cell r="B23301" t="str">
            <v>Spar supermarket</v>
          </cell>
          <cell r="C23301" t="str">
            <v>fakhri brothers</v>
          </cell>
          <cell r="D23301" t="str">
            <v>Received from Ik in acc of DB (BAFL chq 60572298 Given to ST Brothers = 3,295,000</v>
          </cell>
          <cell r="E23301">
            <v>2672410</v>
          </cell>
        </row>
        <row r="23302">
          <cell r="B23302" t="str">
            <v>NICVD</v>
          </cell>
          <cell r="C23302" t="str">
            <v>fakhri brothers</v>
          </cell>
          <cell r="D23302" t="str">
            <v>Received from Ik in acc of DB (BAFL chq 60572298 Given to ST Brothers = 3,295,000</v>
          </cell>
          <cell r="E23302">
            <v>61009</v>
          </cell>
        </row>
        <row r="23303">
          <cell r="B23303" t="str">
            <v>Engro 7th Floor</v>
          </cell>
          <cell r="C23303" t="str">
            <v>fakhri brothers</v>
          </cell>
          <cell r="D23303" t="str">
            <v>Received from Ik in acc of DB (BAFL chq 60572298 Given to ST Brothers = 3,295,000</v>
          </cell>
          <cell r="E23303">
            <v>3600</v>
          </cell>
        </row>
        <row r="23304">
          <cell r="B23304" t="str">
            <v>O/M The Place</v>
          </cell>
          <cell r="C23304" t="str">
            <v>Received</v>
          </cell>
          <cell r="D23304" t="str">
            <v>O &amp; M bill for Jan 25</v>
          </cell>
          <cell r="F23304">
            <v>401676</v>
          </cell>
        </row>
        <row r="23305">
          <cell r="B23305" t="str">
            <v>FTC Floors</v>
          </cell>
          <cell r="C23305" t="str">
            <v>Received</v>
          </cell>
          <cell r="D23305" t="str">
            <v>1% invoice charges for MCB chq # 2007570444 given to Universal traders care off Adeel Steel for SST inpt adjustment in NASTP payment</v>
          </cell>
          <cell r="E23305">
            <v>20000</v>
          </cell>
        </row>
        <row r="23306">
          <cell r="B23306" t="str">
            <v>ueP 17th Floor</v>
          </cell>
          <cell r="C23306" t="str">
            <v>Received</v>
          </cell>
          <cell r="D23306" t="str">
            <v>Received balanced retention amount</v>
          </cell>
          <cell r="F23306">
            <v>1422198</v>
          </cell>
        </row>
        <row r="23307">
          <cell r="B23307" t="str">
            <v>Honey moon lounge</v>
          </cell>
          <cell r="C23307" t="str">
            <v>Received</v>
          </cell>
          <cell r="D23307" t="str">
            <v>Received Mob advance from Total Meezan bank chq # A39790023 (Given to Nadeem iqbal in his profit sharing)</v>
          </cell>
          <cell r="F23307">
            <v>1000000</v>
          </cell>
        </row>
        <row r="23308">
          <cell r="B23308" t="str">
            <v>standard chartered Bank</v>
          </cell>
          <cell r="C23308" t="str">
            <v>Received</v>
          </cell>
          <cell r="D23308" t="str">
            <v>Received From Total in acc of SCB (Online tranfer in shehroz ahmed acc care of BH)</v>
          </cell>
          <cell r="F23308">
            <v>400000</v>
          </cell>
        </row>
        <row r="23309">
          <cell r="B23309" t="str">
            <v>standard chartered Bank</v>
          </cell>
          <cell r="C23309" t="str">
            <v>Received</v>
          </cell>
          <cell r="D23309" t="str">
            <v>Received From Total in acc of SCB (Online tranfer in shehroz ahmed acc care of BH)</v>
          </cell>
          <cell r="F23309">
            <v>500000</v>
          </cell>
        </row>
        <row r="23310">
          <cell r="B23310" t="str">
            <v>standard chartered Bank</v>
          </cell>
          <cell r="C23310" t="str">
            <v>Received</v>
          </cell>
          <cell r="D23310" t="str">
            <v>Received From Total in acc of SCB (Online tranfer in shehroz ahmed acc care of BH)</v>
          </cell>
          <cell r="F23310">
            <v>500000</v>
          </cell>
        </row>
        <row r="23311">
          <cell r="B23311" t="str">
            <v>standard chartered Bank</v>
          </cell>
          <cell r="C23311" t="str">
            <v>Received</v>
          </cell>
          <cell r="D23311" t="str">
            <v>Received From Total in acc of SCB (Online tranfer in shehroz ahmed acc care of BH)</v>
          </cell>
          <cell r="F23311">
            <v>350000</v>
          </cell>
        </row>
        <row r="23312">
          <cell r="B23312" t="str">
            <v>standard chartered Bank</v>
          </cell>
          <cell r="C23312" t="str">
            <v>Received</v>
          </cell>
          <cell r="D23312" t="str">
            <v>Received From Total in acc of SCB (Online tranfer in shehroz ahmed acc care of BH)</v>
          </cell>
          <cell r="F23312">
            <v>300000</v>
          </cell>
        </row>
        <row r="23313">
          <cell r="B23313" t="str">
            <v>standard chartered Bank</v>
          </cell>
          <cell r="C23313" t="str">
            <v>Received</v>
          </cell>
          <cell r="D23313" t="str">
            <v>Received From Total in acc of SCB (Online tranfer in shehroz ahmed acc care of BH)</v>
          </cell>
          <cell r="F23313">
            <v>650000</v>
          </cell>
        </row>
        <row r="23314">
          <cell r="B23314" t="str">
            <v>CITI Bank</v>
          </cell>
          <cell r="C23314" t="str">
            <v>Received</v>
          </cell>
          <cell r="D23314" t="str">
            <v>Received from Ik in acc of Citi (Meezan chq # A-11162932) Given to universal traders care off adeel)</v>
          </cell>
          <cell r="F23314">
            <v>7307488</v>
          </cell>
        </row>
        <row r="23315">
          <cell r="B23315" t="str">
            <v>CITI Bank</v>
          </cell>
          <cell r="C23315" t="str">
            <v>Received</v>
          </cell>
          <cell r="D23315" t="str">
            <v>1% invoice charges</v>
          </cell>
          <cell r="E23315">
            <v>61000</v>
          </cell>
        </row>
        <row r="23316">
          <cell r="B23316" t="str">
            <v>FTC Floors</v>
          </cell>
          <cell r="C23316" t="str">
            <v>Received</v>
          </cell>
          <cell r="D23316" t="str">
            <v>FTC Monthly Jan 25  (Jan payment rec before Dec 25 payment)</v>
          </cell>
          <cell r="F23316">
            <v>280434</v>
          </cell>
        </row>
        <row r="23317">
          <cell r="B23317" t="str">
            <v>J outlet lucky one mall</v>
          </cell>
          <cell r="C23317" t="str">
            <v>Received</v>
          </cell>
          <cell r="D23317" t="str">
            <v>Received from Ik in acc of J outlet Lucky one mall  (Meezan chq # A-11163078) Given to Zia steel care off adeel)</v>
          </cell>
          <cell r="F23317">
            <v>3300000</v>
          </cell>
        </row>
        <row r="23318">
          <cell r="B23318" t="str">
            <v>J outlet lucky one mall</v>
          </cell>
          <cell r="C23318" t="str">
            <v>Received</v>
          </cell>
          <cell r="D23318" t="str">
            <v>1% invoice charges</v>
          </cell>
          <cell r="E23318">
            <v>33000</v>
          </cell>
        </row>
        <row r="23319">
          <cell r="B23319" t="str">
            <v>zeta mall</v>
          </cell>
          <cell r="C23319" t="str">
            <v>Received</v>
          </cell>
          <cell r="D23319" t="str">
            <v>Received from Ik in acc of Zeta Mall (Meezan chq # A-11163079) Given to Al madina steel)</v>
          </cell>
          <cell r="F23319">
            <v>3200000</v>
          </cell>
        </row>
        <row r="23320">
          <cell r="B23320" t="str">
            <v>zeta mall</v>
          </cell>
          <cell r="C23320" t="str">
            <v>Received</v>
          </cell>
          <cell r="D23320" t="str">
            <v>1% invoice charges</v>
          </cell>
          <cell r="E23320">
            <v>32000</v>
          </cell>
        </row>
        <row r="23321">
          <cell r="B23321" t="str">
            <v>DB 15th &amp; 16th Floor</v>
          </cell>
          <cell r="C23321" t="str">
            <v>Received</v>
          </cell>
          <cell r="D23321" t="str">
            <v>Received from Ik in acc of DB (BAFL chq 60572298 Given to ST Brothers</v>
          </cell>
          <cell r="F23321">
            <v>3295000</v>
          </cell>
        </row>
        <row r="23322">
          <cell r="B23322" t="str">
            <v>FTC Floors</v>
          </cell>
          <cell r="C23322" t="str">
            <v>Received</v>
          </cell>
          <cell r="D23322" t="str">
            <v xml:space="preserve">FTC Monthly Dec 24 </v>
          </cell>
          <cell r="F23322">
            <v>280434</v>
          </cell>
        </row>
        <row r="23323">
          <cell r="B23323" t="str">
            <v>Imtiaz supermarket</v>
          </cell>
          <cell r="C23323" t="str">
            <v>Received</v>
          </cell>
          <cell r="D23323" t="str">
            <v>Received adhoc payment against bill (BAFL Chq 33697617) Gross amt 5 MLN</v>
          </cell>
          <cell r="F23323">
            <v>4669565</v>
          </cell>
        </row>
        <row r="23324">
          <cell r="B23324" t="str">
            <v>Spar supermarket</v>
          </cell>
          <cell r="C23324" t="str">
            <v>fare</v>
          </cell>
          <cell r="D23324" t="str">
            <v>paid</v>
          </cell>
          <cell r="E23324">
            <v>1500</v>
          </cell>
        </row>
        <row r="23325">
          <cell r="B23325" t="str">
            <v>BAH 12th Floor</v>
          </cell>
          <cell r="C23325" t="str">
            <v>fare</v>
          </cell>
          <cell r="D23325" t="str">
            <v>paid</v>
          </cell>
          <cell r="E23325">
            <v>1700</v>
          </cell>
        </row>
        <row r="23326">
          <cell r="B23326" t="str">
            <v>office</v>
          </cell>
          <cell r="C23326" t="str">
            <v>misc</v>
          </cell>
          <cell r="D23326" t="str">
            <v>umer for office use</v>
          </cell>
          <cell r="E23326">
            <v>4000</v>
          </cell>
        </row>
        <row r="23327">
          <cell r="B23327" t="str">
            <v>Gul Ahmed</v>
          </cell>
          <cell r="C23327" t="str">
            <v>misc</v>
          </cell>
          <cell r="D23327" t="str">
            <v>to mukhtar for bike maintenance</v>
          </cell>
          <cell r="E23327">
            <v>2000</v>
          </cell>
        </row>
        <row r="23328">
          <cell r="B23328" t="str">
            <v>State life Insurance</v>
          </cell>
          <cell r="C23328" t="str">
            <v>fare</v>
          </cell>
          <cell r="D23328" t="str">
            <v>paid</v>
          </cell>
          <cell r="E23328">
            <v>1500</v>
          </cell>
        </row>
        <row r="23329">
          <cell r="B23329" t="str">
            <v>Spar supermarket</v>
          </cell>
          <cell r="C23329" t="str">
            <v>material</v>
          </cell>
          <cell r="D23329" t="str">
            <v>purchased 36 Nos isolators</v>
          </cell>
          <cell r="E23329">
            <v>11880</v>
          </cell>
        </row>
        <row r="23330">
          <cell r="B23330" t="str">
            <v>Spar supermarket</v>
          </cell>
          <cell r="C23330" t="str">
            <v>fare</v>
          </cell>
          <cell r="D23330" t="str">
            <v>paid</v>
          </cell>
          <cell r="E23330">
            <v>1000</v>
          </cell>
        </row>
        <row r="23331">
          <cell r="B23331" t="str">
            <v>BAH 12th Floor</v>
          </cell>
          <cell r="C23331" t="str">
            <v>fare</v>
          </cell>
          <cell r="D23331" t="str">
            <v>paid</v>
          </cell>
          <cell r="E23331">
            <v>460</v>
          </cell>
        </row>
        <row r="23332">
          <cell r="B23332" t="str">
            <v>Meezan Gujranwala</v>
          </cell>
          <cell r="C23332" t="str">
            <v>ismail jee</v>
          </cell>
          <cell r="D23332" t="str">
            <v>Online by adeel to Ali ashgar care of Hussain PORTA for Pipe purchased</v>
          </cell>
          <cell r="E23332">
            <v>500000</v>
          </cell>
        </row>
        <row r="23333">
          <cell r="B23333" t="str">
            <v>Spar supermarket</v>
          </cell>
          <cell r="C23333" t="str">
            <v>fahad bin khalid</v>
          </cell>
          <cell r="D23333" t="str">
            <v>Online by adeel to Fahad ali khan purchased Freon from GREE</v>
          </cell>
          <cell r="E23333">
            <v>100000</v>
          </cell>
        </row>
        <row r="23334">
          <cell r="B23334" t="str">
            <v>BAH 12th Floor</v>
          </cell>
          <cell r="C23334" t="str">
            <v>ideas associates</v>
          </cell>
          <cell r="D23334" t="str">
            <v>Online by adeel to Ideas associates purchased of 03 Nos fan</v>
          </cell>
          <cell r="E23334">
            <v>110000</v>
          </cell>
        </row>
        <row r="23335">
          <cell r="B23335" t="str">
            <v>Mall of Pindi</v>
          </cell>
          <cell r="C23335" t="str">
            <v>Material</v>
          </cell>
          <cell r="D23335" t="str">
            <v>Online by adeel to engr Ahsan for site expenses</v>
          </cell>
          <cell r="E23335">
            <v>88400</v>
          </cell>
        </row>
        <row r="23336">
          <cell r="B23336" t="str">
            <v>Spar supermarket</v>
          </cell>
          <cell r="C23336" t="str">
            <v>Material</v>
          </cell>
          <cell r="D23336" t="str">
            <v>Online by adeel to S Abdul Wajid Purchased 06 Nos R410 Refrigerant Cylinders</v>
          </cell>
          <cell r="E23336">
            <v>150000</v>
          </cell>
        </row>
        <row r="23337">
          <cell r="B23337" t="str">
            <v>FTC Floors</v>
          </cell>
          <cell r="C23337" t="str">
            <v>Tasleem mason</v>
          </cell>
          <cell r="D23337" t="str">
            <v xml:space="preserve">Online by adeel to M Waseem care of Tasleem mason </v>
          </cell>
          <cell r="E23337">
            <v>150000</v>
          </cell>
        </row>
        <row r="23338">
          <cell r="B23338" t="str">
            <v>Spar supermarket</v>
          </cell>
          <cell r="C23338" t="str">
            <v>fare</v>
          </cell>
          <cell r="D23338" t="str">
            <v>paid</v>
          </cell>
          <cell r="E23338">
            <v>300</v>
          </cell>
        </row>
        <row r="23339">
          <cell r="B23339" t="str">
            <v>Gul Ahmed</v>
          </cell>
          <cell r="C23339" t="str">
            <v>material</v>
          </cell>
          <cell r="D23339" t="str">
            <v>holdtie and dhaga</v>
          </cell>
          <cell r="E23339">
            <v>2600</v>
          </cell>
        </row>
        <row r="23340">
          <cell r="B23340" t="str">
            <v>Meezan Gujranwala</v>
          </cell>
          <cell r="C23340" t="str">
            <v>transportation</v>
          </cell>
          <cell r="D23340" t="str">
            <v>IIL pipe transportaion from shaikhupura</v>
          </cell>
          <cell r="E23340">
            <v>16000</v>
          </cell>
        </row>
        <row r="23341">
          <cell r="B23341" t="str">
            <v>office</v>
          </cell>
          <cell r="C23341" t="str">
            <v>misc</v>
          </cell>
          <cell r="D23341" t="str">
            <v>umer for office use</v>
          </cell>
          <cell r="E23341">
            <v>4000</v>
          </cell>
        </row>
        <row r="23342">
          <cell r="B23342" t="str">
            <v>BAF Maintenance</v>
          </cell>
          <cell r="C23342" t="str">
            <v>salary</v>
          </cell>
          <cell r="D23342" t="str">
            <v>Nadeem bha salary</v>
          </cell>
          <cell r="E23342">
            <v>50000</v>
          </cell>
        </row>
        <row r="23343">
          <cell r="B23343" t="str">
            <v>kumail bhai</v>
          </cell>
          <cell r="C23343" t="str">
            <v>salary</v>
          </cell>
          <cell r="D23343" t="str">
            <v>Waris salary</v>
          </cell>
          <cell r="E23343">
            <v>5000</v>
          </cell>
        </row>
        <row r="23344">
          <cell r="B23344" t="str">
            <v>zeta mall</v>
          </cell>
          <cell r="C23344" t="str">
            <v>salary</v>
          </cell>
          <cell r="D23344" t="str">
            <v xml:space="preserve">bilal bhai </v>
          </cell>
          <cell r="E23344">
            <v>50000</v>
          </cell>
        </row>
        <row r="23345">
          <cell r="B23345" t="str">
            <v xml:space="preserve">MHR Personal </v>
          </cell>
          <cell r="C23345" t="str">
            <v>salary</v>
          </cell>
          <cell r="D23345" t="str">
            <v>Mhr home mossi salaries</v>
          </cell>
          <cell r="E23345">
            <v>105000</v>
          </cell>
        </row>
        <row r="23346">
          <cell r="B23346" t="str">
            <v>office</v>
          </cell>
          <cell r="C23346" t="str">
            <v>salary</v>
          </cell>
          <cell r="D23346" t="str">
            <v>Mossi salary</v>
          </cell>
          <cell r="E23346">
            <v>7000</v>
          </cell>
        </row>
        <row r="23347">
          <cell r="B23347" t="str">
            <v>NASTP II</v>
          </cell>
          <cell r="C23347" t="str">
            <v>misc</v>
          </cell>
          <cell r="D23347" t="str">
            <v>To kamran elec for Fans thara making</v>
          </cell>
          <cell r="E23347">
            <v>35000</v>
          </cell>
        </row>
        <row r="23348">
          <cell r="B23348" t="str">
            <v>office</v>
          </cell>
          <cell r="C23348" t="str">
            <v>salary</v>
          </cell>
          <cell r="D23348" t="str">
            <v>mukhtar salary</v>
          </cell>
          <cell r="E23348">
            <v>46460</v>
          </cell>
        </row>
        <row r="23349">
          <cell r="B23349" t="str">
            <v>office</v>
          </cell>
          <cell r="C23349" t="str">
            <v>salary</v>
          </cell>
          <cell r="D23349" t="str">
            <v>kamran office salary</v>
          </cell>
          <cell r="E23349">
            <v>50870</v>
          </cell>
        </row>
        <row r="23350">
          <cell r="B23350" t="str">
            <v>FTC Floors</v>
          </cell>
          <cell r="C23350" t="str">
            <v>misc</v>
          </cell>
          <cell r="D23350" t="str">
            <v>tea and refreshment</v>
          </cell>
          <cell r="E23350">
            <v>3000</v>
          </cell>
        </row>
        <row r="23351">
          <cell r="B23351" t="str">
            <v>FTC Floors</v>
          </cell>
          <cell r="C23351" t="str">
            <v>misc</v>
          </cell>
          <cell r="D23351" t="str">
            <v>To sami for site stationery</v>
          </cell>
          <cell r="E23351">
            <v>2000</v>
          </cell>
        </row>
        <row r="23352">
          <cell r="B23352" t="str">
            <v>O/M The Place</v>
          </cell>
          <cell r="C23352" t="str">
            <v>salary</v>
          </cell>
          <cell r="D23352" t="str">
            <v>The place staff salaries</v>
          </cell>
          <cell r="E23352">
            <v>167424.10714285713</v>
          </cell>
        </row>
        <row r="23353">
          <cell r="B23353" t="str">
            <v>FTC Floors</v>
          </cell>
          <cell r="C23353" t="str">
            <v>salary</v>
          </cell>
          <cell r="D23353" t="str">
            <v>ftc staff salaries</v>
          </cell>
          <cell r="E23353">
            <v>215792.41071428571</v>
          </cell>
        </row>
        <row r="23354">
          <cell r="B23354" t="str">
            <v>office</v>
          </cell>
          <cell r="C23354" t="str">
            <v>salary</v>
          </cell>
          <cell r="D23354" t="str">
            <v>umer salary</v>
          </cell>
          <cell r="E23354">
            <v>22000</v>
          </cell>
        </row>
        <row r="23355">
          <cell r="B23355" t="str">
            <v>office</v>
          </cell>
          <cell r="C23355" t="str">
            <v>misc</v>
          </cell>
          <cell r="D23355" t="str">
            <v>to umer for car wash</v>
          </cell>
          <cell r="E23355">
            <v>2500</v>
          </cell>
        </row>
        <row r="23356">
          <cell r="B23356" t="str">
            <v>Imtiaz supermarket</v>
          </cell>
          <cell r="C23356" t="str">
            <v>misc</v>
          </cell>
          <cell r="D23356" t="str">
            <v>to mukhtar fo rhilti machine repairing</v>
          </cell>
          <cell r="E23356">
            <v>1000</v>
          </cell>
        </row>
        <row r="23357">
          <cell r="B23357" t="str">
            <v>BAF Maintenance</v>
          </cell>
          <cell r="C23357" t="str">
            <v>Osama Abrar</v>
          </cell>
          <cell r="D23357" t="str">
            <v xml:space="preserve">Online by BH to Osama Abrar </v>
          </cell>
          <cell r="E23357">
            <v>200000</v>
          </cell>
        </row>
        <row r="23358">
          <cell r="B23358" t="str">
            <v>spar supermarket</v>
          </cell>
          <cell r="C23358" t="str">
            <v>Material</v>
          </cell>
          <cell r="D23358" t="str">
            <v>Online by adeel to S Abdul Wajid Purchased 02 Nos R410 Refrigerant Cylinders</v>
          </cell>
          <cell r="E23358">
            <v>50000</v>
          </cell>
        </row>
        <row r="23359">
          <cell r="B23359" t="str">
            <v>NASTP II</v>
          </cell>
          <cell r="C23359" t="str">
            <v>salary</v>
          </cell>
          <cell r="D23359" t="str">
            <v>Online by adeel to Israr bhai</v>
          </cell>
          <cell r="E23359">
            <v>187000</v>
          </cell>
        </row>
        <row r="23360">
          <cell r="B23360" t="str">
            <v>BAH 12th Floor</v>
          </cell>
          <cell r="C23360" t="str">
            <v>salary</v>
          </cell>
          <cell r="D23360" t="str">
            <v>Online by adeel to Rohail sheikh</v>
          </cell>
          <cell r="E23360">
            <v>90000</v>
          </cell>
        </row>
        <row r="23361">
          <cell r="B23361" t="str">
            <v>Gul Ahmed</v>
          </cell>
          <cell r="C23361" t="str">
            <v>fare</v>
          </cell>
          <cell r="D23361" t="str">
            <v>paid</v>
          </cell>
          <cell r="E23361">
            <v>1000</v>
          </cell>
        </row>
        <row r="23362">
          <cell r="B23362" t="str">
            <v>Spar supermarket</v>
          </cell>
          <cell r="C23362" t="str">
            <v>fare</v>
          </cell>
          <cell r="D23362" t="str">
            <v>paid</v>
          </cell>
          <cell r="E23362">
            <v>600</v>
          </cell>
        </row>
        <row r="23363">
          <cell r="B23363" t="str">
            <v>Meezan Gujranwala</v>
          </cell>
          <cell r="C23363" t="str">
            <v>material</v>
          </cell>
          <cell r="D23363" t="str">
            <v>purchased PPRc fittings from asadullah</v>
          </cell>
          <cell r="E23363">
            <v>14140</v>
          </cell>
        </row>
        <row r="23364">
          <cell r="B23364" t="str">
            <v>Imtiaz supermarket</v>
          </cell>
          <cell r="C23364" t="str">
            <v>fuel</v>
          </cell>
          <cell r="D23364" t="str">
            <v>paid to mukhtar</v>
          </cell>
          <cell r="E23364">
            <v>3000</v>
          </cell>
        </row>
        <row r="23365">
          <cell r="B23365" t="str">
            <v>office</v>
          </cell>
          <cell r="C23365" t="str">
            <v>utilities bills</v>
          </cell>
          <cell r="D23365" t="str">
            <v>SSGC bill paid</v>
          </cell>
          <cell r="E23365">
            <v>820</v>
          </cell>
        </row>
        <row r="23366">
          <cell r="B23366" t="str">
            <v xml:space="preserve">MHR Personal </v>
          </cell>
          <cell r="C23366" t="str">
            <v>utilities bills</v>
          </cell>
          <cell r="D23366" t="str">
            <v>SSGC bill paid</v>
          </cell>
          <cell r="E23366">
            <v>910</v>
          </cell>
        </row>
        <row r="23367">
          <cell r="B23367" t="str">
            <v>KANTEEN Islamabad</v>
          </cell>
          <cell r="C23367" t="str">
            <v>material</v>
          </cell>
          <cell r="D23367" t="str">
            <v>1.5 mm 4 core flexible wite 90 meter</v>
          </cell>
          <cell r="E23367">
            <v>29800</v>
          </cell>
        </row>
        <row r="23368">
          <cell r="B23368" t="str">
            <v>Meezan bank Head office</v>
          </cell>
          <cell r="C23368" t="str">
            <v>material</v>
          </cell>
          <cell r="D23368" t="str">
            <v>20" cable tie</v>
          </cell>
          <cell r="E23368">
            <v>900</v>
          </cell>
        </row>
        <row r="23369">
          <cell r="B23369" t="str">
            <v>PSYCHIATRY JPMC</v>
          </cell>
          <cell r="C23369" t="str">
            <v>salary</v>
          </cell>
          <cell r="D23369" t="str">
            <v>Irfan bhai salary</v>
          </cell>
          <cell r="E23369">
            <v>52300</v>
          </cell>
        </row>
        <row r="23370">
          <cell r="B23370" t="str">
            <v>J out let DML</v>
          </cell>
          <cell r="C23370" t="str">
            <v>salary</v>
          </cell>
          <cell r="D23370" t="str">
            <v>Noman bhai salary</v>
          </cell>
          <cell r="E23370">
            <v>70000</v>
          </cell>
        </row>
        <row r="23371">
          <cell r="B23371" t="str">
            <v>Spar supermarket</v>
          </cell>
          <cell r="C23371" t="str">
            <v>salary</v>
          </cell>
          <cell r="D23371" t="str">
            <v>Moiz salary</v>
          </cell>
          <cell r="E23371">
            <v>45000</v>
          </cell>
        </row>
        <row r="23372">
          <cell r="B23372" t="str">
            <v>NICVD</v>
          </cell>
          <cell r="C23372" t="str">
            <v>salary</v>
          </cell>
          <cell r="D23372" t="str">
            <v>NICVD staff salaries</v>
          </cell>
          <cell r="E23372">
            <v>178930</v>
          </cell>
        </row>
        <row r="23373">
          <cell r="B23373" t="str">
            <v>Gul Ahmed</v>
          </cell>
          <cell r="C23373" t="str">
            <v>salary</v>
          </cell>
          <cell r="D23373" t="str">
            <v>Kamran and Mateen salary</v>
          </cell>
          <cell r="E23373">
            <v>76150</v>
          </cell>
        </row>
        <row r="23374">
          <cell r="B23374" t="str">
            <v>office</v>
          </cell>
          <cell r="C23374" t="str">
            <v>water tanker</v>
          </cell>
          <cell r="D23374" t="str">
            <v>paid for 02 nos water tankers</v>
          </cell>
          <cell r="E23374">
            <v>11330</v>
          </cell>
        </row>
        <row r="23375">
          <cell r="B23375" t="str">
            <v>FTC Floors</v>
          </cell>
          <cell r="C23375" t="str">
            <v>salary</v>
          </cell>
          <cell r="D23375" t="str">
            <v>Shahzad salary</v>
          </cell>
          <cell r="E23375">
            <v>3000</v>
          </cell>
        </row>
        <row r="23376">
          <cell r="B23376" t="str">
            <v>BAH 12th Floor</v>
          </cell>
          <cell r="C23376" t="str">
            <v>fare</v>
          </cell>
          <cell r="D23376" t="str">
            <v>paid</v>
          </cell>
          <cell r="E23376">
            <v>1000</v>
          </cell>
        </row>
        <row r="23377">
          <cell r="B23377" t="str">
            <v>Bahria project</v>
          </cell>
          <cell r="C23377" t="str">
            <v>salary</v>
          </cell>
          <cell r="D23377" t="str">
            <v>Amjad and waseem salary</v>
          </cell>
          <cell r="E23377">
            <v>106480</v>
          </cell>
        </row>
        <row r="23378">
          <cell r="B23378" t="str">
            <v>engro 7th floor</v>
          </cell>
          <cell r="C23378" t="str">
            <v>material</v>
          </cell>
          <cell r="D23378" t="str">
            <v>purchased floor drain, waste pipe and fittings</v>
          </cell>
          <cell r="E23378">
            <v>4300</v>
          </cell>
        </row>
        <row r="23379">
          <cell r="B23379" t="str">
            <v>office</v>
          </cell>
          <cell r="C23379" t="str">
            <v>salary</v>
          </cell>
          <cell r="D23379" t="str">
            <v>Ashraf bhai</v>
          </cell>
          <cell r="E23379">
            <v>87000</v>
          </cell>
        </row>
        <row r="23380">
          <cell r="B23380" t="str">
            <v>BAH 12th Floor</v>
          </cell>
          <cell r="C23380" t="str">
            <v>salary</v>
          </cell>
          <cell r="D23380" t="str">
            <v>asif hussain salary</v>
          </cell>
          <cell r="E23380">
            <v>38780</v>
          </cell>
        </row>
        <row r="23381">
          <cell r="B23381" t="str">
            <v>CITI Bank</v>
          </cell>
          <cell r="C23381" t="str">
            <v>fuel</v>
          </cell>
          <cell r="D23381" t="str">
            <v>to kamran for 2 months</v>
          </cell>
          <cell r="E23381">
            <v>1950</v>
          </cell>
        </row>
        <row r="23382">
          <cell r="B23382" t="str">
            <v xml:space="preserve">O/M Nue Multiplex </v>
          </cell>
          <cell r="C23382" t="str">
            <v>maxon chemical</v>
          </cell>
          <cell r="D23382" t="str">
            <v>Online by adeel to maxon CHEMIAL  against chemicals</v>
          </cell>
          <cell r="E23382">
            <v>150000</v>
          </cell>
        </row>
        <row r="23383">
          <cell r="B23383" t="str">
            <v>zeta mall</v>
          </cell>
          <cell r="C23383" t="str">
            <v>salary</v>
          </cell>
          <cell r="D23383" t="str">
            <v>Online by adeel to ahsan for staff salaries</v>
          </cell>
          <cell r="E23383">
            <v>210200</v>
          </cell>
        </row>
        <row r="23384">
          <cell r="B23384" t="str">
            <v>Meezan bank Head office</v>
          </cell>
          <cell r="C23384" t="str">
            <v>material</v>
          </cell>
          <cell r="D23384" t="str">
            <v>To faheem for rawal bolts</v>
          </cell>
          <cell r="E23384">
            <v>1500</v>
          </cell>
        </row>
        <row r="23385">
          <cell r="B23385" t="str">
            <v>Meezan bank Head office</v>
          </cell>
          <cell r="C23385" t="str">
            <v>fare</v>
          </cell>
          <cell r="D23385" t="str">
            <v>paid</v>
          </cell>
          <cell r="E23385">
            <v>700</v>
          </cell>
        </row>
        <row r="23386">
          <cell r="B23386" t="str">
            <v>zeta mall</v>
          </cell>
          <cell r="C23386" t="str">
            <v>fare</v>
          </cell>
          <cell r="D23386" t="str">
            <v>Paid</v>
          </cell>
          <cell r="E23386">
            <v>1800</v>
          </cell>
        </row>
        <row r="23387">
          <cell r="B23387" t="str">
            <v>Rehmat shipping</v>
          </cell>
          <cell r="C23387" t="str">
            <v>fare</v>
          </cell>
          <cell r="D23387" t="str">
            <v>Paid</v>
          </cell>
          <cell r="E23387">
            <v>2400</v>
          </cell>
        </row>
        <row r="23388">
          <cell r="B23388" t="str">
            <v>BAH 12th Floor</v>
          </cell>
          <cell r="C23388" t="str">
            <v>salary</v>
          </cell>
          <cell r="D23388" t="str">
            <v>umair and saad salary</v>
          </cell>
          <cell r="E23388">
            <v>92156</v>
          </cell>
        </row>
        <row r="23389">
          <cell r="B23389" t="str">
            <v>Imtiaz supermarket</v>
          </cell>
          <cell r="C23389" t="str">
            <v>salary</v>
          </cell>
          <cell r="D23389" t="str">
            <v>khushnood, nadeem painter + shahid painter salary + haris</v>
          </cell>
          <cell r="E23389">
            <v>264644</v>
          </cell>
        </row>
        <row r="23390">
          <cell r="B23390" t="str">
            <v>BAH 12th Floor</v>
          </cell>
          <cell r="C23390" t="str">
            <v>material</v>
          </cell>
          <cell r="D23390" t="str">
            <v>red oxide mixing oil (to saad)</v>
          </cell>
          <cell r="E23390">
            <v>1500</v>
          </cell>
        </row>
        <row r="23391">
          <cell r="B23391" t="str">
            <v>BAH 12th Floor</v>
          </cell>
          <cell r="C23391" t="str">
            <v>fare</v>
          </cell>
          <cell r="D23391" t="str">
            <v>paid</v>
          </cell>
          <cell r="E23391">
            <v>500</v>
          </cell>
        </row>
        <row r="23392">
          <cell r="B23392" t="str">
            <v>office</v>
          </cell>
          <cell r="C23392" t="str">
            <v>salary</v>
          </cell>
          <cell r="D23392" t="str">
            <v>Ahsan office + Rehan aslam salary</v>
          </cell>
          <cell r="E23392">
            <v>143000</v>
          </cell>
        </row>
        <row r="23393">
          <cell r="B23393" t="str">
            <v>Imtiaz supermarket</v>
          </cell>
          <cell r="C23393" t="str">
            <v>salary</v>
          </cell>
          <cell r="D23393" t="str">
            <v>Imtiaz staff salaries</v>
          </cell>
          <cell r="E23393">
            <v>413890</v>
          </cell>
        </row>
        <row r="23394">
          <cell r="B23394" t="str">
            <v>Rehmat shipping</v>
          </cell>
          <cell r="C23394" t="str">
            <v>Material</v>
          </cell>
          <cell r="D23394" t="str">
            <v>Online by adeel to S Abdul Wajid Purchased 03 Nos R410 Refrigerant Cylinders</v>
          </cell>
          <cell r="E23394">
            <v>75000</v>
          </cell>
        </row>
        <row r="23395">
          <cell r="B23395" t="str">
            <v xml:space="preserve">O/M Nue Multiplex </v>
          </cell>
          <cell r="C23395" t="str">
            <v>salary</v>
          </cell>
          <cell r="D23395" t="str">
            <v xml:space="preserve">Online by adeel to hassan cinemas </v>
          </cell>
          <cell r="E23395">
            <v>192569</v>
          </cell>
        </row>
        <row r="23396">
          <cell r="B23396" t="str">
            <v>spar supermarket</v>
          </cell>
          <cell r="C23396" t="str">
            <v>hassan insulator</v>
          </cell>
          <cell r="D23396" t="str">
            <v>Online by adeel to hassan insualtor</v>
          </cell>
          <cell r="E23396">
            <v>100000</v>
          </cell>
        </row>
        <row r="23397">
          <cell r="B23397" t="str">
            <v>Gul Ahmed</v>
          </cell>
          <cell r="C23397" t="str">
            <v>salary</v>
          </cell>
          <cell r="D23397" t="str">
            <v>Online by adeel to adnan hyde</v>
          </cell>
          <cell r="E23397">
            <v>101429</v>
          </cell>
        </row>
        <row r="23398">
          <cell r="B23398" t="str">
            <v>Meezan gujranwala</v>
          </cell>
          <cell r="C23398" t="str">
            <v>salary</v>
          </cell>
          <cell r="D23398" t="str">
            <v>Online by adeel to Touqeer for salaries</v>
          </cell>
          <cell r="E23398">
            <v>151429</v>
          </cell>
        </row>
        <row r="23399">
          <cell r="B23399" t="str">
            <v>o/m NASTP</v>
          </cell>
          <cell r="C23399" t="str">
            <v>Material</v>
          </cell>
          <cell r="D23399" t="str">
            <v>Online by adeel to MIRZA FAKHAR UL ISLAM BAIG for 04 Nos fire extinghuishers</v>
          </cell>
          <cell r="E23399">
            <v>35700</v>
          </cell>
        </row>
        <row r="23400">
          <cell r="B23400" t="str">
            <v>Ernst &amp; Young</v>
          </cell>
          <cell r="C23400" t="str">
            <v>material</v>
          </cell>
          <cell r="D23400" t="str">
            <v>to mukhtar purchased WD 40, contact cleaner, taflon tapes screw.</v>
          </cell>
          <cell r="E23400">
            <v>5000</v>
          </cell>
        </row>
        <row r="23401">
          <cell r="B23401" t="str">
            <v>Ernst &amp; Young</v>
          </cell>
          <cell r="C23401" t="str">
            <v>material</v>
          </cell>
          <cell r="D23401" t="str">
            <v>purchased drill machine and bit from incco</v>
          </cell>
          <cell r="E23401">
            <v>6000</v>
          </cell>
        </row>
        <row r="23402">
          <cell r="B23402" t="str">
            <v>NASTP II</v>
          </cell>
          <cell r="C23402" t="str">
            <v>fare</v>
          </cell>
          <cell r="D23402" t="str">
            <v>paid</v>
          </cell>
          <cell r="E23402">
            <v>1500</v>
          </cell>
        </row>
        <row r="23403">
          <cell r="B23403" t="str">
            <v>Meezan bank Head office</v>
          </cell>
          <cell r="C23403" t="str">
            <v>salary</v>
          </cell>
          <cell r="D23403" t="str">
            <v>Amir engr + Gul sher</v>
          </cell>
          <cell r="E23403">
            <v>91100</v>
          </cell>
        </row>
        <row r="23404">
          <cell r="B23404" t="str">
            <v>engro 7th floor</v>
          </cell>
          <cell r="C23404" t="str">
            <v>salary</v>
          </cell>
          <cell r="D23404" t="str">
            <v>Shahzaib salary</v>
          </cell>
          <cell r="E23404">
            <v>52600</v>
          </cell>
        </row>
        <row r="23405">
          <cell r="B23405" t="str">
            <v>Imtiaz supermarket</v>
          </cell>
          <cell r="C23405" t="str">
            <v>salary</v>
          </cell>
          <cell r="D23405" t="str">
            <v>Imtiaz staff remaining salaries</v>
          </cell>
          <cell r="E23405">
            <v>241780</v>
          </cell>
        </row>
        <row r="23406">
          <cell r="B23406" t="str">
            <v>BAH fire work</v>
          </cell>
          <cell r="C23406" t="str">
            <v>misc</v>
          </cell>
          <cell r="D23406" t="str">
            <v>To kamran elec for masonery work</v>
          </cell>
          <cell r="E23406">
            <v>10000</v>
          </cell>
        </row>
        <row r="23407">
          <cell r="B23407" t="str">
            <v>office</v>
          </cell>
          <cell r="C23407" t="str">
            <v>misc</v>
          </cell>
          <cell r="D23407" t="str">
            <v>umer for office use</v>
          </cell>
          <cell r="E23407">
            <v>3000</v>
          </cell>
        </row>
        <row r="23408">
          <cell r="B23408" t="str">
            <v>engro 7th floor</v>
          </cell>
          <cell r="C23408" t="str">
            <v>salary</v>
          </cell>
          <cell r="D23408" t="str">
            <v>Laraib salary</v>
          </cell>
          <cell r="E23408">
            <v>33000</v>
          </cell>
        </row>
        <row r="23409">
          <cell r="B23409" t="str">
            <v>CITI Bank</v>
          </cell>
          <cell r="C23409" t="str">
            <v>salary</v>
          </cell>
          <cell r="D23409" t="str">
            <v>umair salary</v>
          </cell>
          <cell r="E23409">
            <v>38570</v>
          </cell>
        </row>
        <row r="23410">
          <cell r="B23410" t="str">
            <v>Pfizer</v>
          </cell>
          <cell r="C23410" t="str">
            <v>material</v>
          </cell>
          <cell r="D23410" t="str">
            <v>Purchased bottler traps from ZILVER grohe (KTM)</v>
          </cell>
          <cell r="E23410">
            <v>11600</v>
          </cell>
        </row>
        <row r="23411">
          <cell r="B23411" t="str">
            <v>Imtiaz supermarket</v>
          </cell>
          <cell r="C23411" t="str">
            <v>faheem elec</v>
          </cell>
          <cell r="D23411" t="str">
            <v>cash paid by BH</v>
          </cell>
          <cell r="E23411">
            <v>150000</v>
          </cell>
        </row>
        <row r="23412">
          <cell r="B23412" t="str">
            <v>Tomo JPMC</v>
          </cell>
          <cell r="C23412" t="str">
            <v>faheem elec</v>
          </cell>
          <cell r="D23412" t="str">
            <v xml:space="preserve">Online by adeel to M Ahtisham care of Faheem elec </v>
          </cell>
          <cell r="E23412">
            <v>50000</v>
          </cell>
        </row>
        <row r="23413">
          <cell r="B23413" t="str">
            <v>BAH fire work</v>
          </cell>
          <cell r="C23413" t="str">
            <v>Zaman contractor</v>
          </cell>
          <cell r="D23413" t="str">
            <v>Online by BH to Zaman contractor Rs 50,000</v>
          </cell>
          <cell r="E23413">
            <v>25000</v>
          </cell>
        </row>
        <row r="23414">
          <cell r="B23414" t="str">
            <v>j outlet lucky one mall</v>
          </cell>
          <cell r="C23414" t="str">
            <v>Zaman contractor</v>
          </cell>
          <cell r="D23414" t="str">
            <v>Online by BH to Zaman contractor Rs 50,000</v>
          </cell>
          <cell r="E23414">
            <v>25000</v>
          </cell>
        </row>
        <row r="23415">
          <cell r="B23415" t="str">
            <v>Meezan bank Head office</v>
          </cell>
          <cell r="C23415" t="str">
            <v>mungo</v>
          </cell>
          <cell r="D23415" t="str">
            <v>Online by BH to Unique Tools = 250,000</v>
          </cell>
          <cell r="E23415">
            <v>41115</v>
          </cell>
        </row>
        <row r="23416">
          <cell r="B23416" t="str">
            <v>Saifee Hospital</v>
          </cell>
          <cell r="C23416" t="str">
            <v>mungo</v>
          </cell>
          <cell r="D23416" t="str">
            <v>Online by BH to Unique Tools = 250,000</v>
          </cell>
          <cell r="E23416">
            <v>11850</v>
          </cell>
        </row>
        <row r="23417">
          <cell r="B23417" t="str">
            <v>Tri fit Gym</v>
          </cell>
          <cell r="C23417" t="str">
            <v>mungo</v>
          </cell>
          <cell r="D23417" t="str">
            <v>Online by BH to Unique Tools = 250,000</v>
          </cell>
          <cell r="E23417">
            <v>1950</v>
          </cell>
        </row>
        <row r="23418">
          <cell r="B23418" t="str">
            <v>Engro 3rd &amp; 8th Floor</v>
          </cell>
          <cell r="C23418" t="str">
            <v>mungo</v>
          </cell>
          <cell r="D23418" t="str">
            <v>Online by BH to Unique Tools = 250,000</v>
          </cell>
          <cell r="E23418">
            <v>3292</v>
          </cell>
        </row>
        <row r="23419">
          <cell r="B23419" t="str">
            <v>BAH 12th Floor</v>
          </cell>
          <cell r="C23419" t="str">
            <v>mungo</v>
          </cell>
          <cell r="D23419" t="str">
            <v>Online by BH to Unique Tools = 250,000</v>
          </cell>
          <cell r="E23419">
            <v>28118</v>
          </cell>
        </row>
        <row r="23420">
          <cell r="B23420" t="str">
            <v>GSK DMC</v>
          </cell>
          <cell r="C23420" t="str">
            <v>mungo</v>
          </cell>
          <cell r="D23420" t="str">
            <v>Online by BH to Unique Tools = 250,000</v>
          </cell>
          <cell r="E23420">
            <v>13623</v>
          </cell>
        </row>
        <row r="23421">
          <cell r="B23421" t="str">
            <v>Gul Ahmed</v>
          </cell>
          <cell r="C23421" t="str">
            <v>mungo</v>
          </cell>
          <cell r="D23421" t="str">
            <v>Online by BH to Unique Tools = 250,000</v>
          </cell>
          <cell r="E23421">
            <v>31245</v>
          </cell>
        </row>
        <row r="23422">
          <cell r="B23422" t="str">
            <v>CITI Bank</v>
          </cell>
          <cell r="C23422" t="str">
            <v>mungo</v>
          </cell>
          <cell r="D23422" t="str">
            <v>Online by BH to Unique Tools = 250,000</v>
          </cell>
          <cell r="E23422">
            <v>23937</v>
          </cell>
        </row>
        <row r="23423">
          <cell r="B23423" t="str">
            <v>J out let DML</v>
          </cell>
          <cell r="C23423" t="str">
            <v>mungo</v>
          </cell>
          <cell r="D23423" t="str">
            <v>Online by BH to Unique Tools = 250,000</v>
          </cell>
          <cell r="E23423">
            <v>689</v>
          </cell>
        </row>
        <row r="23424">
          <cell r="B23424" t="str">
            <v>DHL office</v>
          </cell>
          <cell r="C23424" t="str">
            <v>mungo</v>
          </cell>
          <cell r="D23424" t="str">
            <v>Online by BH to Unique Tools = 250,000</v>
          </cell>
          <cell r="E23424">
            <v>1260</v>
          </cell>
        </row>
        <row r="23425">
          <cell r="B23425" t="str">
            <v>Sana safinaz DML</v>
          </cell>
          <cell r="C23425" t="str">
            <v>mungo</v>
          </cell>
          <cell r="D23425" t="str">
            <v>Online by BH to Unique Tools = 250,000</v>
          </cell>
          <cell r="E23425">
            <v>48500</v>
          </cell>
        </row>
        <row r="23426">
          <cell r="B23426" t="str">
            <v>J outlet lucky one mall</v>
          </cell>
          <cell r="C23426" t="str">
            <v>mungo</v>
          </cell>
          <cell r="D23426" t="str">
            <v>Online by BH to Unique Tools = 250,000</v>
          </cell>
          <cell r="E23426">
            <v>13490</v>
          </cell>
        </row>
        <row r="23427">
          <cell r="B23427" t="str">
            <v>BAH Fire work</v>
          </cell>
          <cell r="C23427" t="str">
            <v>mungo</v>
          </cell>
          <cell r="D23427" t="str">
            <v>Online by BH to Unique Tools = 250,000</v>
          </cell>
          <cell r="E23427">
            <v>2973</v>
          </cell>
        </row>
        <row r="23428">
          <cell r="B23428" t="str">
            <v>Engro 7th Floor</v>
          </cell>
          <cell r="C23428" t="str">
            <v>mungo</v>
          </cell>
          <cell r="D23428" t="str">
            <v>Online by BH to Unique Tools = 250,000</v>
          </cell>
          <cell r="E23428">
            <v>18043</v>
          </cell>
        </row>
        <row r="23429">
          <cell r="B23429" t="str">
            <v>BAH Exhaust Work</v>
          </cell>
          <cell r="C23429" t="str">
            <v>mungo</v>
          </cell>
          <cell r="D23429" t="str">
            <v>Online by BH to Unique Tools = 250,000</v>
          </cell>
          <cell r="E23429">
            <v>9915</v>
          </cell>
        </row>
        <row r="23430">
          <cell r="B23430" t="str">
            <v>Meezan Gujranwala</v>
          </cell>
          <cell r="C23430" t="str">
            <v>material</v>
          </cell>
          <cell r="D23430" t="str">
            <v>Online by BH to asad ullah for DADEX pipe 110mm for Meezan gujranwala</v>
          </cell>
          <cell r="E23430">
            <v>54900</v>
          </cell>
        </row>
        <row r="23431">
          <cell r="B23431" t="str">
            <v xml:space="preserve">MHR Personal </v>
          </cell>
          <cell r="C23431" t="str">
            <v>groceries</v>
          </cell>
          <cell r="D23431" t="str">
            <v>Groceries (Feb 25)</v>
          </cell>
          <cell r="E23431">
            <v>85000</v>
          </cell>
        </row>
        <row r="23432">
          <cell r="B23432" t="str">
            <v>engro 7th floor</v>
          </cell>
          <cell r="C23432" t="str">
            <v>fuel</v>
          </cell>
          <cell r="D23432" t="str">
            <v>Fuel at site (Feb 25)</v>
          </cell>
          <cell r="E23432">
            <v>20000</v>
          </cell>
        </row>
        <row r="23433">
          <cell r="B23433" t="str">
            <v>Ernst &amp; Young</v>
          </cell>
          <cell r="C23433" t="str">
            <v>material</v>
          </cell>
          <cell r="D23433" t="str">
            <v>purchased washroom chain (easy paisa to umair)</v>
          </cell>
          <cell r="E23433">
            <v>3600</v>
          </cell>
        </row>
        <row r="23434">
          <cell r="B23434" t="str">
            <v>BAH fire work</v>
          </cell>
          <cell r="C23434" t="str">
            <v>material</v>
          </cell>
          <cell r="D23434" t="str">
            <v>Purchased nut bolt taflon and fittings</v>
          </cell>
          <cell r="E23434">
            <v>3208</v>
          </cell>
        </row>
        <row r="23435">
          <cell r="B23435" t="str">
            <v>Imtiaz supermarket</v>
          </cell>
          <cell r="C23435" t="str">
            <v>salary</v>
          </cell>
          <cell r="D23435" t="str">
            <v>Abbas plumber salary</v>
          </cell>
          <cell r="E23435">
            <v>59500</v>
          </cell>
        </row>
        <row r="23436">
          <cell r="B23436" t="str">
            <v>CITI Bank</v>
          </cell>
          <cell r="C23436" t="str">
            <v>salary</v>
          </cell>
          <cell r="D23436" t="str">
            <v>jawed salary</v>
          </cell>
          <cell r="E23436">
            <v>30400</v>
          </cell>
        </row>
        <row r="23437">
          <cell r="B23437" t="str">
            <v>Imtiaz supermarket</v>
          </cell>
          <cell r="C23437" t="str">
            <v>misc</v>
          </cell>
          <cell r="D23437" t="str">
            <v>jahangeer mobile balance</v>
          </cell>
          <cell r="E23437">
            <v>1300</v>
          </cell>
        </row>
        <row r="23438">
          <cell r="B23438" t="str">
            <v>Gul Ahmed</v>
          </cell>
          <cell r="C23438" t="str">
            <v>material</v>
          </cell>
          <cell r="D23438" t="str">
            <v>To adnan shamsi for misc expenses</v>
          </cell>
          <cell r="E23438">
            <v>10000</v>
          </cell>
        </row>
        <row r="23439">
          <cell r="B23439" t="str">
            <v>Masjid bilal</v>
          </cell>
          <cell r="C23439" t="str">
            <v>misc</v>
          </cell>
          <cell r="D23439" t="str">
            <v>Online by BH to Afsar hussain in Bilal masjid acc</v>
          </cell>
          <cell r="E23439">
            <v>17000</v>
          </cell>
        </row>
        <row r="23440">
          <cell r="B23440" t="str">
            <v>Meezan bank Head office</v>
          </cell>
          <cell r="C23440" t="str">
            <v>air guide</v>
          </cell>
          <cell r="D23440" t="str">
            <v>Online by BH to Air guide company = 500,000</v>
          </cell>
          <cell r="E23440">
            <v>120229</v>
          </cell>
        </row>
        <row r="23441">
          <cell r="B23441" t="str">
            <v>Manto DML</v>
          </cell>
          <cell r="C23441" t="str">
            <v>air guide</v>
          </cell>
          <cell r="D23441" t="str">
            <v>Online by BH to Air guide company = 500,000</v>
          </cell>
          <cell r="E23441">
            <v>94000</v>
          </cell>
        </row>
        <row r="23442">
          <cell r="B23442" t="str">
            <v>Generation DML</v>
          </cell>
          <cell r="C23442" t="str">
            <v>air guide</v>
          </cell>
          <cell r="D23442" t="str">
            <v>Online by BH to Air guide company = 500,000</v>
          </cell>
          <cell r="E23442">
            <v>191771</v>
          </cell>
        </row>
        <row r="23443">
          <cell r="B23443" t="str">
            <v>Orient DML</v>
          </cell>
          <cell r="C23443" t="str">
            <v>air guide</v>
          </cell>
          <cell r="D23443" t="str">
            <v>Online by BH to Air guide company = 500,000</v>
          </cell>
          <cell r="E23443">
            <v>94000</v>
          </cell>
        </row>
        <row r="23444">
          <cell r="B23444" t="str">
            <v>office</v>
          </cell>
          <cell r="C23444" t="str">
            <v>mineral water</v>
          </cell>
          <cell r="D23444" t="str">
            <v>paid</v>
          </cell>
          <cell r="E23444">
            <v>1900</v>
          </cell>
        </row>
        <row r="23445">
          <cell r="B23445" t="str">
            <v>Imtiaz supermarket</v>
          </cell>
          <cell r="C23445" t="str">
            <v>Material</v>
          </cell>
          <cell r="D23445" t="str">
            <v>misc invoices by jahangeer</v>
          </cell>
          <cell r="E23445">
            <v>20550</v>
          </cell>
        </row>
        <row r="23446">
          <cell r="B23446" t="str">
            <v>Meezan bank Head office</v>
          </cell>
          <cell r="C23446" t="str">
            <v>habib insulation</v>
          </cell>
          <cell r="D23446" t="str">
            <v>Online by BH to partners acc care of Habib insulation = 500,000</v>
          </cell>
          <cell r="E23446">
            <v>86110</v>
          </cell>
        </row>
        <row r="23447">
          <cell r="B23447" t="str">
            <v>Tomo JPMC</v>
          </cell>
          <cell r="C23447" t="str">
            <v>habib insulation</v>
          </cell>
          <cell r="D23447" t="str">
            <v>Online by BH to partners acc care of Habib insulation = 500,000</v>
          </cell>
          <cell r="E23447">
            <v>393890</v>
          </cell>
        </row>
        <row r="23448">
          <cell r="B23448" t="str">
            <v>BAH 12th Floor</v>
          </cell>
          <cell r="C23448" t="str">
            <v>habib insulation</v>
          </cell>
          <cell r="D23448" t="str">
            <v>Online by BH to partners acc care of Habib insulation = 500,000</v>
          </cell>
          <cell r="E23448">
            <v>20000</v>
          </cell>
        </row>
        <row r="23449">
          <cell r="B23449" t="str">
            <v>Masjid bilal</v>
          </cell>
          <cell r="C23449" t="str">
            <v>misc</v>
          </cell>
          <cell r="D23449" t="str">
            <v>Online by BH to Payment for 02 Nos Cylinder R422 for Bilal masjid Donation</v>
          </cell>
          <cell r="E23449">
            <v>49000</v>
          </cell>
        </row>
        <row r="23450">
          <cell r="B23450" t="str">
            <v>BAH Exhaust Work</v>
          </cell>
          <cell r="C23450" t="str">
            <v>Material</v>
          </cell>
          <cell r="D23450" t="str">
            <v>Online by BH to fatemi traders = 169,421</v>
          </cell>
          <cell r="E23450">
            <v>127161</v>
          </cell>
        </row>
        <row r="23451">
          <cell r="B23451" t="str">
            <v>Gul Ahmed</v>
          </cell>
          <cell r="C23451" t="str">
            <v>Material</v>
          </cell>
          <cell r="D23451" t="str">
            <v>Online by BH to fatemi traders = 169,421</v>
          </cell>
          <cell r="E23451">
            <v>42260</v>
          </cell>
        </row>
        <row r="23452">
          <cell r="B23452" t="str">
            <v>Dawood Center</v>
          </cell>
          <cell r="C23452" t="str">
            <v>Noman ducting</v>
          </cell>
          <cell r="D23452" t="str">
            <v>Sheet hawala by Al madina = 800,000</v>
          </cell>
          <cell r="E23452">
            <v>14432</v>
          </cell>
        </row>
        <row r="23453">
          <cell r="B23453" t="str">
            <v>BAF Maintenance</v>
          </cell>
          <cell r="C23453" t="str">
            <v>Noman ducting</v>
          </cell>
          <cell r="D23453" t="str">
            <v>Sheet hawala by Al madina = 800,000</v>
          </cell>
          <cell r="E23453">
            <v>64807</v>
          </cell>
        </row>
        <row r="23454">
          <cell r="B23454" t="str">
            <v>BAH 12th Floor</v>
          </cell>
          <cell r="C23454" t="str">
            <v>Noman ducting</v>
          </cell>
          <cell r="D23454" t="str">
            <v>Sheet hawala by Al madina = 800,000</v>
          </cell>
          <cell r="E23454">
            <v>85960</v>
          </cell>
        </row>
        <row r="23455">
          <cell r="B23455" t="str">
            <v>GSK DMC</v>
          </cell>
          <cell r="C23455" t="str">
            <v>Noman ducting</v>
          </cell>
          <cell r="D23455" t="str">
            <v>Sheet hawala by Al madina = 800,000</v>
          </cell>
          <cell r="E23455">
            <v>8059</v>
          </cell>
        </row>
        <row r="23456">
          <cell r="B23456" t="str">
            <v>Gul Ahmed</v>
          </cell>
          <cell r="C23456" t="str">
            <v>Noman ducting</v>
          </cell>
          <cell r="D23456" t="str">
            <v>Sheet hawala by Al madina = 800,000</v>
          </cell>
          <cell r="E23456">
            <v>60172</v>
          </cell>
        </row>
        <row r="23457">
          <cell r="B23457" t="str">
            <v>CITI Bank</v>
          </cell>
          <cell r="C23457" t="str">
            <v>Noman ducting</v>
          </cell>
          <cell r="D23457" t="str">
            <v>Sheet hawala by Al madina = 800,000</v>
          </cell>
          <cell r="E23457">
            <v>86026</v>
          </cell>
        </row>
        <row r="23458">
          <cell r="B23458" t="str">
            <v>Rehmat shipping</v>
          </cell>
          <cell r="C23458" t="str">
            <v>Noman ducting</v>
          </cell>
          <cell r="D23458" t="str">
            <v>Sheet hawala by Al madina = 800,000</v>
          </cell>
          <cell r="E23458">
            <v>81553</v>
          </cell>
        </row>
        <row r="23459">
          <cell r="B23459" t="str">
            <v>J outlet lucky one mall</v>
          </cell>
          <cell r="C23459" t="str">
            <v>Noman ducting</v>
          </cell>
          <cell r="D23459" t="str">
            <v>Sheet hawala by Al madina = 800,000</v>
          </cell>
          <cell r="E23459">
            <v>85881</v>
          </cell>
        </row>
        <row r="23460">
          <cell r="B23460" t="str">
            <v>Spar supermarket</v>
          </cell>
          <cell r="C23460" t="str">
            <v>Noman ducting</v>
          </cell>
          <cell r="D23460" t="str">
            <v>Sheet hawala by Al madina = 800,000</v>
          </cell>
          <cell r="E23460">
            <v>116510</v>
          </cell>
        </row>
        <row r="23461">
          <cell r="B23461" t="str">
            <v>Imtiaz supermarket</v>
          </cell>
          <cell r="C23461" t="str">
            <v>Noman ducting</v>
          </cell>
          <cell r="D23461" t="str">
            <v>Sheet hawala by Al madina = 800,000</v>
          </cell>
          <cell r="E23461">
            <v>92744</v>
          </cell>
        </row>
        <row r="23462">
          <cell r="B23462" t="str">
            <v>IT Work Deutsche Bank</v>
          </cell>
          <cell r="C23462" t="str">
            <v>Noman ducting</v>
          </cell>
          <cell r="D23462" t="str">
            <v>Sheet hawala by Al madina = 800,000</v>
          </cell>
          <cell r="E23462">
            <v>14554</v>
          </cell>
        </row>
        <row r="23463">
          <cell r="B23463" t="str">
            <v>BAH Fire work</v>
          </cell>
          <cell r="C23463" t="str">
            <v>Noman ducting</v>
          </cell>
          <cell r="D23463" t="str">
            <v>Sheet hawala by Al madina = 800,000</v>
          </cell>
          <cell r="E23463">
            <v>59094</v>
          </cell>
        </row>
        <row r="23464">
          <cell r="B23464" t="str">
            <v>BAH Exhaust Work</v>
          </cell>
          <cell r="C23464" t="str">
            <v>Noman ducting</v>
          </cell>
          <cell r="D23464" t="str">
            <v>Sheet hawala by Al madina = 800,000</v>
          </cell>
          <cell r="E23464">
            <v>30208</v>
          </cell>
        </row>
        <row r="23465">
          <cell r="B23465" t="str">
            <v>spar supermarket</v>
          </cell>
          <cell r="C23465" t="str">
            <v>material</v>
          </cell>
          <cell r="D23465" t="str">
            <v>To waqar cable tray = 130520</v>
          </cell>
          <cell r="E23465">
            <v>92640</v>
          </cell>
        </row>
        <row r="23466">
          <cell r="B23466" t="str">
            <v>Rehmat shipping</v>
          </cell>
          <cell r="C23466" t="str">
            <v>material</v>
          </cell>
          <cell r="D23466" t="str">
            <v>To waqar cable tray = 130520</v>
          </cell>
          <cell r="E23466">
            <v>24030</v>
          </cell>
        </row>
        <row r="23467">
          <cell r="B23467" t="str">
            <v>NASTP II</v>
          </cell>
          <cell r="C23467" t="str">
            <v>material</v>
          </cell>
          <cell r="D23467" t="str">
            <v>To waqar cable tray = 130520</v>
          </cell>
          <cell r="E23467">
            <v>13850</v>
          </cell>
        </row>
        <row r="23468">
          <cell r="B23468" t="str">
            <v>Mall of Pindi</v>
          </cell>
          <cell r="C23468" t="str">
            <v>Zubair duct</v>
          </cell>
          <cell r="D23468" t="str">
            <v>Online by BH = 580,000</v>
          </cell>
          <cell r="E23468">
            <v>290000</v>
          </cell>
        </row>
        <row r="23469">
          <cell r="B23469" t="str">
            <v>zeta mall</v>
          </cell>
          <cell r="C23469" t="str">
            <v>Zubair duct</v>
          </cell>
          <cell r="D23469" t="str">
            <v>Online by BH = 580,000</v>
          </cell>
          <cell r="E23469">
            <v>290000</v>
          </cell>
        </row>
        <row r="23470">
          <cell r="B23470" t="str">
            <v>office</v>
          </cell>
          <cell r="C23470" t="str">
            <v>misc</v>
          </cell>
          <cell r="D23470" t="str">
            <v>To umer for office fridge repaired</v>
          </cell>
          <cell r="E23470">
            <v>1000</v>
          </cell>
        </row>
        <row r="23471">
          <cell r="B23471" t="str">
            <v>FTC Floors</v>
          </cell>
          <cell r="C23471" t="str">
            <v>nadeem bhai</v>
          </cell>
          <cell r="D23471" t="str">
            <v>mobile balance</v>
          </cell>
          <cell r="E23471">
            <v>1000</v>
          </cell>
        </row>
        <row r="23472">
          <cell r="B23472" t="str">
            <v>NASTP II</v>
          </cell>
          <cell r="C23472" t="str">
            <v>material</v>
          </cell>
          <cell r="D23472" t="str">
            <v>purchased wire mesh by mukhtar</v>
          </cell>
          <cell r="E23472">
            <v>5160</v>
          </cell>
        </row>
        <row r="23473">
          <cell r="B23473" t="str">
            <v>office</v>
          </cell>
          <cell r="C23473" t="str">
            <v>material</v>
          </cell>
          <cell r="D23473" t="str">
            <v>purchased shazaib computer board</v>
          </cell>
          <cell r="E23473">
            <v>800</v>
          </cell>
        </row>
        <row r="23474">
          <cell r="B23474" t="str">
            <v>zeta mall</v>
          </cell>
          <cell r="C23474" t="str">
            <v>saeed sons</v>
          </cell>
          <cell r="D23474" t="str">
            <v>cash paid from office (hand over by ahsan office) = 450,000</v>
          </cell>
          <cell r="E23474">
            <v>388000</v>
          </cell>
        </row>
        <row r="23475">
          <cell r="B23475" t="str">
            <v>BAH Exhaust Work</v>
          </cell>
          <cell r="C23475" t="str">
            <v>saeed sons</v>
          </cell>
          <cell r="D23475" t="str">
            <v>cash paid from office (hand over by ahsan office) = 450,000</v>
          </cell>
          <cell r="E23475">
            <v>62000</v>
          </cell>
        </row>
        <row r="23476">
          <cell r="B23476" t="str">
            <v>Gul Ahmed</v>
          </cell>
          <cell r="C23476" t="str">
            <v>fare</v>
          </cell>
          <cell r="D23476" t="str">
            <v>paid</v>
          </cell>
          <cell r="E23476">
            <v>1500</v>
          </cell>
        </row>
        <row r="23477">
          <cell r="B23477" t="str">
            <v>zeta mall</v>
          </cell>
          <cell r="C23477" t="str">
            <v>fare</v>
          </cell>
          <cell r="D23477" t="str">
            <v>paid</v>
          </cell>
          <cell r="E23477">
            <v>1800</v>
          </cell>
        </row>
        <row r="23478">
          <cell r="B23478" t="str">
            <v>Gul Ahmed</v>
          </cell>
          <cell r="C23478" t="str">
            <v>fuel</v>
          </cell>
          <cell r="D23478" t="str">
            <v>to mukhtar from 1 march to 10 march</v>
          </cell>
          <cell r="E23478">
            <v>3000</v>
          </cell>
        </row>
        <row r="23479">
          <cell r="B23479" t="str">
            <v>office</v>
          </cell>
          <cell r="C23479" t="str">
            <v>misc</v>
          </cell>
          <cell r="D23479" t="str">
            <v>purchased computer mouse</v>
          </cell>
          <cell r="E23479">
            <v>1000</v>
          </cell>
        </row>
        <row r="23480">
          <cell r="B23480" t="str">
            <v>office</v>
          </cell>
          <cell r="C23480" t="str">
            <v>yellow pages</v>
          </cell>
          <cell r="D23480" t="str">
            <v>cash paid</v>
          </cell>
          <cell r="E23480">
            <v>5000</v>
          </cell>
        </row>
        <row r="23481">
          <cell r="B23481" t="str">
            <v>Gul Ahmed</v>
          </cell>
          <cell r="C23481" t="str">
            <v>material</v>
          </cell>
          <cell r="D23481" t="str">
            <v>To adnan for fan motor</v>
          </cell>
          <cell r="E23481">
            <v>10000</v>
          </cell>
        </row>
        <row r="23482">
          <cell r="B23482" t="str">
            <v>KANTEEN Islamabad</v>
          </cell>
          <cell r="C23482" t="str">
            <v>cargo</v>
          </cell>
          <cell r="D23482" t="str">
            <v>paid</v>
          </cell>
          <cell r="E23482">
            <v>860</v>
          </cell>
        </row>
        <row r="23483">
          <cell r="B23483" t="str">
            <v>Meezan bank Head office</v>
          </cell>
          <cell r="C23483" t="str">
            <v>misc</v>
          </cell>
          <cell r="D23483" t="str">
            <v>TO amir for super card (March 25)</v>
          </cell>
          <cell r="E23483">
            <v>1500</v>
          </cell>
        </row>
        <row r="23484">
          <cell r="B23484" t="str">
            <v>office</v>
          </cell>
          <cell r="C23484" t="str">
            <v>misc</v>
          </cell>
          <cell r="D23484" t="str">
            <v>umer for office use</v>
          </cell>
          <cell r="E23484">
            <v>2000</v>
          </cell>
        </row>
        <row r="23485">
          <cell r="B23485" t="str">
            <v>KANTEEN Islamabad</v>
          </cell>
          <cell r="C23485" t="str">
            <v>Shabbir Brothers</v>
          </cell>
          <cell r="D23485" t="str">
            <v>cash collect by aness from almadina = 327,130</v>
          </cell>
          <cell r="E23485">
            <v>251500</v>
          </cell>
        </row>
        <row r="23486">
          <cell r="B23486" t="str">
            <v>Gul Ahmed</v>
          </cell>
          <cell r="C23486" t="str">
            <v>Shabbir Brothers</v>
          </cell>
          <cell r="D23486" t="str">
            <v>cash collect by aness from almadina = 327,130</v>
          </cell>
          <cell r="E23486">
            <v>75630</v>
          </cell>
        </row>
        <row r="23487">
          <cell r="B23487" t="str">
            <v>Imtiaz supermarket</v>
          </cell>
          <cell r="C23487" t="str">
            <v>Kamran insulator</v>
          </cell>
          <cell r="D23487" t="str">
            <v>Online by BH to kamran cladding in Imtiaz</v>
          </cell>
          <cell r="E23487">
            <v>150000</v>
          </cell>
        </row>
        <row r="23488">
          <cell r="B23488" t="str">
            <v>KANTEEN Islamabad</v>
          </cell>
          <cell r="C23488" t="str">
            <v>material</v>
          </cell>
          <cell r="D23488" t="str">
            <v xml:space="preserve">Online by BH to M. Arsalan for Cable Tray </v>
          </cell>
          <cell r="E23488">
            <v>49000</v>
          </cell>
        </row>
        <row r="23489">
          <cell r="B23489" t="str">
            <v>Imtiaz supermarket</v>
          </cell>
          <cell r="C23489" t="str">
            <v>material</v>
          </cell>
          <cell r="D23489" t="str">
            <v>misc invoices by faheem</v>
          </cell>
          <cell r="E23489">
            <v>9900</v>
          </cell>
        </row>
        <row r="23490">
          <cell r="B23490" t="str">
            <v>Gul Ahmed</v>
          </cell>
          <cell r="C23490" t="str">
            <v>material</v>
          </cell>
          <cell r="D23490" t="str">
            <v>purchased fittings + taflon tapes</v>
          </cell>
          <cell r="E23490">
            <v>3690</v>
          </cell>
        </row>
        <row r="23491">
          <cell r="B23491" t="str">
            <v>Gul Ahmed</v>
          </cell>
          <cell r="C23491" t="str">
            <v>fare</v>
          </cell>
          <cell r="D23491" t="str">
            <v>paid</v>
          </cell>
          <cell r="E23491">
            <v>700</v>
          </cell>
        </row>
        <row r="23492">
          <cell r="B23492" t="str">
            <v>CITI Bank</v>
          </cell>
          <cell r="C23492" t="str">
            <v>Touqeer</v>
          </cell>
          <cell r="D23492" t="str">
            <v>Online by BH to Ali raza care of touqeer air balancing in various projects</v>
          </cell>
          <cell r="E23492">
            <v>40000</v>
          </cell>
        </row>
        <row r="23493">
          <cell r="B23493" t="str">
            <v>CITI Bank</v>
          </cell>
          <cell r="C23493" t="str">
            <v>material</v>
          </cell>
          <cell r="D23493" t="str">
            <v>misc by waqas</v>
          </cell>
          <cell r="E23493">
            <v>1450</v>
          </cell>
        </row>
        <row r="23494">
          <cell r="B23494" t="str">
            <v>Imtiaz supermarket</v>
          </cell>
          <cell r="C23494" t="str">
            <v>fare</v>
          </cell>
          <cell r="D23494" t="str">
            <v>paid</v>
          </cell>
          <cell r="E23494">
            <v>1000</v>
          </cell>
        </row>
        <row r="23495">
          <cell r="B23495" t="str">
            <v>Tomo JPMC</v>
          </cell>
          <cell r="C23495" t="str">
            <v>accresent engineers</v>
          </cell>
          <cell r="D23495" t="str">
            <v>cash collect by jahangeer accrssent against HVAC controls work</v>
          </cell>
          <cell r="E23495">
            <v>400000</v>
          </cell>
        </row>
        <row r="23496">
          <cell r="B23496" t="str">
            <v>KANTEEN Islamabad</v>
          </cell>
          <cell r="C23496" t="str">
            <v>Imran Rasheed</v>
          </cell>
          <cell r="D23496" t="str">
            <v>Online by BH to Imran Rasheed for Labour charges AC Installation</v>
          </cell>
          <cell r="E23496">
            <v>50000</v>
          </cell>
        </row>
        <row r="23497">
          <cell r="B23497" t="str">
            <v>KANTEEN Islamabad</v>
          </cell>
          <cell r="C23497" t="str">
            <v>Material</v>
          </cell>
          <cell r="D23497" t="str">
            <v>Online by BH to Ahsan for khaadi canteen expenses</v>
          </cell>
          <cell r="E23497">
            <v>100000</v>
          </cell>
        </row>
        <row r="23498">
          <cell r="B23498" t="str">
            <v>BAF Maintenance</v>
          </cell>
          <cell r="C23498" t="str">
            <v>shakeel duct</v>
          </cell>
          <cell r="D23498" t="str">
            <v>cash paid</v>
          </cell>
          <cell r="E23498">
            <v>100000</v>
          </cell>
        </row>
        <row r="23499">
          <cell r="B23499" t="str">
            <v>Imtiaz supermarket</v>
          </cell>
          <cell r="C23499" t="str">
            <v>salary</v>
          </cell>
          <cell r="D23499" t="str">
            <v>Rohni 03 days salary (easy paisa)</v>
          </cell>
          <cell r="E23499">
            <v>6000</v>
          </cell>
        </row>
        <row r="23500">
          <cell r="B23500" t="str">
            <v>Spar supermarket</v>
          </cell>
          <cell r="C23500" t="str">
            <v>fare</v>
          </cell>
          <cell r="D23500" t="str">
            <v>paid</v>
          </cell>
          <cell r="E23500">
            <v>600</v>
          </cell>
        </row>
        <row r="23501">
          <cell r="B23501" t="str">
            <v>Gul Ahmed</v>
          </cell>
          <cell r="C23501" t="str">
            <v>fare</v>
          </cell>
          <cell r="D23501" t="str">
            <v>paid</v>
          </cell>
          <cell r="E23501">
            <v>600</v>
          </cell>
        </row>
        <row r="23502">
          <cell r="B23502" t="str">
            <v>engro 7th floor</v>
          </cell>
          <cell r="C23502" t="str">
            <v>fare</v>
          </cell>
          <cell r="D23502" t="str">
            <v>paid</v>
          </cell>
          <cell r="E23502">
            <v>600</v>
          </cell>
        </row>
        <row r="23503">
          <cell r="B23503" t="str">
            <v>Meezan bank Head office</v>
          </cell>
          <cell r="C23503" t="str">
            <v>fare</v>
          </cell>
          <cell r="D23503" t="str">
            <v>paid</v>
          </cell>
          <cell r="E23503">
            <v>1500</v>
          </cell>
        </row>
        <row r="23504">
          <cell r="B23504" t="str">
            <v>office</v>
          </cell>
          <cell r="C23504" t="str">
            <v>misc</v>
          </cell>
          <cell r="D23504" t="str">
            <v>to umer for office use</v>
          </cell>
          <cell r="E23504">
            <v>3000</v>
          </cell>
        </row>
        <row r="23505">
          <cell r="B23505" t="str">
            <v>NASTP II</v>
          </cell>
          <cell r="C23505" t="str">
            <v>material</v>
          </cell>
          <cell r="D23505" t="str">
            <v>To zubair for Zubair for folding</v>
          </cell>
          <cell r="E23505">
            <v>10000</v>
          </cell>
        </row>
        <row r="23506">
          <cell r="B23506" t="str">
            <v>CITI Bank</v>
          </cell>
          <cell r="C23506" t="str">
            <v>misc</v>
          </cell>
          <cell r="D23506" t="str">
            <v>To staff aftari for Site</v>
          </cell>
          <cell r="E23506">
            <v>5000</v>
          </cell>
        </row>
        <row r="23507">
          <cell r="B23507" t="str">
            <v>o/m visa office</v>
          </cell>
          <cell r="C23507" t="str">
            <v>misc</v>
          </cell>
          <cell r="D23507" t="str">
            <v>TO israr bhai for visa site</v>
          </cell>
          <cell r="E23507">
            <v>2500</v>
          </cell>
        </row>
        <row r="23508">
          <cell r="B23508" t="str">
            <v>NASTP II</v>
          </cell>
          <cell r="C23508" t="str">
            <v>fare</v>
          </cell>
          <cell r="D23508" t="str">
            <v>Scrap from site to office</v>
          </cell>
          <cell r="E23508">
            <v>2200</v>
          </cell>
        </row>
        <row r="23509">
          <cell r="B23509" t="str">
            <v>Meezan bank Head office</v>
          </cell>
          <cell r="C23509" t="str">
            <v>fare</v>
          </cell>
          <cell r="D23509" t="str">
            <v>paid</v>
          </cell>
          <cell r="E23509">
            <v>2000</v>
          </cell>
        </row>
        <row r="23510">
          <cell r="B23510" t="str">
            <v>Bahria project</v>
          </cell>
          <cell r="C23510" t="str">
            <v>misc</v>
          </cell>
          <cell r="D23510" t="str">
            <v>to amjad for misc invoices</v>
          </cell>
          <cell r="E23510">
            <v>2000</v>
          </cell>
        </row>
        <row r="23511">
          <cell r="B23511" t="str">
            <v>Bahria project</v>
          </cell>
          <cell r="C23511" t="str">
            <v>material</v>
          </cell>
          <cell r="D23511" t="str">
            <v>paid for SSGC gas connection + utilities</v>
          </cell>
          <cell r="E23511">
            <v>27000</v>
          </cell>
        </row>
        <row r="23512">
          <cell r="B23512" t="str">
            <v>office</v>
          </cell>
          <cell r="C23512" t="str">
            <v>misc</v>
          </cell>
          <cell r="D23512" t="str">
            <v>to umer for office use</v>
          </cell>
          <cell r="E23512">
            <v>2000</v>
          </cell>
        </row>
        <row r="23513">
          <cell r="B23513" t="str">
            <v xml:space="preserve">O/M Nue Multiplex </v>
          </cell>
          <cell r="C23513" t="str">
            <v>fuel</v>
          </cell>
          <cell r="D23513" t="str">
            <v>to mumtaz</v>
          </cell>
          <cell r="E23513">
            <v>500</v>
          </cell>
        </row>
        <row r="23514">
          <cell r="B23514" t="str">
            <v xml:space="preserve">O/M Nue Multiplex </v>
          </cell>
          <cell r="C23514" t="str">
            <v>material</v>
          </cell>
          <cell r="D23514" t="str">
            <v>remaining cash to mumtaz Chiller PLC</v>
          </cell>
          <cell r="E23514">
            <v>1000</v>
          </cell>
        </row>
        <row r="23515">
          <cell r="B23515" t="str">
            <v>Imtiaz supermarket</v>
          </cell>
          <cell r="C23515" t="str">
            <v>material</v>
          </cell>
          <cell r="D23515" t="str">
            <v>misc material by jahangeer</v>
          </cell>
          <cell r="E23515">
            <v>6550</v>
          </cell>
        </row>
        <row r="23516">
          <cell r="B23516" t="str">
            <v>engro 7th floor</v>
          </cell>
          <cell r="C23516" t="str">
            <v>material</v>
          </cell>
          <cell r="D23516" t="str">
            <v>purchased 3 thans cloth</v>
          </cell>
          <cell r="E23516">
            <v>9750</v>
          </cell>
        </row>
        <row r="23517">
          <cell r="B23517" t="str">
            <v>CITI Bank</v>
          </cell>
          <cell r="C23517" t="str">
            <v>fuel</v>
          </cell>
          <cell r="D23517" t="str">
            <v>To Israr bhai for fuel expenses</v>
          </cell>
          <cell r="E23517">
            <v>5000</v>
          </cell>
        </row>
        <row r="23518">
          <cell r="B23518" t="str">
            <v>office</v>
          </cell>
          <cell r="C23518" t="str">
            <v>misc</v>
          </cell>
          <cell r="D23518" t="str">
            <v>printer refill</v>
          </cell>
          <cell r="E23518">
            <v>1300</v>
          </cell>
        </row>
        <row r="23519">
          <cell r="B23519" t="str">
            <v>KANTEEN Islamabad</v>
          </cell>
          <cell r="C23519" t="str">
            <v>ideas associates</v>
          </cell>
          <cell r="D23519" t="str">
            <v>Cash cheque given to Shahzaib BVN (for purchased of HRV)</v>
          </cell>
          <cell r="E23519">
            <v>507000</v>
          </cell>
        </row>
        <row r="23520">
          <cell r="B23520" t="str">
            <v>BAF Maintenance</v>
          </cell>
          <cell r="C23520" t="str">
            <v>Osama Abrar</v>
          </cell>
          <cell r="D23520" t="str">
            <v>Cash collect by osama abrar for AHUs work</v>
          </cell>
          <cell r="E23520">
            <v>200000</v>
          </cell>
        </row>
        <row r="23521">
          <cell r="B23521" t="str">
            <v>NASTP II</v>
          </cell>
          <cell r="C23521" t="str">
            <v>Muzammil</v>
          </cell>
          <cell r="D23521" t="str">
            <v>Cash paid to Muzammil in NASTP</v>
          </cell>
          <cell r="E23521">
            <v>100000</v>
          </cell>
        </row>
        <row r="23522">
          <cell r="B23522" t="str">
            <v>J outlet lucky one mall</v>
          </cell>
          <cell r="C23522" t="str">
            <v>Muzammil</v>
          </cell>
          <cell r="D23522" t="str">
            <v>Cash paid to Muzammil in J outlet</v>
          </cell>
          <cell r="E23522">
            <v>150000</v>
          </cell>
        </row>
        <row r="23523">
          <cell r="B23523" t="str">
            <v>J out let DML</v>
          </cell>
          <cell r="C23523" t="str">
            <v>tickets</v>
          </cell>
          <cell r="D23523" t="str">
            <v>Ruturn Tickets for Engr Noman from Karachi to Lahore by BH</v>
          </cell>
          <cell r="E23523">
            <v>32000</v>
          </cell>
        </row>
        <row r="23524">
          <cell r="B23524" t="str">
            <v>KANTEEN Islamabad</v>
          </cell>
          <cell r="C23524" t="str">
            <v>Material</v>
          </cell>
          <cell r="D23524" t="str">
            <v>Online by BH to Ahsan for khaadi canteen expenses</v>
          </cell>
          <cell r="E23524">
            <v>100000</v>
          </cell>
        </row>
        <row r="23525">
          <cell r="B23525" t="str">
            <v>PSYCHIATRY JPMC</v>
          </cell>
          <cell r="C23525" t="str">
            <v>fare</v>
          </cell>
          <cell r="D23525" t="str">
            <v>paid</v>
          </cell>
          <cell r="E23525">
            <v>600</v>
          </cell>
        </row>
        <row r="23526">
          <cell r="B23526" t="str">
            <v xml:space="preserve">MHR Personal </v>
          </cell>
          <cell r="C23526" t="str">
            <v>misc</v>
          </cell>
          <cell r="D23526" t="str">
            <v>Rehana aunty ufone and mobile balance</v>
          </cell>
          <cell r="E23526">
            <v>2900</v>
          </cell>
        </row>
        <row r="23527">
          <cell r="B23527" t="str">
            <v>NASTP II</v>
          </cell>
          <cell r="C23527" t="str">
            <v>shahid regger</v>
          </cell>
          <cell r="D23527" t="str">
            <v>cash paid</v>
          </cell>
          <cell r="E23527">
            <v>11000</v>
          </cell>
        </row>
        <row r="23528">
          <cell r="B23528" t="str">
            <v>Imtiaz supermarket</v>
          </cell>
          <cell r="C23528" t="str">
            <v>shahid regger</v>
          </cell>
          <cell r="D23528" t="str">
            <v>cash paid</v>
          </cell>
          <cell r="E23528">
            <v>16000</v>
          </cell>
        </row>
        <row r="23529">
          <cell r="B23529" t="str">
            <v>NICVD</v>
          </cell>
          <cell r="C23529" t="str">
            <v>fuel</v>
          </cell>
          <cell r="D23529" t="str">
            <v>to irfan AC</v>
          </cell>
          <cell r="E23529">
            <v>300</v>
          </cell>
        </row>
        <row r="23530">
          <cell r="B23530" t="str">
            <v>Spar supermarket</v>
          </cell>
          <cell r="C23530" t="str">
            <v>material</v>
          </cell>
          <cell r="D23530" t="str">
            <v>TO moiz for misc expenses at site</v>
          </cell>
          <cell r="E23530">
            <v>30000</v>
          </cell>
        </row>
        <row r="23531">
          <cell r="B23531" t="str">
            <v>Meezan Gujranwala</v>
          </cell>
          <cell r="C23531" t="str">
            <v>material</v>
          </cell>
          <cell r="D23531" t="str">
            <v>Online by BH to Touqeer for Gujranwala expenses</v>
          </cell>
          <cell r="E23531">
            <v>100000</v>
          </cell>
        </row>
        <row r="23532">
          <cell r="B23532" t="str">
            <v>BAH 22 &amp; 23rd Floor</v>
          </cell>
          <cell r="C23532" t="str">
            <v>saeed sons</v>
          </cell>
          <cell r="D23532" t="str">
            <v>Cash Given to saeed sons (BY BH) amt = 3,228,392/-</v>
          </cell>
          <cell r="E23532">
            <v>1047708</v>
          </cell>
        </row>
        <row r="23533">
          <cell r="B23533" t="str">
            <v>3rd Floor NASTP</v>
          </cell>
          <cell r="C23533" t="str">
            <v>saeed sons</v>
          </cell>
          <cell r="D23533" t="str">
            <v>Cash Given to saeed sons (BY BH) amt = 3,228,392/-</v>
          </cell>
          <cell r="E23533">
            <v>6855</v>
          </cell>
        </row>
        <row r="23534">
          <cell r="B23534" t="str">
            <v>BAH 12th Floor</v>
          </cell>
          <cell r="C23534" t="str">
            <v>saeed sons</v>
          </cell>
          <cell r="D23534" t="str">
            <v>Cash Given to saeed sons (BY BH) amt = 3,228,392/-</v>
          </cell>
          <cell r="E23534">
            <v>580100</v>
          </cell>
        </row>
        <row r="23535">
          <cell r="B23535" t="str">
            <v>CITI Bank</v>
          </cell>
          <cell r="C23535" t="str">
            <v>saeed sons</v>
          </cell>
          <cell r="D23535" t="str">
            <v>Cash Given to saeed sons (BY BH) amt = 3,228,392/-</v>
          </cell>
          <cell r="E23535">
            <v>60600</v>
          </cell>
        </row>
        <row r="23536">
          <cell r="B23536" t="str">
            <v>J outlet lucky one mall</v>
          </cell>
          <cell r="C23536" t="str">
            <v>saeed sons</v>
          </cell>
          <cell r="D23536" t="str">
            <v>Cash Given to saeed sons (BY BH) amt = 3,228,392/-</v>
          </cell>
          <cell r="E23536">
            <v>18789</v>
          </cell>
        </row>
        <row r="23537">
          <cell r="B23537" t="str">
            <v>BAH Fire work</v>
          </cell>
          <cell r="C23537" t="str">
            <v>saeed sons</v>
          </cell>
          <cell r="D23537" t="str">
            <v>Cash Given to saeed sons (BY BH) amt = 3,228,392/-</v>
          </cell>
          <cell r="E23537">
            <v>1514340</v>
          </cell>
        </row>
        <row r="23538">
          <cell r="B23538" t="str">
            <v xml:space="preserve">MHR Personal </v>
          </cell>
          <cell r="C23538" t="str">
            <v>utilities bills</v>
          </cell>
          <cell r="D23538" t="str">
            <v>ptcl bills paid</v>
          </cell>
          <cell r="E23538">
            <v>3180</v>
          </cell>
        </row>
        <row r="23539">
          <cell r="B23539" t="str">
            <v>office</v>
          </cell>
          <cell r="C23539" t="str">
            <v>utilities bills</v>
          </cell>
          <cell r="D23539" t="str">
            <v>ptcl bills paid</v>
          </cell>
          <cell r="E23539">
            <v>11440</v>
          </cell>
        </row>
        <row r="23540">
          <cell r="B23540" t="str">
            <v>BAH fire work</v>
          </cell>
          <cell r="C23540" t="str">
            <v>fare</v>
          </cell>
          <cell r="D23540" t="str">
            <v>paid</v>
          </cell>
          <cell r="E23540">
            <v>800</v>
          </cell>
        </row>
        <row r="23541">
          <cell r="B23541" t="str">
            <v>Gul Ahmed</v>
          </cell>
          <cell r="C23541" t="str">
            <v>Ameen Contractor</v>
          </cell>
          <cell r="D23541" t="str">
            <v>cash paid</v>
          </cell>
          <cell r="E23541">
            <v>100000</v>
          </cell>
        </row>
        <row r="23542">
          <cell r="B23542" t="str">
            <v>Gul Ahmed</v>
          </cell>
          <cell r="C23542" t="str">
            <v>Sadiq pipe</v>
          </cell>
          <cell r="D23542" t="str">
            <v>cash paid</v>
          </cell>
          <cell r="E23542">
            <v>100000</v>
          </cell>
        </row>
        <row r="23543">
          <cell r="B23543" t="str">
            <v>BAF Maintenance</v>
          </cell>
          <cell r="C23543" t="str">
            <v>material</v>
          </cell>
          <cell r="D23543" t="str">
            <v>purchased nut bolts</v>
          </cell>
          <cell r="E23543">
            <v>48500</v>
          </cell>
        </row>
        <row r="23544">
          <cell r="B23544" t="str">
            <v>Spar supermarket</v>
          </cell>
          <cell r="C23544" t="str">
            <v>fare</v>
          </cell>
          <cell r="D23544" t="str">
            <v>paid</v>
          </cell>
          <cell r="E23544">
            <v>1000</v>
          </cell>
        </row>
        <row r="23545">
          <cell r="B23545" t="str">
            <v>10pearl NASTP</v>
          </cell>
          <cell r="C23545" t="str">
            <v>fare</v>
          </cell>
          <cell r="D23545" t="str">
            <v>paid</v>
          </cell>
          <cell r="E23545">
            <v>500</v>
          </cell>
        </row>
        <row r="23546">
          <cell r="B23546" t="str">
            <v>office</v>
          </cell>
          <cell r="C23546" t="str">
            <v>misc</v>
          </cell>
          <cell r="D23546" t="str">
            <v>to umer for office use</v>
          </cell>
          <cell r="E23546">
            <v>2000</v>
          </cell>
        </row>
        <row r="23547">
          <cell r="B23547" t="str">
            <v>PSYCHIATRY JPMC</v>
          </cell>
          <cell r="C23547" t="str">
            <v>Global technologies</v>
          </cell>
          <cell r="D23547" t="str">
            <v>cash collect by Talib care off Global technologies</v>
          </cell>
          <cell r="E23547">
            <v>500000</v>
          </cell>
        </row>
        <row r="23548">
          <cell r="B23548" t="str">
            <v>CITI Bank</v>
          </cell>
          <cell r="C23548" t="str">
            <v>material</v>
          </cell>
          <cell r="D23548" t="str">
            <v>purchased brass rod, weight machine and other items</v>
          </cell>
          <cell r="E23548">
            <v>1460</v>
          </cell>
        </row>
        <row r="23549">
          <cell r="B23549" t="str">
            <v>10pearl NASTP</v>
          </cell>
          <cell r="C23549" t="str">
            <v>material</v>
          </cell>
          <cell r="D23549" t="str">
            <v>purchased cutting discs</v>
          </cell>
          <cell r="E23549">
            <v>1460</v>
          </cell>
        </row>
        <row r="23550">
          <cell r="B23550" t="str">
            <v>CITI Bank</v>
          </cell>
          <cell r="C23550" t="str">
            <v>material</v>
          </cell>
          <cell r="D23550" t="str">
            <v>To ISRAR bhai for compressor repairing.</v>
          </cell>
          <cell r="E23550">
            <v>20000</v>
          </cell>
        </row>
        <row r="23551">
          <cell r="B23551" t="str">
            <v>office</v>
          </cell>
          <cell r="C23551" t="str">
            <v>misc</v>
          </cell>
          <cell r="D23551" t="str">
            <v>02 nos computer ram purchased 4 gb</v>
          </cell>
          <cell r="E23551">
            <v>1600</v>
          </cell>
        </row>
        <row r="23552">
          <cell r="B23552" t="str">
            <v>NICVD</v>
          </cell>
          <cell r="C23552" t="str">
            <v>fare</v>
          </cell>
          <cell r="D23552" t="str">
            <v>paid</v>
          </cell>
          <cell r="E23552">
            <v>1200</v>
          </cell>
        </row>
        <row r="23553">
          <cell r="B23553" t="str">
            <v>CITI Bank</v>
          </cell>
          <cell r="C23553" t="str">
            <v>fare</v>
          </cell>
          <cell r="D23553" t="str">
            <v>paid</v>
          </cell>
          <cell r="E23553">
            <v>600</v>
          </cell>
        </row>
        <row r="23554">
          <cell r="B23554" t="str">
            <v>NASTP II</v>
          </cell>
          <cell r="C23554" t="str">
            <v>fare</v>
          </cell>
          <cell r="D23554" t="str">
            <v>paid</v>
          </cell>
          <cell r="E23554">
            <v>2000</v>
          </cell>
        </row>
        <row r="23555">
          <cell r="B23555" t="str">
            <v>Gul Ahmed</v>
          </cell>
          <cell r="C23555" t="str">
            <v>material</v>
          </cell>
          <cell r="D23555" t="str">
            <v>purchased colour material</v>
          </cell>
          <cell r="E23555">
            <v>5820</v>
          </cell>
        </row>
        <row r="23556">
          <cell r="B23556" t="str">
            <v>Ernst &amp; Young</v>
          </cell>
          <cell r="C23556" t="str">
            <v>photocopies</v>
          </cell>
          <cell r="D23556" t="str">
            <v>paid for photocopies for 01 months</v>
          </cell>
          <cell r="E23556">
            <v>3450</v>
          </cell>
        </row>
        <row r="23557">
          <cell r="B23557" t="str">
            <v>office</v>
          </cell>
          <cell r="C23557" t="str">
            <v>misc</v>
          </cell>
          <cell r="D23557" t="str">
            <v>to umer for office use</v>
          </cell>
          <cell r="E23557">
            <v>2000</v>
          </cell>
        </row>
        <row r="23558">
          <cell r="B23558" t="str">
            <v>Gul Ahmed</v>
          </cell>
          <cell r="C23558" t="str">
            <v>fuel</v>
          </cell>
          <cell r="D23558" t="str">
            <v>to mukhtar for fuel</v>
          </cell>
          <cell r="E23558">
            <v>2250</v>
          </cell>
        </row>
        <row r="23559">
          <cell r="B23559" t="str">
            <v>Ernst &amp; Young</v>
          </cell>
          <cell r="C23559" t="str">
            <v>material</v>
          </cell>
          <cell r="D23559" t="str">
            <v>purchased washroom chain (easy paisa to umair)</v>
          </cell>
          <cell r="E23559">
            <v>3600</v>
          </cell>
        </row>
        <row r="23560">
          <cell r="B23560" t="str">
            <v>CITI Bank</v>
          </cell>
          <cell r="C23560" t="str">
            <v>material</v>
          </cell>
          <cell r="D23560" t="str">
            <v>Purchased Compressor for CITI Bank (by bH)</v>
          </cell>
          <cell r="E23560">
            <v>90000</v>
          </cell>
        </row>
        <row r="23561">
          <cell r="B23561" t="str">
            <v>o/m NASTP</v>
          </cell>
          <cell r="C23561" t="str">
            <v>salary</v>
          </cell>
          <cell r="D23561" t="str">
            <v>To Imran Feroz (Transfer by Rehan from his account)</v>
          </cell>
          <cell r="E23561">
            <v>35000</v>
          </cell>
        </row>
        <row r="23562">
          <cell r="B23562" t="str">
            <v>FTC Floors</v>
          </cell>
          <cell r="C23562" t="str">
            <v>Tasleem mason</v>
          </cell>
          <cell r="D23562" t="str">
            <v>To Tasleen in FTC washroom works  (Transfer by Rehan)</v>
          </cell>
          <cell r="E23562">
            <v>50000</v>
          </cell>
        </row>
        <row r="23563">
          <cell r="B23563" t="str">
            <v>BAF maintenance</v>
          </cell>
          <cell r="C23563" t="str">
            <v>fare</v>
          </cell>
          <cell r="D23563" t="str">
            <v>Mazda transportaion for BAF valves</v>
          </cell>
          <cell r="E23563">
            <v>8000</v>
          </cell>
        </row>
        <row r="23564">
          <cell r="B23564" t="str">
            <v>Spar supermarket</v>
          </cell>
          <cell r="C23564" t="str">
            <v>material</v>
          </cell>
          <cell r="D23564" t="str">
            <v>TO moiz for misc expenses at site</v>
          </cell>
          <cell r="E23564">
            <v>6000</v>
          </cell>
        </row>
        <row r="23565">
          <cell r="B23565" t="str">
            <v>Spar supermarket</v>
          </cell>
          <cell r="C23565" t="str">
            <v>material</v>
          </cell>
          <cell r="D23565" t="str">
            <v>TO moiz for flare nuts</v>
          </cell>
          <cell r="E23565">
            <v>2000</v>
          </cell>
        </row>
        <row r="23566">
          <cell r="B23566" t="str">
            <v>Spar supermarket</v>
          </cell>
          <cell r="C23566" t="str">
            <v>fare</v>
          </cell>
          <cell r="D23566" t="str">
            <v>TO moiz for gas bykia rent</v>
          </cell>
          <cell r="E23566">
            <v>500</v>
          </cell>
        </row>
        <row r="23567">
          <cell r="B23567" t="str">
            <v>NICVD</v>
          </cell>
          <cell r="C23567" t="str">
            <v>fare</v>
          </cell>
          <cell r="D23567" t="str">
            <v>paid transporation for Fans for khurshid fans</v>
          </cell>
          <cell r="E23567">
            <v>6000</v>
          </cell>
        </row>
        <row r="23568">
          <cell r="B23568" t="str">
            <v>engro 7th floor</v>
          </cell>
          <cell r="C23568" t="str">
            <v>aneeq</v>
          </cell>
          <cell r="D23568" t="str">
            <v>cash paid</v>
          </cell>
          <cell r="E23568">
            <v>30000</v>
          </cell>
        </row>
        <row r="23569">
          <cell r="B23569" t="str">
            <v>engro 7th floor</v>
          </cell>
          <cell r="C23569" t="str">
            <v>aneeq</v>
          </cell>
          <cell r="D23569" t="str">
            <v>To aneeq in Engro 7th Floor (by BH)</v>
          </cell>
          <cell r="E23569">
            <v>25000</v>
          </cell>
        </row>
        <row r="23570">
          <cell r="B23570" t="str">
            <v>Rehmat shipping</v>
          </cell>
          <cell r="C23570" t="str">
            <v>amir contractor</v>
          </cell>
          <cell r="D23570" t="str">
            <v>To amir contractor in Rehmat shipping by bH)</v>
          </cell>
          <cell r="E23570">
            <v>200000</v>
          </cell>
        </row>
        <row r="23571">
          <cell r="B23571" t="str">
            <v>Imtiaz supermarket</v>
          </cell>
          <cell r="C23571" t="str">
            <v>fare</v>
          </cell>
          <cell r="D23571" t="str">
            <v>paid</v>
          </cell>
          <cell r="E23571">
            <v>2200</v>
          </cell>
        </row>
        <row r="23572">
          <cell r="B23572" t="str">
            <v>J out let DML</v>
          </cell>
          <cell r="C23572" t="str">
            <v>salary</v>
          </cell>
          <cell r="D23572" t="str">
            <v>TO Engr Noman</v>
          </cell>
          <cell r="E23572">
            <v>70000</v>
          </cell>
        </row>
        <row r="23573">
          <cell r="B23573" t="str">
            <v>engro 7th floor</v>
          </cell>
          <cell r="C23573" t="str">
            <v>ahsan insulation</v>
          </cell>
          <cell r="D23573" t="str">
            <v>cash paid</v>
          </cell>
          <cell r="E23573">
            <v>5000</v>
          </cell>
        </row>
        <row r="23574">
          <cell r="B23574" t="str">
            <v>office</v>
          </cell>
          <cell r="C23574" t="str">
            <v>salary</v>
          </cell>
          <cell r="D23574" t="str">
            <v>office staff</v>
          </cell>
          <cell r="E23574">
            <v>129500</v>
          </cell>
        </row>
        <row r="23575">
          <cell r="B23575" t="str">
            <v>office</v>
          </cell>
          <cell r="C23575" t="str">
            <v>misc</v>
          </cell>
          <cell r="D23575" t="str">
            <v>office staff</v>
          </cell>
          <cell r="E23575">
            <v>2500</v>
          </cell>
        </row>
        <row r="23576">
          <cell r="B23576" t="str">
            <v>office</v>
          </cell>
          <cell r="C23576" t="str">
            <v>misc</v>
          </cell>
          <cell r="D23576" t="str">
            <v>umer for office use</v>
          </cell>
          <cell r="E23576">
            <v>3000</v>
          </cell>
        </row>
        <row r="23577">
          <cell r="B23577" t="str">
            <v>NICVD</v>
          </cell>
          <cell r="C23577" t="str">
            <v>Shabbir Brothers</v>
          </cell>
          <cell r="D23577" t="str">
            <v>cash chq collect by aness from almadina</v>
          </cell>
          <cell r="E23577">
            <v>317100</v>
          </cell>
        </row>
        <row r="23578">
          <cell r="B23578" t="str">
            <v>Gul Ahmed</v>
          </cell>
          <cell r="C23578" t="str">
            <v>mujahid gas</v>
          </cell>
          <cell r="D23578" t="str">
            <v>Cheque received from Al madina steel (Given to Anees mujahid)</v>
          </cell>
          <cell r="E23578">
            <v>100000</v>
          </cell>
        </row>
        <row r="23579">
          <cell r="B23579" t="str">
            <v>BAF Maintenance</v>
          </cell>
          <cell r="C23579" t="str">
            <v>Engr Noman</v>
          </cell>
          <cell r="D23579" t="str">
            <v>Cheque received from Al madina steel  (Given to Noman Bank Al falah)</v>
          </cell>
          <cell r="E23579">
            <v>100000</v>
          </cell>
        </row>
        <row r="23580">
          <cell r="B23580" t="str">
            <v>Imtiaz supermarket</v>
          </cell>
          <cell r="C23580" t="str">
            <v>Kamran insulator</v>
          </cell>
          <cell r="D23580" t="str">
            <v>Cash chq (Given to Kamran Insulation)</v>
          </cell>
          <cell r="E23580">
            <v>100000</v>
          </cell>
        </row>
        <row r="23581">
          <cell r="B23581" t="str">
            <v>Imtiaz supermarket</v>
          </cell>
          <cell r="C23581" t="str">
            <v>Kamran insulator</v>
          </cell>
          <cell r="D23581" t="str">
            <v>Cash chq (Given to Kamran Insulation)</v>
          </cell>
          <cell r="E23581">
            <v>400000</v>
          </cell>
        </row>
        <row r="23582">
          <cell r="B23582" t="str">
            <v>CITI Bank</v>
          </cell>
          <cell r="C23582" t="str">
            <v>salary</v>
          </cell>
          <cell r="D23582" t="str">
            <v>Israr bhai salary (online by Rehan Aslam)</v>
          </cell>
          <cell r="E23582">
            <v>187000</v>
          </cell>
        </row>
        <row r="23583">
          <cell r="B23583" t="str">
            <v>Gul Ahmed</v>
          </cell>
          <cell r="C23583" t="str">
            <v>salary</v>
          </cell>
          <cell r="D23583" t="str">
            <v>Adnan bhai salary (online by Rehan Aslam)</v>
          </cell>
          <cell r="E23583">
            <v>120000</v>
          </cell>
        </row>
        <row r="23584">
          <cell r="B23584" t="str">
            <v>BAH Exhaust Work</v>
          </cell>
          <cell r="C23584" t="str">
            <v>salary</v>
          </cell>
          <cell r="D23584" t="str">
            <v>Rohail bhai salary (online by Rehan Aslam)</v>
          </cell>
          <cell r="E23584">
            <v>90000</v>
          </cell>
        </row>
        <row r="23585">
          <cell r="B23585" t="str">
            <v>o/m visa office</v>
          </cell>
          <cell r="C23585" t="str">
            <v>faisal qazi</v>
          </cell>
          <cell r="D23585" t="str">
            <v>Transfer to Faisal Qazi for VISA (online by Rehan Aslam)</v>
          </cell>
          <cell r="E23585">
            <v>50000</v>
          </cell>
        </row>
        <row r="23586">
          <cell r="B23586" t="str">
            <v>Imtiaz supermarket</v>
          </cell>
          <cell r="C23586" t="str">
            <v>salary</v>
          </cell>
          <cell r="D23586" t="str">
            <v>Ustad qayyum, Shahbaz &amp; Abbas, nawaz, raheel, saqib, haris, rafay, chacha lateef, farhan, uzair</v>
          </cell>
          <cell r="E23586">
            <v>455430</v>
          </cell>
        </row>
        <row r="23587">
          <cell r="B23587" t="str">
            <v>office</v>
          </cell>
          <cell r="C23587" t="str">
            <v>salary</v>
          </cell>
          <cell r="D23587" t="str">
            <v>Mukhtar salary</v>
          </cell>
          <cell r="E23587">
            <v>50000</v>
          </cell>
        </row>
        <row r="23588">
          <cell r="B23588" t="str">
            <v>office</v>
          </cell>
          <cell r="C23588" t="str">
            <v>water tanker</v>
          </cell>
          <cell r="D23588" t="str">
            <v xml:space="preserve">paid </v>
          </cell>
          <cell r="E23588">
            <v>5330</v>
          </cell>
        </row>
        <row r="23589">
          <cell r="B23589" t="str">
            <v>office</v>
          </cell>
          <cell r="C23589" t="str">
            <v>utilities bills</v>
          </cell>
          <cell r="D23589" t="str">
            <v>K ELEC bills paid</v>
          </cell>
          <cell r="E23589">
            <v>22802</v>
          </cell>
        </row>
        <row r="23590">
          <cell r="B23590" t="str">
            <v xml:space="preserve">MHR Personal </v>
          </cell>
          <cell r="C23590" t="str">
            <v>utilities bills</v>
          </cell>
          <cell r="D23590" t="str">
            <v>K ELEC bills paid</v>
          </cell>
          <cell r="E23590">
            <v>41796</v>
          </cell>
        </row>
        <row r="23591">
          <cell r="B23591" t="str">
            <v>office</v>
          </cell>
          <cell r="C23591" t="str">
            <v>misc</v>
          </cell>
          <cell r="D23591" t="str">
            <v>ahsan computer mouse purchased</v>
          </cell>
          <cell r="E23591">
            <v>2200</v>
          </cell>
        </row>
        <row r="23592">
          <cell r="B23592" t="str">
            <v>Fortress Mall</v>
          </cell>
          <cell r="C23592" t="str">
            <v>salary</v>
          </cell>
          <cell r="D23592" t="str">
            <v>Engr Ahsan salary</v>
          </cell>
          <cell r="E23592">
            <v>83800</v>
          </cell>
        </row>
        <row r="23593">
          <cell r="B23593" t="str">
            <v>BAH fire work</v>
          </cell>
          <cell r="C23593" t="str">
            <v>salary</v>
          </cell>
          <cell r="D23593" t="str">
            <v>asif hussain + Umair + Saad salary</v>
          </cell>
          <cell r="E23593">
            <v>115270</v>
          </cell>
        </row>
        <row r="23594">
          <cell r="B23594" t="str">
            <v>office</v>
          </cell>
          <cell r="C23594" t="str">
            <v>misc</v>
          </cell>
          <cell r="D23594" t="str">
            <v>purchased wrapping rolls</v>
          </cell>
          <cell r="E23594">
            <v>1000</v>
          </cell>
        </row>
        <row r="23595">
          <cell r="B23595" t="str">
            <v>Meezan bank Head office</v>
          </cell>
          <cell r="C23595" t="str">
            <v>salary</v>
          </cell>
          <cell r="D23595" t="str">
            <v>Gul sher salary</v>
          </cell>
          <cell r="E23595">
            <v>30000</v>
          </cell>
        </row>
        <row r="23596">
          <cell r="B23596" t="str">
            <v>CITI Bank</v>
          </cell>
          <cell r="C23596" t="str">
            <v>salary</v>
          </cell>
          <cell r="D23596" t="str">
            <v>Waqas salary</v>
          </cell>
          <cell r="E23596">
            <v>55000</v>
          </cell>
        </row>
        <row r="23597">
          <cell r="B23597" t="str">
            <v>FTC Floors</v>
          </cell>
          <cell r="C23597" t="str">
            <v>salary</v>
          </cell>
          <cell r="D23597" t="str">
            <v>ftc staff salaries</v>
          </cell>
          <cell r="E23597">
            <v>224427</v>
          </cell>
        </row>
        <row r="23598">
          <cell r="B23598" t="str">
            <v>FTC Floors</v>
          </cell>
          <cell r="C23598" t="str">
            <v>misc</v>
          </cell>
          <cell r="D23598" t="str">
            <v>paid for tea and refreshments</v>
          </cell>
          <cell r="E23598">
            <v>3000</v>
          </cell>
        </row>
        <row r="23599">
          <cell r="B23599" t="str">
            <v>Bahria project</v>
          </cell>
          <cell r="C23599" t="str">
            <v>salary</v>
          </cell>
          <cell r="D23599" t="str">
            <v>Amjad and waseem salary</v>
          </cell>
          <cell r="E23599">
            <v>114220</v>
          </cell>
        </row>
        <row r="23600">
          <cell r="B23600" t="str">
            <v>Gul Ahmed</v>
          </cell>
          <cell r="C23600" t="str">
            <v>salary</v>
          </cell>
          <cell r="D23600" t="str">
            <v>Mateen + Kamran salary</v>
          </cell>
          <cell r="E23600">
            <v>73450</v>
          </cell>
        </row>
        <row r="23601">
          <cell r="B23601" t="str">
            <v>O/M The Place</v>
          </cell>
          <cell r="C23601" t="str">
            <v>salary</v>
          </cell>
          <cell r="D23601" t="str">
            <v>The place staff salaries</v>
          </cell>
          <cell r="E23601">
            <v>167229.83870967742</v>
          </cell>
        </row>
        <row r="23602">
          <cell r="B23602" t="str">
            <v>Imtiaz supermarket</v>
          </cell>
          <cell r="C23602" t="str">
            <v>salary</v>
          </cell>
          <cell r="D23602" t="str">
            <v>Saqib + Naveed salary</v>
          </cell>
          <cell r="E23602">
            <v>84870.967741935485</v>
          </cell>
        </row>
        <row r="23603">
          <cell r="B23603" t="str">
            <v>engro 7th floor</v>
          </cell>
          <cell r="C23603" t="str">
            <v>sajid pipe</v>
          </cell>
          <cell r="D23603" t="str">
            <v>Online by BH to Sajid for piping payment for Engro 7th floor</v>
          </cell>
          <cell r="E23603">
            <v>30000</v>
          </cell>
        </row>
        <row r="23604">
          <cell r="B23604" t="str">
            <v>J out let DML</v>
          </cell>
          <cell r="C23604" t="str">
            <v>Piping</v>
          </cell>
          <cell r="D23604" t="str">
            <v>Online by BH to tech vision for Piping labour j dot Lahore dolman</v>
          </cell>
          <cell r="E23604">
            <v>75000</v>
          </cell>
        </row>
        <row r="23605">
          <cell r="B23605" t="str">
            <v xml:space="preserve">O/M Nue Multiplex </v>
          </cell>
          <cell r="C23605" t="str">
            <v>salary</v>
          </cell>
          <cell r="D23605" t="str">
            <v>Transfer RMR staff salaries</v>
          </cell>
          <cell r="E23605">
            <v>184560</v>
          </cell>
        </row>
        <row r="23606">
          <cell r="B23606" t="str">
            <v>Gul Ahmed</v>
          </cell>
          <cell r="C23606" t="str">
            <v>Ameen Contractor</v>
          </cell>
          <cell r="D23606" t="str">
            <v>final cash paid</v>
          </cell>
          <cell r="E23606">
            <v>49500</v>
          </cell>
        </row>
        <row r="23607">
          <cell r="B23607" t="str">
            <v>NICVD</v>
          </cell>
          <cell r="C23607" t="str">
            <v>salary</v>
          </cell>
          <cell r="D23607" t="str">
            <v>Irfan + Fahad farid salary</v>
          </cell>
          <cell r="E23607">
            <v>65000</v>
          </cell>
        </row>
        <row r="23608">
          <cell r="B23608" t="str">
            <v>NICVD</v>
          </cell>
          <cell r="C23608" t="str">
            <v>fuel</v>
          </cell>
          <cell r="D23608" t="str">
            <v>To irfan AC</v>
          </cell>
          <cell r="E23608">
            <v>500</v>
          </cell>
        </row>
        <row r="23609">
          <cell r="B23609" t="str">
            <v>Bahria project</v>
          </cell>
          <cell r="C23609" t="str">
            <v>salary</v>
          </cell>
          <cell r="D23609" t="str">
            <v>Khushnood + nadeem painter salary</v>
          </cell>
          <cell r="E23609">
            <v>95000</v>
          </cell>
        </row>
        <row r="23610">
          <cell r="B23610" t="str">
            <v>Spar supermarket</v>
          </cell>
          <cell r="C23610" t="str">
            <v>salary</v>
          </cell>
          <cell r="D23610" t="str">
            <v>Moiz salary</v>
          </cell>
          <cell r="E23610">
            <v>45000</v>
          </cell>
        </row>
        <row r="23611">
          <cell r="B23611" t="str">
            <v>NICVD</v>
          </cell>
          <cell r="C23611" t="str">
            <v>Khurshid fans</v>
          </cell>
          <cell r="D23611" t="str">
            <v>Online by Al madina to arshad enterprises care of khurshid fans = 400,000</v>
          </cell>
          <cell r="E23611">
            <v>200000</v>
          </cell>
        </row>
        <row r="23612">
          <cell r="B23612" t="str">
            <v>Spar supermarket</v>
          </cell>
          <cell r="C23612" t="str">
            <v>Khurshid fans</v>
          </cell>
          <cell r="D23612" t="str">
            <v>Online by Al madina to arshad enterprises care of khurshid fans = 400,000</v>
          </cell>
          <cell r="E23612">
            <v>200000</v>
          </cell>
        </row>
        <row r="23613">
          <cell r="B23613" t="str">
            <v>Fortress Mall</v>
          </cell>
          <cell r="C23613" t="str">
            <v>salary</v>
          </cell>
          <cell r="D23613" t="str">
            <v>Online by Al madina to ahsan for staff salaries</v>
          </cell>
          <cell r="E23613">
            <v>126150</v>
          </cell>
        </row>
        <row r="23614">
          <cell r="B23614" t="str">
            <v>Meezan Gujranwala</v>
          </cell>
          <cell r="C23614" t="str">
            <v>salary</v>
          </cell>
          <cell r="D23614" t="str">
            <v>Online by Al madina to Touqeer for staff salaries</v>
          </cell>
          <cell r="E23614">
            <v>143100</v>
          </cell>
        </row>
        <row r="23615">
          <cell r="B23615" t="str">
            <v>CITI Bank</v>
          </cell>
          <cell r="C23615" t="str">
            <v>Touqeer</v>
          </cell>
          <cell r="D23615" t="str">
            <v>Online by BH to Ali raza for air balancing</v>
          </cell>
          <cell r="E23615">
            <v>30000</v>
          </cell>
        </row>
        <row r="23616">
          <cell r="B23616" t="str">
            <v>BAH Exhaust Work</v>
          </cell>
          <cell r="C23616" t="str">
            <v>Zaman contractor</v>
          </cell>
          <cell r="D23616" t="str">
            <v>Online by BH to Lala zaman bank al habib piping labour</v>
          </cell>
          <cell r="E23616">
            <v>100000</v>
          </cell>
        </row>
        <row r="23617">
          <cell r="B23617" t="str">
            <v>BAF maintenance</v>
          </cell>
          <cell r="C23617" t="str">
            <v>Engr Noman</v>
          </cell>
          <cell r="D23617" t="str">
            <v>Cash paid (Given by nadeem bhai)</v>
          </cell>
          <cell r="E23617">
            <v>100000</v>
          </cell>
        </row>
        <row r="23618">
          <cell r="B23618" t="str">
            <v>Meezan bank Head office</v>
          </cell>
          <cell r="C23618" t="str">
            <v>guddu insulation</v>
          </cell>
          <cell r="D23618" t="str">
            <v>cash paid</v>
          </cell>
          <cell r="E23618">
            <v>50000</v>
          </cell>
        </row>
        <row r="23619">
          <cell r="B23619" t="str">
            <v>Imtiaz supermarket</v>
          </cell>
          <cell r="C23619" t="str">
            <v>misc</v>
          </cell>
          <cell r="D23619" t="str">
            <v>to mukhtar for bike maintenance</v>
          </cell>
          <cell r="E23619">
            <v>2000</v>
          </cell>
        </row>
        <row r="23620">
          <cell r="B23620" t="str">
            <v>Imtiaz supermarket</v>
          </cell>
          <cell r="C23620" t="str">
            <v>fuel</v>
          </cell>
          <cell r="D23620" t="str">
            <v>To mukhtar bhai for fuel</v>
          </cell>
          <cell r="E23620">
            <v>1500</v>
          </cell>
        </row>
        <row r="23621">
          <cell r="B23621" t="str">
            <v>engro 7th floor</v>
          </cell>
          <cell r="C23621" t="str">
            <v>material</v>
          </cell>
          <cell r="D23621" t="str">
            <v>purchased halsah and hilti connector by Laraib</v>
          </cell>
          <cell r="E23621">
            <v>3450</v>
          </cell>
        </row>
        <row r="23622">
          <cell r="B23622" t="str">
            <v>office</v>
          </cell>
          <cell r="C23622" t="str">
            <v>misc</v>
          </cell>
          <cell r="D23622" t="str">
            <v>umer for office use</v>
          </cell>
          <cell r="E23622">
            <v>2000</v>
          </cell>
        </row>
        <row r="23623">
          <cell r="B23623" t="str">
            <v>BAF maintenance</v>
          </cell>
          <cell r="C23623" t="str">
            <v>salary</v>
          </cell>
          <cell r="D23623" t="str">
            <v>Shahid, abid + Asif salary</v>
          </cell>
          <cell r="E23623">
            <v>179048.38709677418</v>
          </cell>
        </row>
        <row r="23624">
          <cell r="B23624" t="str">
            <v>engro 7th floor</v>
          </cell>
          <cell r="C23624" t="str">
            <v>material</v>
          </cell>
          <cell r="D23624" t="str">
            <v>purchased floor drain and end cap</v>
          </cell>
          <cell r="E23624">
            <v>1000</v>
          </cell>
        </row>
        <row r="23625">
          <cell r="B23625" t="str">
            <v>engro 7th floor</v>
          </cell>
          <cell r="C23625" t="str">
            <v>salary</v>
          </cell>
          <cell r="D23625" t="str">
            <v>Laraib + Jawed salary</v>
          </cell>
          <cell r="E23625">
            <v>68016.129032258061</v>
          </cell>
        </row>
        <row r="23626">
          <cell r="B23626" t="str">
            <v>engro 7th floor</v>
          </cell>
          <cell r="C23626" t="str">
            <v>material</v>
          </cell>
          <cell r="D23626" t="str">
            <v>purchased silicon and hanging clip, nut bolt</v>
          </cell>
          <cell r="E23626">
            <v>3000</v>
          </cell>
        </row>
        <row r="23627">
          <cell r="B23627" t="str">
            <v>FTC Floors</v>
          </cell>
          <cell r="C23627" t="str">
            <v>Tasleem mason</v>
          </cell>
          <cell r="D23627" t="str">
            <v>To Tasleen in FTC washroom works  (Transfer by Rehan)</v>
          </cell>
          <cell r="E23627">
            <v>20000</v>
          </cell>
        </row>
        <row r="23628">
          <cell r="B23628" t="str">
            <v>Fortress Mall</v>
          </cell>
          <cell r="C23628" t="str">
            <v>material</v>
          </cell>
          <cell r="D23628" t="str">
            <v>Online by Al madina to ahsan for misc expenses</v>
          </cell>
          <cell r="E23628">
            <v>78292</v>
          </cell>
        </row>
        <row r="23629">
          <cell r="B23629" t="str">
            <v>10pearl NASTP</v>
          </cell>
          <cell r="C23629" t="str">
            <v>Muzammil</v>
          </cell>
          <cell r="D23629" t="str">
            <v>Online by BH to Mirza subhan baig care of Muzzamil In 10 pearls</v>
          </cell>
          <cell r="E23629">
            <v>100000</v>
          </cell>
        </row>
        <row r="23630">
          <cell r="B23630" t="str">
            <v>engro 7th floor</v>
          </cell>
          <cell r="C23630" t="str">
            <v>Azher Duct</v>
          </cell>
          <cell r="D23630" t="str">
            <v>Paid MCB chq 2031680111</v>
          </cell>
          <cell r="E23630">
            <v>80000</v>
          </cell>
        </row>
        <row r="23631">
          <cell r="B23631" t="str">
            <v>Bahria project</v>
          </cell>
          <cell r="C23631" t="str">
            <v>john</v>
          </cell>
          <cell r="D23631" t="str">
            <v>Received from Bahria project (cash transfer to John account)</v>
          </cell>
          <cell r="E23631">
            <v>50000</v>
          </cell>
        </row>
        <row r="23632">
          <cell r="B23632" t="str">
            <v>O/M VISA office</v>
          </cell>
          <cell r="C23632" t="str">
            <v>SST Tax</v>
          </cell>
          <cell r="D23632" t="str">
            <v>Paid MCB chq 2031680112 = 153,332/-</v>
          </cell>
          <cell r="E23632">
            <v>33000</v>
          </cell>
        </row>
        <row r="23633">
          <cell r="B23633" t="str">
            <v>O/M The Place</v>
          </cell>
          <cell r="C23633" t="str">
            <v>SST Tax</v>
          </cell>
          <cell r="D23633" t="str">
            <v>Paid MCB chq 2031680112 = 153,332/-</v>
          </cell>
          <cell r="E23633">
            <v>44880</v>
          </cell>
        </row>
        <row r="23634">
          <cell r="B23634" t="str">
            <v>FTC Floors</v>
          </cell>
          <cell r="C23634" t="str">
            <v>SST Tax</v>
          </cell>
          <cell r="D23634" t="str">
            <v>Paid MCB chq 2031680112 = 153,332/-</v>
          </cell>
          <cell r="E23634">
            <v>33872.28</v>
          </cell>
        </row>
        <row r="23635">
          <cell r="B23635" t="str">
            <v xml:space="preserve">O/M Nue Multiplex </v>
          </cell>
          <cell r="C23635" t="str">
            <v>SST Tax</v>
          </cell>
          <cell r="D23635" t="str">
            <v>Paid MCB chq 2031680112 = 153,332/-</v>
          </cell>
          <cell r="E23635">
            <v>41580</v>
          </cell>
        </row>
        <row r="23636">
          <cell r="B23636" t="str">
            <v>Gul Ahmed</v>
          </cell>
          <cell r="C23636" t="str">
            <v>khan brothers</v>
          </cell>
          <cell r="D23636" t="str">
            <v>Paid MCB chq 2031680118 against valves</v>
          </cell>
          <cell r="E23636">
            <v>33915</v>
          </cell>
        </row>
        <row r="23637">
          <cell r="B23637" t="str">
            <v>Meezan bank Head office</v>
          </cell>
          <cell r="C23637" t="str">
            <v>abdullah enterprises</v>
          </cell>
          <cell r="D23637" t="str">
            <v>Paid MCB chq 2031680119 abdullah enterprises in meezan</v>
          </cell>
          <cell r="E23637">
            <v>70000</v>
          </cell>
        </row>
        <row r="23638">
          <cell r="B23638" t="str">
            <v>Spar supermarket</v>
          </cell>
          <cell r="C23638" t="str">
            <v>hassan insulator</v>
          </cell>
          <cell r="D23638" t="str">
            <v xml:space="preserve">Paid MCB chq 2031680120 </v>
          </cell>
          <cell r="E23638">
            <v>150000</v>
          </cell>
        </row>
        <row r="23639">
          <cell r="B23639" t="str">
            <v>Spar supermarket</v>
          </cell>
          <cell r="C23639" t="str">
            <v>amir contractor</v>
          </cell>
          <cell r="D23639" t="str">
            <v>Paid MCB chq 2031680121</v>
          </cell>
          <cell r="E23639">
            <v>400000</v>
          </cell>
        </row>
        <row r="23640">
          <cell r="B23640" t="str">
            <v>Imtiaz supermarket</v>
          </cell>
          <cell r="C23640" t="str">
            <v>Wazeer ducting</v>
          </cell>
          <cell r="D23640" t="str">
            <v>Paid MCB chq 2031680122</v>
          </cell>
          <cell r="E23640">
            <v>200000</v>
          </cell>
        </row>
        <row r="23641">
          <cell r="B23641" t="str">
            <v>Bahria project</v>
          </cell>
          <cell r="C23641" t="str">
            <v>john</v>
          </cell>
          <cell r="D23641" t="str">
            <v>Received from Bahria project (cash transfer to John account)</v>
          </cell>
          <cell r="E23641">
            <v>50000</v>
          </cell>
        </row>
        <row r="23642">
          <cell r="B23642" t="str">
            <v>BAF maintenance</v>
          </cell>
          <cell r="C23642" t="str">
            <v>fakhri brothers</v>
          </cell>
          <cell r="D23642" t="str">
            <v>Received from IK in acc of DHL HBL chq # 10002418 (Given to Fakhri brother)</v>
          </cell>
          <cell r="E23642">
            <v>931150</v>
          </cell>
        </row>
        <row r="23643">
          <cell r="B23643" t="str">
            <v>BAH 12th Floor</v>
          </cell>
          <cell r="C23643" t="str">
            <v>Received</v>
          </cell>
          <cell r="D23643" t="str">
            <v>Received from aisha interior in acc of BAH 12 floor against pending bill (Cash chq BAHL Chq 10499713) (Given to Nadeem bhai in his profit sharing)</v>
          </cell>
          <cell r="F23643">
            <v>813420</v>
          </cell>
        </row>
        <row r="23644">
          <cell r="B23644" t="str">
            <v>Bahria project</v>
          </cell>
          <cell r="C23644" t="str">
            <v>Received</v>
          </cell>
          <cell r="D23644" t="str">
            <v>Received from Bahria project (cash transfer to John account)</v>
          </cell>
          <cell r="F23644">
            <v>50000</v>
          </cell>
        </row>
        <row r="23645">
          <cell r="B23645" t="str">
            <v>GSK DMC</v>
          </cell>
          <cell r="C23645" t="str">
            <v>Received</v>
          </cell>
          <cell r="D23645" t="str">
            <v>Received adhoc payment from My interior against IPC 2</v>
          </cell>
          <cell r="F23645">
            <v>10000000</v>
          </cell>
        </row>
        <row r="23646">
          <cell r="B23646" t="str">
            <v>GSK DMC</v>
          </cell>
          <cell r="C23646" t="str">
            <v>Received</v>
          </cell>
          <cell r="D23646" t="str">
            <v>1% invoice charges</v>
          </cell>
          <cell r="E23646">
            <v>92000</v>
          </cell>
        </row>
        <row r="23647">
          <cell r="B23647" t="str">
            <v>FTC Floors</v>
          </cell>
          <cell r="C23647" t="str">
            <v>Received</v>
          </cell>
          <cell r="D23647" t="str">
            <v>FTC Monthly Feb 25</v>
          </cell>
          <cell r="F23647">
            <v>280434</v>
          </cell>
        </row>
        <row r="23648">
          <cell r="B23648" t="str">
            <v>GSK office</v>
          </cell>
          <cell r="C23648" t="str">
            <v>Received</v>
          </cell>
          <cell r="D23648" t="str">
            <v>Received from IK in acc of GSK BAFL chq # (Given to Al madina steel)</v>
          </cell>
          <cell r="F23648">
            <v>872673</v>
          </cell>
        </row>
        <row r="23649">
          <cell r="B23649" t="str">
            <v>VISA fit-out office</v>
          </cell>
          <cell r="C23649" t="str">
            <v>Received</v>
          </cell>
          <cell r="D23649" t="str">
            <v>Received from IK in acc of VISA BAFL chq # 60572318 (Given to Al madina steel)</v>
          </cell>
          <cell r="F23649">
            <v>1407188</v>
          </cell>
        </row>
        <row r="23650">
          <cell r="B23650" t="str">
            <v>sana safinaz</v>
          </cell>
          <cell r="C23650" t="str">
            <v>Received</v>
          </cell>
          <cell r="D23650" t="str">
            <v>Received from IK in acc of sana safinaz BAFL chq # 60572318 (Given to Al madina steel)</v>
          </cell>
          <cell r="F23650">
            <v>1279245</v>
          </cell>
        </row>
        <row r="23651">
          <cell r="B23651" t="str">
            <v>Lama outlet</v>
          </cell>
          <cell r="C23651" t="str">
            <v>Received</v>
          </cell>
          <cell r="D23651" t="str">
            <v>Received from IK in acc of Lama BAFL chq # 60572318 (Given to Al madina steel)</v>
          </cell>
          <cell r="F23651">
            <v>1631326</v>
          </cell>
        </row>
        <row r="23652">
          <cell r="B23652" t="str">
            <v>Daraz office</v>
          </cell>
          <cell r="C23652" t="str">
            <v>Received</v>
          </cell>
          <cell r="D23652" t="str">
            <v>Received from IK in acc of Daraz office BAFL chq # 60572318 (Given to Al madina steel)</v>
          </cell>
          <cell r="F23652">
            <v>1465833</v>
          </cell>
        </row>
        <row r="23653">
          <cell r="B23653" t="str">
            <v>Daraz office</v>
          </cell>
          <cell r="C23653" t="str">
            <v>Received</v>
          </cell>
          <cell r="D23653" t="str">
            <v>1% invoice charges for above 5 payments</v>
          </cell>
          <cell r="E23653">
            <v>66562</v>
          </cell>
        </row>
        <row r="23654">
          <cell r="B23654" t="str">
            <v>O/M The Place</v>
          </cell>
          <cell r="C23654" t="str">
            <v>Received</v>
          </cell>
          <cell r="D23654" t="str">
            <v>O &amp; M bill for Feb 25</v>
          </cell>
          <cell r="F23654">
            <v>401676</v>
          </cell>
        </row>
        <row r="23655">
          <cell r="B23655" t="str">
            <v>NASTP II</v>
          </cell>
          <cell r="C23655" t="str">
            <v>Received</v>
          </cell>
          <cell r="D23655" t="str">
            <v>Rec cash chq BAHL chq # 10055414 Given to BH in his petty cash)</v>
          </cell>
          <cell r="F23655">
            <v>4000000</v>
          </cell>
        </row>
        <row r="23656">
          <cell r="B23656" t="str">
            <v>FTC Floors</v>
          </cell>
          <cell r="C23656" t="str">
            <v>Received</v>
          </cell>
          <cell r="D23656" t="str">
            <v>Received against final bill for washroom work at FTC (against Bill # 154 SST inv # 1090)</v>
          </cell>
          <cell r="F23656">
            <v>1281615</v>
          </cell>
        </row>
        <row r="23657">
          <cell r="B23657" t="str">
            <v>engro 7th floor</v>
          </cell>
          <cell r="C23657" t="str">
            <v>Received</v>
          </cell>
          <cell r="D23657" t="str">
            <v>Received from IK in acc of Engro HBL chq # 10002387 (Given to Al madina steel)</v>
          </cell>
          <cell r="F23657">
            <v>5000000</v>
          </cell>
        </row>
        <row r="23658">
          <cell r="B23658" t="str">
            <v>engro 7th floor</v>
          </cell>
          <cell r="C23658" t="str">
            <v>Received</v>
          </cell>
          <cell r="D23658" t="str">
            <v>Received from IK in acc of Engro HBL chq # 10002388 (Given to Al madina steel)</v>
          </cell>
          <cell r="F23658">
            <v>5000000</v>
          </cell>
        </row>
        <row r="23659">
          <cell r="B23659" t="str">
            <v>GSK DMC</v>
          </cell>
          <cell r="C23659" t="str">
            <v>Received</v>
          </cell>
          <cell r="D23659" t="str">
            <v>Received final payment from My interior against IPC 2</v>
          </cell>
          <cell r="F23659">
            <v>1675000</v>
          </cell>
        </row>
        <row r="23660">
          <cell r="B23660" t="str">
            <v>GSK DMC</v>
          </cell>
          <cell r="C23660" t="str">
            <v>Received</v>
          </cell>
          <cell r="D23660" t="str">
            <v>1% invoice charges</v>
          </cell>
          <cell r="E23660">
            <v>16750</v>
          </cell>
        </row>
        <row r="23661">
          <cell r="B23661" t="str">
            <v>O/M VISA office</v>
          </cell>
          <cell r="C23661" t="str">
            <v>Received</v>
          </cell>
          <cell r="D23661" t="str">
            <v>Received from EFSE against VISA Office maintenance April 24 to June 24</v>
          </cell>
          <cell r="F23661">
            <v>281462</v>
          </cell>
        </row>
        <row r="23662">
          <cell r="B23662" t="str">
            <v>Bahria project</v>
          </cell>
          <cell r="C23662" t="str">
            <v>Received</v>
          </cell>
          <cell r="D23662" t="str">
            <v>Received from Bahria project (cash transfer to John account)</v>
          </cell>
          <cell r="F23662">
            <v>50000</v>
          </cell>
        </row>
        <row r="23663">
          <cell r="B23663" t="str">
            <v>DHL office</v>
          </cell>
          <cell r="C23663" t="str">
            <v>Received</v>
          </cell>
          <cell r="D23663" t="str">
            <v>Received from IK in acc of DHL HBL chq # 10002418 (Given to Fakhri brother)</v>
          </cell>
          <cell r="F23663">
            <v>931150</v>
          </cell>
        </row>
        <row r="23664">
          <cell r="B23664" t="str">
            <v>BAF-Maintenance24</v>
          </cell>
          <cell r="C23664" t="str">
            <v>Received</v>
          </cell>
          <cell r="D23664" t="str">
            <v>Received against BAF VFD payment SST invoice # 1055</v>
          </cell>
          <cell r="F23664">
            <v>737652</v>
          </cell>
        </row>
        <row r="23665">
          <cell r="B23665" t="str">
            <v>Meezan Gujranwala</v>
          </cell>
          <cell r="C23665" t="str">
            <v>Received</v>
          </cell>
          <cell r="D23665" t="str">
            <v>Received online against Running Bill No 1</v>
          </cell>
          <cell r="F23665">
            <v>10024000</v>
          </cell>
        </row>
        <row r="23666">
          <cell r="B23666" t="str">
            <v>BAH fire work</v>
          </cell>
          <cell r="C23666" t="str">
            <v>material</v>
          </cell>
          <cell r="D23666" t="str">
            <v>purchased pipe and fittings</v>
          </cell>
          <cell r="E23666">
            <v>4500</v>
          </cell>
        </row>
        <row r="23667">
          <cell r="B23667" t="str">
            <v>engro 7th floor</v>
          </cell>
          <cell r="C23667" t="str">
            <v>salary</v>
          </cell>
          <cell r="D23667" t="str">
            <v>umair salary</v>
          </cell>
          <cell r="E23667">
            <v>41300</v>
          </cell>
        </row>
        <row r="23668">
          <cell r="B23668" t="str">
            <v>office</v>
          </cell>
          <cell r="C23668" t="str">
            <v>salary</v>
          </cell>
          <cell r="D23668" t="str">
            <v>Ahsan salary</v>
          </cell>
          <cell r="E23668">
            <v>41000</v>
          </cell>
        </row>
        <row r="23669">
          <cell r="B23669" t="str">
            <v>Imtiaz supermarket</v>
          </cell>
          <cell r="C23669" t="str">
            <v>salary</v>
          </cell>
          <cell r="D23669" t="str">
            <v>jahangeer salary</v>
          </cell>
          <cell r="E23669">
            <v>78000</v>
          </cell>
        </row>
        <row r="23670">
          <cell r="B23670" t="str">
            <v>CITI Bank</v>
          </cell>
          <cell r="C23670" t="str">
            <v>fuel</v>
          </cell>
          <cell r="D23670" t="str">
            <v>To mukhtar bhai for fuel</v>
          </cell>
          <cell r="E23670">
            <v>3000</v>
          </cell>
        </row>
        <row r="23671">
          <cell r="B23671" t="str">
            <v>office</v>
          </cell>
          <cell r="C23671" t="str">
            <v>misc</v>
          </cell>
          <cell r="D23671" t="str">
            <v>umer for office use</v>
          </cell>
          <cell r="E23671">
            <v>3000</v>
          </cell>
        </row>
        <row r="23672">
          <cell r="B23672" t="str">
            <v>Spar supermarket</v>
          </cell>
          <cell r="C23672" t="str">
            <v>fuel</v>
          </cell>
          <cell r="D23672" t="str">
            <v>To kamran for fuel</v>
          </cell>
          <cell r="E23672">
            <v>600</v>
          </cell>
        </row>
        <row r="23673">
          <cell r="B23673" t="str">
            <v>office</v>
          </cell>
          <cell r="C23673" t="str">
            <v>salary</v>
          </cell>
          <cell r="D23673" t="str">
            <v>Kamran salary</v>
          </cell>
          <cell r="E23673">
            <v>51050</v>
          </cell>
        </row>
        <row r="23674">
          <cell r="B23674" t="str">
            <v>office</v>
          </cell>
          <cell r="C23674" t="str">
            <v>salary</v>
          </cell>
          <cell r="D23674" t="str">
            <v>Irfan salary</v>
          </cell>
          <cell r="E23674">
            <v>47100</v>
          </cell>
        </row>
        <row r="23675">
          <cell r="B23675" t="str">
            <v xml:space="preserve">MHR Personal </v>
          </cell>
          <cell r="C23675" t="str">
            <v>utilities bills</v>
          </cell>
          <cell r="D23675" t="str">
            <v>SSGC bill paid</v>
          </cell>
          <cell r="E23675">
            <v>965</v>
          </cell>
        </row>
        <row r="23676">
          <cell r="B23676" t="str">
            <v>office</v>
          </cell>
          <cell r="C23676" t="str">
            <v>utilities bills</v>
          </cell>
          <cell r="D23676" t="str">
            <v>SSGC bill paid</v>
          </cell>
          <cell r="E23676">
            <v>735</v>
          </cell>
        </row>
        <row r="23677">
          <cell r="B23677" t="str">
            <v>office</v>
          </cell>
          <cell r="C23677" t="str">
            <v>salary</v>
          </cell>
          <cell r="D23677" t="str">
            <v>Ashraf bhai salary</v>
          </cell>
          <cell r="E23677">
            <v>79500</v>
          </cell>
        </row>
        <row r="23678">
          <cell r="B23678" t="str">
            <v>engro 7th floor</v>
          </cell>
          <cell r="C23678" t="str">
            <v>salary</v>
          </cell>
          <cell r="D23678" t="str">
            <v>Shahzaib salary</v>
          </cell>
          <cell r="E23678">
            <v>55200</v>
          </cell>
        </row>
        <row r="23679">
          <cell r="B23679" t="str">
            <v>o/m visa office</v>
          </cell>
          <cell r="C23679" t="str">
            <v>fuel</v>
          </cell>
          <cell r="D23679" t="str">
            <v>To israr bhai for fuel for staff</v>
          </cell>
          <cell r="E23679">
            <v>2000</v>
          </cell>
        </row>
        <row r="23680">
          <cell r="B23680" t="str">
            <v>o/m visa office</v>
          </cell>
          <cell r="C23680" t="str">
            <v>misc</v>
          </cell>
          <cell r="D23680" t="str">
            <v>repaired drill machine</v>
          </cell>
          <cell r="E23680">
            <v>450</v>
          </cell>
        </row>
        <row r="23681">
          <cell r="B23681" t="str">
            <v>engro 7th floor</v>
          </cell>
          <cell r="C23681" t="str">
            <v>fare</v>
          </cell>
          <cell r="D23681" t="str">
            <v>paid</v>
          </cell>
          <cell r="E23681">
            <v>700</v>
          </cell>
        </row>
        <row r="23682">
          <cell r="B23682" t="str">
            <v>zeta mall</v>
          </cell>
          <cell r="C23682" t="str">
            <v>shan controls</v>
          </cell>
          <cell r="D23682" t="str">
            <v>Cash chq given to shan controls (rec by imran)</v>
          </cell>
          <cell r="E23682">
            <v>500000</v>
          </cell>
        </row>
        <row r="23683">
          <cell r="B23683" t="str">
            <v>BAF maintenance</v>
          </cell>
          <cell r="C23683" t="str">
            <v>material</v>
          </cell>
          <cell r="D23683" t="str">
            <v>18 SWG G.I sheet 8 x 4   07 Sheets purchased from al madina</v>
          </cell>
          <cell r="E23683">
            <v>52800</v>
          </cell>
        </row>
        <row r="23684">
          <cell r="B23684" t="str">
            <v xml:space="preserve">MHR Personal </v>
          </cell>
          <cell r="C23684" t="str">
            <v>material</v>
          </cell>
          <cell r="D23684" t="str">
            <v>misc invoices for MHR home and Sir Rehman</v>
          </cell>
          <cell r="E23684">
            <v>41450</v>
          </cell>
        </row>
        <row r="23685">
          <cell r="B23685" t="str">
            <v xml:space="preserve">MHR Personal </v>
          </cell>
          <cell r="C23685" t="str">
            <v>material</v>
          </cell>
          <cell r="D23685" t="str">
            <v>misc invoices for MHR home and Sir Rehman</v>
          </cell>
          <cell r="E23685">
            <v>53940</v>
          </cell>
        </row>
        <row r="23686">
          <cell r="B23686" t="str">
            <v xml:space="preserve">MHR Personal </v>
          </cell>
          <cell r="C23686" t="str">
            <v>salary</v>
          </cell>
          <cell r="D23686" t="str">
            <v>mossi home salaries with diver salary (Mar 25)</v>
          </cell>
          <cell r="E23686">
            <v>105000</v>
          </cell>
        </row>
        <row r="23687">
          <cell r="B23687" t="str">
            <v>BAF maintenance</v>
          </cell>
          <cell r="C23687" t="str">
            <v>salary</v>
          </cell>
          <cell r="D23687" t="str">
            <v>Nadaeem bahi salary</v>
          </cell>
          <cell r="E23687">
            <v>50000</v>
          </cell>
        </row>
        <row r="23688">
          <cell r="B23688" t="str">
            <v>kumail bhai</v>
          </cell>
          <cell r="C23688" t="str">
            <v>salary</v>
          </cell>
          <cell r="D23688" t="str">
            <v>Waris salary</v>
          </cell>
          <cell r="E23688">
            <v>5000</v>
          </cell>
        </row>
        <row r="23689">
          <cell r="B23689" t="str">
            <v>CITI Bank</v>
          </cell>
          <cell r="C23689" t="str">
            <v>salary</v>
          </cell>
          <cell r="D23689" t="str">
            <v xml:space="preserve">bilal bhai </v>
          </cell>
          <cell r="E23689">
            <v>50000</v>
          </cell>
        </row>
        <row r="23690">
          <cell r="B23690" t="str">
            <v xml:space="preserve">MHR Personal </v>
          </cell>
          <cell r="C23690" t="str">
            <v>groceries</v>
          </cell>
          <cell r="D23690" t="str">
            <v>Groceries (Mar 25)</v>
          </cell>
          <cell r="E23690">
            <v>85000</v>
          </cell>
        </row>
        <row r="23691">
          <cell r="B23691" t="str">
            <v xml:space="preserve">MHR Personal </v>
          </cell>
          <cell r="C23691" t="str">
            <v>fuel</v>
          </cell>
          <cell r="D23691" t="str">
            <v>Fuel at site (Mar 25)</v>
          </cell>
          <cell r="E23691">
            <v>20000</v>
          </cell>
        </row>
        <row r="23692">
          <cell r="B23692" t="str">
            <v>office</v>
          </cell>
          <cell r="C23692" t="str">
            <v>mineral water</v>
          </cell>
          <cell r="D23692" t="str">
            <v>paid</v>
          </cell>
          <cell r="E23692">
            <v>1680</v>
          </cell>
        </row>
        <row r="23693">
          <cell r="B23693" t="str">
            <v>office</v>
          </cell>
          <cell r="C23693" t="str">
            <v>misc</v>
          </cell>
          <cell r="D23693" t="str">
            <v>umer for office use</v>
          </cell>
          <cell r="E23693">
            <v>3000</v>
          </cell>
        </row>
        <row r="23694">
          <cell r="B23694" t="str">
            <v>Imtiaz supermarket</v>
          </cell>
          <cell r="C23694" t="str">
            <v>drawings</v>
          </cell>
          <cell r="D23694" t="str">
            <v>paid to azam corporation for drawings prints = 35000</v>
          </cell>
          <cell r="E23694">
            <v>15000</v>
          </cell>
        </row>
        <row r="23695">
          <cell r="B23695" t="str">
            <v>CITI Bank</v>
          </cell>
          <cell r="C23695" t="str">
            <v>drawings</v>
          </cell>
          <cell r="D23695" t="str">
            <v>paid to azam corporation for drawings prints = 35000</v>
          </cell>
          <cell r="E23695">
            <v>15000</v>
          </cell>
        </row>
        <row r="23696">
          <cell r="B23696" t="str">
            <v>BAF-Maintenance24</v>
          </cell>
          <cell r="C23696" t="str">
            <v>drawings</v>
          </cell>
          <cell r="D23696" t="str">
            <v>paid to azam corporation for drawings prints = 35000</v>
          </cell>
          <cell r="E23696">
            <v>5000</v>
          </cell>
        </row>
        <row r="23697">
          <cell r="B23697" t="str">
            <v>Imtiaz supermarket</v>
          </cell>
          <cell r="C23697" t="str">
            <v>fuel</v>
          </cell>
          <cell r="D23697" t="str">
            <v>by nadeem bhai</v>
          </cell>
          <cell r="E23697">
            <v>5000</v>
          </cell>
        </row>
        <row r="23698">
          <cell r="B23698" t="str">
            <v>10pearl NASTP</v>
          </cell>
          <cell r="C23698" t="str">
            <v>fare</v>
          </cell>
          <cell r="D23698" t="str">
            <v>paid</v>
          </cell>
          <cell r="E23698">
            <v>4000</v>
          </cell>
        </row>
        <row r="23699">
          <cell r="B23699" t="str">
            <v>Meezan bank Head office</v>
          </cell>
          <cell r="C23699" t="str">
            <v>salary</v>
          </cell>
          <cell r="D23699" t="str">
            <v>TO amir engr for mar 25</v>
          </cell>
          <cell r="E23699">
            <v>45000</v>
          </cell>
        </row>
        <row r="23700">
          <cell r="B23700" t="str">
            <v>Meezan bank Head office</v>
          </cell>
          <cell r="C23700" t="str">
            <v>misc</v>
          </cell>
          <cell r="D23700" t="str">
            <v>Super card to amir engr (april 25)</v>
          </cell>
          <cell r="E23700">
            <v>1500</v>
          </cell>
        </row>
        <row r="23701">
          <cell r="B23701" t="str">
            <v>KANTEEN Islamabad</v>
          </cell>
          <cell r="C23701" t="str">
            <v>Moon steel fabrication</v>
          </cell>
          <cell r="D23701" t="str">
            <v>cash paid in advance</v>
          </cell>
          <cell r="E23701">
            <v>1000000</v>
          </cell>
        </row>
        <row r="23702">
          <cell r="B23702" t="str">
            <v>Bahria project</v>
          </cell>
          <cell r="C23702" t="str">
            <v>material</v>
          </cell>
          <cell r="D23702" t="str">
            <v>to amjad for misc material</v>
          </cell>
          <cell r="E23702">
            <v>1000</v>
          </cell>
        </row>
        <row r="23703">
          <cell r="B23703" t="str">
            <v>Fortress Mall</v>
          </cell>
          <cell r="C23703" t="str">
            <v>misc</v>
          </cell>
          <cell r="D23703" t="str">
            <v>TO Engr Noman for site expenses</v>
          </cell>
          <cell r="E23703">
            <v>20000</v>
          </cell>
        </row>
        <row r="23704">
          <cell r="B23704" t="str">
            <v>Meezan bank Head office</v>
          </cell>
          <cell r="C23704" t="str">
            <v>fare</v>
          </cell>
          <cell r="D23704" t="str">
            <v>paid</v>
          </cell>
          <cell r="E23704">
            <v>1200</v>
          </cell>
        </row>
        <row r="23705">
          <cell r="B23705" t="str">
            <v>office</v>
          </cell>
          <cell r="C23705" t="str">
            <v>misc</v>
          </cell>
          <cell r="D23705" t="str">
            <v>purchased kamran computer and 2 rams</v>
          </cell>
          <cell r="E23705">
            <v>17500</v>
          </cell>
        </row>
        <row r="23706">
          <cell r="B23706" t="str">
            <v>office</v>
          </cell>
          <cell r="C23706" t="str">
            <v>misc</v>
          </cell>
          <cell r="D23706" t="str">
            <v>umer for office use</v>
          </cell>
          <cell r="E23706">
            <v>3000</v>
          </cell>
        </row>
        <row r="23707">
          <cell r="B23707" t="str">
            <v>Gul Ahmed</v>
          </cell>
          <cell r="C23707" t="str">
            <v>adnan shamsi</v>
          </cell>
          <cell r="D23707" t="str">
            <v>To adnan shamsi for misc expenses</v>
          </cell>
          <cell r="E23707">
            <v>10000</v>
          </cell>
        </row>
        <row r="23708">
          <cell r="B23708" t="str">
            <v>Spar supermarket</v>
          </cell>
          <cell r="C23708" t="str">
            <v>fare</v>
          </cell>
          <cell r="D23708" t="str">
            <v>paid</v>
          </cell>
          <cell r="E23708">
            <v>3000</v>
          </cell>
        </row>
        <row r="23709">
          <cell r="B23709" t="str">
            <v>Spar supermarket</v>
          </cell>
          <cell r="C23709" t="str">
            <v>material</v>
          </cell>
          <cell r="D23709" t="str">
            <v>purchased jubliee clamp, disc and nut bolts</v>
          </cell>
          <cell r="E23709">
            <v>3000</v>
          </cell>
        </row>
        <row r="23710">
          <cell r="B23710" t="str">
            <v>Spar supermarket</v>
          </cell>
          <cell r="C23710" t="str">
            <v>material</v>
          </cell>
          <cell r="D23710" t="str">
            <v>purchased rubber gutkay</v>
          </cell>
          <cell r="E23710">
            <v>4000</v>
          </cell>
        </row>
        <row r="23711">
          <cell r="B23711" t="str">
            <v>10pearl NASTP</v>
          </cell>
          <cell r="C23711" t="str">
            <v>fuel</v>
          </cell>
          <cell r="D23711" t="str">
            <v>To israr bhai</v>
          </cell>
          <cell r="E23711">
            <v>5000</v>
          </cell>
        </row>
        <row r="23712">
          <cell r="B23712" t="str">
            <v>saifee hospital</v>
          </cell>
          <cell r="C23712" t="str">
            <v>fuel</v>
          </cell>
          <cell r="D23712" t="str">
            <v>To khushnood</v>
          </cell>
          <cell r="E23712">
            <v>5000</v>
          </cell>
        </row>
        <row r="23713">
          <cell r="B23713" t="str">
            <v>saifee hospital</v>
          </cell>
          <cell r="C23713" t="str">
            <v>salary</v>
          </cell>
          <cell r="D23713" t="str">
            <v>Khushnood + nadeem painter remaining salary</v>
          </cell>
          <cell r="E23713">
            <v>57000</v>
          </cell>
        </row>
        <row r="23714">
          <cell r="B23714" t="str">
            <v>PSYCHIATRY JPMC</v>
          </cell>
          <cell r="C23714" t="str">
            <v>misc</v>
          </cell>
          <cell r="D23714" t="str">
            <v>JPMc invoice by nadeem bhai</v>
          </cell>
          <cell r="E23714">
            <v>7400</v>
          </cell>
        </row>
        <row r="23715">
          <cell r="B23715" t="str">
            <v>FTC Floors</v>
          </cell>
          <cell r="C23715" t="str">
            <v>misc</v>
          </cell>
          <cell r="D23715" t="str">
            <v>FTC invoice by nadeem bhai</v>
          </cell>
          <cell r="E23715">
            <v>9700</v>
          </cell>
        </row>
        <row r="23716">
          <cell r="B23716" t="str">
            <v>Honey moon lounge</v>
          </cell>
          <cell r="C23716" t="str">
            <v>misc</v>
          </cell>
          <cell r="D23716" t="str">
            <v>Honey moon invoice by nadeem bhai</v>
          </cell>
          <cell r="E23716">
            <v>3500</v>
          </cell>
        </row>
        <row r="23717">
          <cell r="B23717" t="str">
            <v>office</v>
          </cell>
          <cell r="C23717" t="str">
            <v>misc</v>
          </cell>
          <cell r="D23717" t="str">
            <v>Office invoice by nadeem bhai (purchased printer)</v>
          </cell>
          <cell r="E23717">
            <v>18000</v>
          </cell>
        </row>
        <row r="23718">
          <cell r="B23718" t="str">
            <v>Meezan bank Head office</v>
          </cell>
          <cell r="C23718" t="str">
            <v>misc</v>
          </cell>
          <cell r="D23718" t="str">
            <v>Meezan bank invoice by nadeem bhai</v>
          </cell>
          <cell r="E23718">
            <v>9200</v>
          </cell>
        </row>
        <row r="23719">
          <cell r="B23719" t="str">
            <v>Imtiaz supermarket</v>
          </cell>
          <cell r="C23719" t="str">
            <v>misc</v>
          </cell>
          <cell r="D23719" t="str">
            <v>Imtiaz invoice by nadeem bhai</v>
          </cell>
          <cell r="E23719">
            <v>7500</v>
          </cell>
        </row>
        <row r="23720">
          <cell r="B23720" t="str">
            <v>BAF maintenance</v>
          </cell>
          <cell r="C23720" t="str">
            <v>misc</v>
          </cell>
          <cell r="D23720" t="str">
            <v>BAFL invoice for BAFL</v>
          </cell>
          <cell r="E23720">
            <v>12000</v>
          </cell>
        </row>
        <row r="23721">
          <cell r="B23721" t="str">
            <v>NICVD</v>
          </cell>
          <cell r="C23721" t="str">
            <v>fare</v>
          </cell>
          <cell r="D23721" t="str">
            <v>paid</v>
          </cell>
          <cell r="E23721">
            <v>2500</v>
          </cell>
        </row>
        <row r="23722">
          <cell r="B23722" t="str">
            <v>engro 7th floor</v>
          </cell>
          <cell r="C23722" t="str">
            <v>thumb international</v>
          </cell>
          <cell r="D23722" t="str">
            <v>cash paid</v>
          </cell>
          <cell r="E23722">
            <v>52400</v>
          </cell>
        </row>
        <row r="23723">
          <cell r="B23723" t="str">
            <v>office</v>
          </cell>
          <cell r="C23723" t="str">
            <v>misc</v>
          </cell>
          <cell r="D23723" t="str">
            <v>umer for office use</v>
          </cell>
          <cell r="E23723">
            <v>3000</v>
          </cell>
        </row>
        <row r="23724">
          <cell r="B23724" t="str">
            <v>Fortress Mall</v>
          </cell>
          <cell r="C23724" t="str">
            <v>misc</v>
          </cell>
          <cell r="D23724" t="str">
            <v>To Easy paisa to imran khan for accomodation</v>
          </cell>
          <cell r="E23724">
            <v>5000</v>
          </cell>
        </row>
        <row r="23725">
          <cell r="B23725" t="str">
            <v>10pearl NASTP</v>
          </cell>
          <cell r="C23725" t="str">
            <v xml:space="preserve">sasa </v>
          </cell>
          <cell r="D23725" t="str">
            <v>cash paid purchased puchased of fan</v>
          </cell>
          <cell r="E23725">
            <v>75000</v>
          </cell>
        </row>
        <row r="23726">
          <cell r="B23726" t="str">
            <v>NICVD</v>
          </cell>
          <cell r="C23726" t="str">
            <v>salary</v>
          </cell>
          <cell r="D23726" t="str">
            <v>Remaining salary of IRFAN AC + Fahad farid</v>
          </cell>
          <cell r="E23726">
            <v>7600</v>
          </cell>
        </row>
        <row r="23727">
          <cell r="B23727" t="str">
            <v>KANTEEN Islamabad</v>
          </cell>
          <cell r="C23727" t="str">
            <v>Khurshid fans</v>
          </cell>
          <cell r="D23727" t="str">
            <v>cash chq given to khurshid fan (from Al madina)</v>
          </cell>
          <cell r="E23727">
            <v>500000</v>
          </cell>
        </row>
        <row r="23728">
          <cell r="B23728" t="str">
            <v>KANTEEN Islamabad</v>
          </cell>
          <cell r="C23728" t="str">
            <v>Khurshid fans</v>
          </cell>
          <cell r="D23728" t="str">
            <v>cash chq given to khurshid fan (from Al madina)</v>
          </cell>
          <cell r="E23728">
            <v>500000</v>
          </cell>
        </row>
        <row r="23729">
          <cell r="B23729" t="str">
            <v>Imtiaz supermarket</v>
          </cell>
          <cell r="C23729" t="str">
            <v>fare</v>
          </cell>
          <cell r="D23729" t="str">
            <v>paid</v>
          </cell>
          <cell r="E23729">
            <v>1500</v>
          </cell>
        </row>
        <row r="23730">
          <cell r="B23730" t="str">
            <v>Dawood Center</v>
          </cell>
          <cell r="C23730" t="str">
            <v>fare</v>
          </cell>
          <cell r="D23730" t="str">
            <v>paid</v>
          </cell>
          <cell r="E23730">
            <v>1200</v>
          </cell>
        </row>
        <row r="23731">
          <cell r="B23731" t="str">
            <v>CITI Bank</v>
          </cell>
          <cell r="C23731" t="str">
            <v>misc</v>
          </cell>
          <cell r="D23731" t="str">
            <v>To jahangeer for mobile balance</v>
          </cell>
          <cell r="E23731">
            <v>1380</v>
          </cell>
        </row>
        <row r="23732">
          <cell r="B23732" t="str">
            <v>CITI Bank</v>
          </cell>
          <cell r="C23732" t="str">
            <v>drawings</v>
          </cell>
          <cell r="D23732" t="str">
            <v>paid to azam corporation for drawings prints = 10,000</v>
          </cell>
          <cell r="E23732">
            <v>3500</v>
          </cell>
        </row>
        <row r="23733">
          <cell r="B23733" t="str">
            <v>Imtiaz supermarket</v>
          </cell>
          <cell r="C23733" t="str">
            <v>drawings</v>
          </cell>
          <cell r="D23733" t="str">
            <v>paid to azam corporation for drawings prints = 10,000</v>
          </cell>
          <cell r="E23733">
            <v>3500</v>
          </cell>
        </row>
        <row r="23734">
          <cell r="B23734" t="str">
            <v>BAF-Maintenance24</v>
          </cell>
          <cell r="C23734" t="str">
            <v>drawings</v>
          </cell>
          <cell r="D23734" t="str">
            <v>paid to azam corporation for drawings prints = 10,000</v>
          </cell>
          <cell r="E23734">
            <v>3000</v>
          </cell>
        </row>
        <row r="23735">
          <cell r="B23735" t="str">
            <v>Imtiaz saddar</v>
          </cell>
          <cell r="C23735" t="str">
            <v>misc</v>
          </cell>
          <cell r="D23735" t="str">
            <v>Welding plant repaired</v>
          </cell>
          <cell r="E23735">
            <v>2500</v>
          </cell>
        </row>
        <row r="23736">
          <cell r="B23736" t="str">
            <v>Pfizer</v>
          </cell>
          <cell r="C23736" t="str">
            <v>material</v>
          </cell>
          <cell r="D23736" t="str">
            <v>purchased plastic</v>
          </cell>
          <cell r="E23736">
            <v>520</v>
          </cell>
        </row>
        <row r="23737">
          <cell r="B23737" t="str">
            <v>State life Insurance</v>
          </cell>
          <cell r="C23737" t="str">
            <v>adnan shamsi</v>
          </cell>
          <cell r="D23737" t="str">
            <v>To adnan shamsi for site expenses (recommend by nadeem bhai)</v>
          </cell>
          <cell r="E23737">
            <v>6000</v>
          </cell>
        </row>
        <row r="23738">
          <cell r="B23738" t="str">
            <v>office</v>
          </cell>
          <cell r="C23738" t="str">
            <v>misc</v>
          </cell>
          <cell r="D23738" t="str">
            <v>umer for office use</v>
          </cell>
          <cell r="E23738">
            <v>3000</v>
          </cell>
        </row>
        <row r="23739">
          <cell r="B23739" t="str">
            <v>Gul Ahmed</v>
          </cell>
          <cell r="C23739" t="str">
            <v>fuel</v>
          </cell>
          <cell r="D23739" t="str">
            <v>To mukhtar bhai for fuel</v>
          </cell>
          <cell r="E23739">
            <v>1000</v>
          </cell>
        </row>
        <row r="23740">
          <cell r="B23740" t="str">
            <v>CITI Bank</v>
          </cell>
          <cell r="C23740" t="str">
            <v>misc</v>
          </cell>
          <cell r="D23740" t="str">
            <v>purchased stickers from pakistan chowk by mukhtar</v>
          </cell>
          <cell r="E23740">
            <v>1000</v>
          </cell>
        </row>
        <row r="23741">
          <cell r="B23741" t="str">
            <v>BAF maintenance</v>
          </cell>
          <cell r="C23741" t="str">
            <v>shakeel duct</v>
          </cell>
          <cell r="D23741" t="str">
            <v>cash paid (rec by kamran technician at site)</v>
          </cell>
          <cell r="E23741">
            <v>20000</v>
          </cell>
        </row>
        <row r="23742">
          <cell r="B23742" t="str">
            <v>Imtiaz saddar</v>
          </cell>
          <cell r="C23742" t="str">
            <v>misc</v>
          </cell>
          <cell r="D23742" t="str">
            <v>grinder and hilti repaired</v>
          </cell>
          <cell r="E23742">
            <v>1500</v>
          </cell>
        </row>
        <row r="23743">
          <cell r="B23743" t="str">
            <v>Fortress Mall</v>
          </cell>
          <cell r="C23743" t="str">
            <v>material</v>
          </cell>
          <cell r="D23743" t="str">
            <v>Online to Noman for fortress expenses (by bH)</v>
          </cell>
          <cell r="E23743">
            <v>75000</v>
          </cell>
        </row>
        <row r="23744">
          <cell r="B23744" t="str">
            <v>O/M The Place</v>
          </cell>
          <cell r="C23744" t="str">
            <v>material</v>
          </cell>
          <cell r="D23744" t="str">
            <v>purchased 2 gas cylinder R 134A + Fuel</v>
          </cell>
          <cell r="E23744">
            <v>65000</v>
          </cell>
        </row>
        <row r="23745">
          <cell r="B23745" t="str">
            <v>State life Insurance</v>
          </cell>
          <cell r="C23745" t="str">
            <v>transportation</v>
          </cell>
          <cell r="D23745" t="str">
            <v>paid for copper pipe builty</v>
          </cell>
          <cell r="E23745">
            <v>20000</v>
          </cell>
        </row>
        <row r="23746">
          <cell r="B23746" t="str">
            <v>NICVD</v>
          </cell>
          <cell r="C23746" t="str">
            <v>misc</v>
          </cell>
          <cell r="D23746" t="str">
            <v>paid for 5mm glass mirror for PAF zahid sahab home</v>
          </cell>
          <cell r="E23746">
            <v>19600</v>
          </cell>
        </row>
        <row r="23747">
          <cell r="B23747" t="str">
            <v xml:space="preserve">MHR Personal </v>
          </cell>
          <cell r="C23747" t="str">
            <v>rehana rehman</v>
          </cell>
          <cell r="D23747" t="str">
            <v>Rehana aunty ufone and mobile balance</v>
          </cell>
          <cell r="E23747">
            <v>2900</v>
          </cell>
        </row>
        <row r="23748">
          <cell r="B23748" t="str">
            <v>office</v>
          </cell>
          <cell r="C23748" t="str">
            <v>misc</v>
          </cell>
          <cell r="D23748" t="str">
            <v>umer for office use</v>
          </cell>
          <cell r="E23748">
            <v>3000</v>
          </cell>
        </row>
        <row r="23749">
          <cell r="B23749" t="str">
            <v>BAH fire work</v>
          </cell>
          <cell r="C23749" t="str">
            <v>nexus engineering</v>
          </cell>
          <cell r="D23749" t="str">
            <v>final cash paid</v>
          </cell>
          <cell r="E23749">
            <v>69000</v>
          </cell>
        </row>
        <row r="23750">
          <cell r="B23750" t="str">
            <v>office</v>
          </cell>
          <cell r="C23750" t="str">
            <v>misc</v>
          </cell>
          <cell r="D23750" t="str">
            <v>Israr bhai laptop trobleshoot and repaired</v>
          </cell>
          <cell r="E23750">
            <v>1000</v>
          </cell>
        </row>
        <row r="23751">
          <cell r="B23751" t="str">
            <v>Meezan bank Head office</v>
          </cell>
          <cell r="C23751" t="str">
            <v>fuel</v>
          </cell>
          <cell r="D23751" t="str">
            <v>to abbas for fuel</v>
          </cell>
          <cell r="E23751">
            <v>3000</v>
          </cell>
        </row>
        <row r="23752">
          <cell r="B23752" t="str">
            <v>CITI Bank</v>
          </cell>
          <cell r="C23752" t="str">
            <v>misc</v>
          </cell>
          <cell r="D23752" t="str">
            <v>paid for citi bank stitckers</v>
          </cell>
          <cell r="E23752">
            <v>15000</v>
          </cell>
        </row>
        <row r="23753">
          <cell r="B23753" t="str">
            <v>PSYCHIATRY JPMC</v>
          </cell>
          <cell r="C23753" t="str">
            <v>Global technologies</v>
          </cell>
          <cell r="D23753" t="str">
            <v>To global technologies (aisha interior chq)</v>
          </cell>
          <cell r="E23753">
            <v>500000</v>
          </cell>
        </row>
        <row r="23754">
          <cell r="B23754" t="str">
            <v>BAH Exhaust Work</v>
          </cell>
          <cell r="C23754" t="str">
            <v>zag traders</v>
          </cell>
          <cell r="D23754" t="str">
            <v>To ZAG insulation (aisha interior chq)</v>
          </cell>
          <cell r="E23754">
            <v>500000</v>
          </cell>
        </row>
        <row r="23755">
          <cell r="B23755" t="str">
            <v>Mall of Pindi</v>
          </cell>
          <cell r="C23755" t="str">
            <v>zag traders</v>
          </cell>
          <cell r="D23755" t="str">
            <v>To ZAG insulation (aisha interior chq)</v>
          </cell>
          <cell r="E23755">
            <v>500000</v>
          </cell>
        </row>
        <row r="23756">
          <cell r="B23756" t="str">
            <v>NASTP II</v>
          </cell>
          <cell r="C23756" t="str">
            <v>sami duct</v>
          </cell>
          <cell r="D23756" t="str">
            <v>cash chq given to Sami duct (from al madina)</v>
          </cell>
          <cell r="E23756">
            <v>700000</v>
          </cell>
        </row>
        <row r="23757">
          <cell r="B23757" t="str">
            <v>Meezan bank Head office</v>
          </cell>
          <cell r="C23757" t="str">
            <v>air guide</v>
          </cell>
          <cell r="D23757" t="str">
            <v>cash chq given to Air Guide Akbar (from al madina)</v>
          </cell>
          <cell r="E23757">
            <v>500000</v>
          </cell>
        </row>
        <row r="23758">
          <cell r="B23758" t="str">
            <v>Meezan bank Head office</v>
          </cell>
          <cell r="C23758" t="str">
            <v>air guide</v>
          </cell>
          <cell r="D23758" t="str">
            <v>cash chq given to Air Guide Akbar (from al madina)</v>
          </cell>
          <cell r="E23758">
            <v>500000</v>
          </cell>
        </row>
        <row r="23759">
          <cell r="B23759" t="str">
            <v>DP World</v>
          </cell>
          <cell r="C23759" t="str">
            <v>fuel</v>
          </cell>
          <cell r="D23759" t="str">
            <v>invoices DP world</v>
          </cell>
          <cell r="E23759">
            <v>3100</v>
          </cell>
        </row>
        <row r="23760">
          <cell r="B23760" t="str">
            <v>Imtiaz saddar</v>
          </cell>
          <cell r="C23760" t="str">
            <v>fuel</v>
          </cell>
          <cell r="D23760" t="str">
            <v>invoices Imtiaz saddar</v>
          </cell>
          <cell r="E23760">
            <v>2000</v>
          </cell>
        </row>
        <row r="23761">
          <cell r="B23761" t="str">
            <v>Imtiaz saddar</v>
          </cell>
          <cell r="C23761" t="str">
            <v>material</v>
          </cell>
          <cell r="D23761" t="str">
            <v>purchased marker + inchi tape</v>
          </cell>
          <cell r="E23761">
            <v>1000</v>
          </cell>
        </row>
        <row r="23762">
          <cell r="B23762" t="str">
            <v>office</v>
          </cell>
          <cell r="C23762" t="str">
            <v>misc</v>
          </cell>
          <cell r="D23762" t="str">
            <v>umer for office use</v>
          </cell>
          <cell r="E23762">
            <v>3000</v>
          </cell>
        </row>
        <row r="23763">
          <cell r="B23763" t="str">
            <v>State life Insurance</v>
          </cell>
          <cell r="C23763" t="str">
            <v>adnan shamsi</v>
          </cell>
          <cell r="D23763" t="str">
            <v>To adnan shamsi for site expenses (recommend by nadeem bhai)</v>
          </cell>
          <cell r="E23763">
            <v>2000</v>
          </cell>
        </row>
        <row r="23764">
          <cell r="B23764" t="str">
            <v>Spar supermarket</v>
          </cell>
          <cell r="C23764" t="str">
            <v>material</v>
          </cell>
          <cell r="D23764" t="str">
            <v>TO zohaib ahmed khan for cold stogare work + small chiller (rec by Amir)</v>
          </cell>
          <cell r="E23764">
            <v>15000</v>
          </cell>
        </row>
        <row r="23765">
          <cell r="B23765" t="str">
            <v>State life Insurance</v>
          </cell>
          <cell r="C23765" t="str">
            <v>fuel</v>
          </cell>
          <cell r="D23765" t="str">
            <v>paid to mukhtar</v>
          </cell>
          <cell r="E23765">
            <v>3000</v>
          </cell>
        </row>
        <row r="23766">
          <cell r="B23766" t="str">
            <v>State life Insurance</v>
          </cell>
          <cell r="C23766" t="str">
            <v>fare</v>
          </cell>
          <cell r="D23766" t="str">
            <v>paid</v>
          </cell>
          <cell r="E23766">
            <v>2500</v>
          </cell>
        </row>
        <row r="23767">
          <cell r="B23767" t="str">
            <v>BAH fire work</v>
          </cell>
          <cell r="C23767" t="str">
            <v>material</v>
          </cell>
          <cell r="D23767" t="str">
            <v>purchased ms fittings and bit</v>
          </cell>
          <cell r="E23767">
            <v>1700</v>
          </cell>
        </row>
        <row r="23768">
          <cell r="B23768" t="str">
            <v>NICVD</v>
          </cell>
          <cell r="C23768" t="str">
            <v>misc</v>
          </cell>
          <cell r="D23768" t="str">
            <v>To irfan AC for last month lunch and fuel (recommend by nadeem bhai)</v>
          </cell>
          <cell r="E23768">
            <v>5000</v>
          </cell>
        </row>
        <row r="23769">
          <cell r="B23769" t="str">
            <v>Meezan bank Head office</v>
          </cell>
          <cell r="C23769" t="str">
            <v>material</v>
          </cell>
          <cell r="D23769" t="str">
            <v>purchased clothes 10 thans from Irfan brothers = 32,500</v>
          </cell>
          <cell r="E23769">
            <v>11000</v>
          </cell>
        </row>
        <row r="23770">
          <cell r="B23770" t="str">
            <v>BAF maintenance</v>
          </cell>
          <cell r="C23770" t="str">
            <v>material</v>
          </cell>
          <cell r="D23770" t="str">
            <v>purchased clothes 10 thans from Irfan brothers = 32,500</v>
          </cell>
          <cell r="E23770">
            <v>10000</v>
          </cell>
        </row>
        <row r="23771">
          <cell r="B23771" t="str">
            <v>BAH Exhaust Work</v>
          </cell>
          <cell r="C23771" t="str">
            <v>material</v>
          </cell>
          <cell r="D23771" t="str">
            <v>purchased clothes 10 thans from Irfan brothers = 32,500</v>
          </cell>
          <cell r="E23771">
            <v>11500</v>
          </cell>
        </row>
        <row r="23772">
          <cell r="B23772" t="str">
            <v>State life Insurance</v>
          </cell>
          <cell r="C23772" t="str">
            <v>adam regger</v>
          </cell>
          <cell r="D23772" t="str">
            <v>cash paid</v>
          </cell>
          <cell r="E23772">
            <v>50000</v>
          </cell>
        </row>
        <row r="23773">
          <cell r="B23773" t="str">
            <v>Fortress Mall</v>
          </cell>
          <cell r="C23773" t="str">
            <v>fare</v>
          </cell>
          <cell r="D23773" t="str">
            <v>riksahw fare</v>
          </cell>
          <cell r="E23773">
            <v>500</v>
          </cell>
        </row>
        <row r="23774">
          <cell r="B23774" t="str">
            <v>Gul Ahmed</v>
          </cell>
          <cell r="C23774" t="str">
            <v>material</v>
          </cell>
          <cell r="D23774" t="str">
            <v>purchased flare nuts &amp; copper pipe</v>
          </cell>
          <cell r="E23774">
            <v>9000</v>
          </cell>
        </row>
        <row r="23775">
          <cell r="B23775" t="str">
            <v>office</v>
          </cell>
          <cell r="C23775" t="str">
            <v>misc</v>
          </cell>
          <cell r="D23775" t="str">
            <v>umer for office use</v>
          </cell>
          <cell r="E23775">
            <v>3000</v>
          </cell>
        </row>
        <row r="23776">
          <cell r="B23776" t="str">
            <v>Fortress Mall</v>
          </cell>
          <cell r="C23776" t="str">
            <v>transportation</v>
          </cell>
          <cell r="D23776" t="str">
            <v>Builty from Karachi to Lahore</v>
          </cell>
          <cell r="E23776">
            <v>6450</v>
          </cell>
        </row>
        <row r="23777">
          <cell r="B23777" t="str">
            <v>NICVD</v>
          </cell>
          <cell r="C23777" t="str">
            <v>material</v>
          </cell>
          <cell r="D23777" t="str">
            <v>misc by  imran engr</v>
          </cell>
          <cell r="E23777">
            <v>15380</v>
          </cell>
        </row>
        <row r="23778">
          <cell r="B23778" t="str">
            <v>Imtiaz saddar</v>
          </cell>
          <cell r="C23778" t="str">
            <v>material</v>
          </cell>
          <cell r="D23778" t="str">
            <v>Tools purchased by mukhtar</v>
          </cell>
          <cell r="E23778">
            <v>16960</v>
          </cell>
        </row>
        <row r="23779">
          <cell r="B23779" t="str">
            <v>office</v>
          </cell>
          <cell r="C23779" t="str">
            <v>misc</v>
          </cell>
          <cell r="D23779" t="str">
            <v>paid to waqas for fridge compressor</v>
          </cell>
          <cell r="E23779">
            <v>9500</v>
          </cell>
        </row>
        <row r="23780">
          <cell r="B23780" t="str">
            <v>Spar supermarket</v>
          </cell>
          <cell r="C23780" t="str">
            <v>fare</v>
          </cell>
          <cell r="D23780" t="str">
            <v>paid for folding shifting</v>
          </cell>
          <cell r="E23780">
            <v>1200</v>
          </cell>
        </row>
        <row r="23781">
          <cell r="B23781" t="str">
            <v>BAF maintenance</v>
          </cell>
          <cell r="C23781" t="str">
            <v>fare</v>
          </cell>
          <cell r="D23781" t="str">
            <v>paid</v>
          </cell>
          <cell r="E23781">
            <v>1000</v>
          </cell>
        </row>
        <row r="23782">
          <cell r="B23782" t="str">
            <v>State life Insurance</v>
          </cell>
          <cell r="C23782" t="str">
            <v>fare</v>
          </cell>
          <cell r="D23782" t="str">
            <v>bykia</v>
          </cell>
          <cell r="E23782">
            <v>500</v>
          </cell>
        </row>
        <row r="23783">
          <cell r="B23783" t="str">
            <v>10pearl NASTP</v>
          </cell>
          <cell r="C23783" t="str">
            <v>fare</v>
          </cell>
          <cell r="D23783" t="str">
            <v>paid to muzamml for fan fare</v>
          </cell>
          <cell r="E23783">
            <v>1000</v>
          </cell>
        </row>
        <row r="23784">
          <cell r="B23784" t="str">
            <v>office</v>
          </cell>
          <cell r="C23784" t="str">
            <v>misc</v>
          </cell>
          <cell r="D23784" t="str">
            <v>umer for office use</v>
          </cell>
          <cell r="E23784">
            <v>3000</v>
          </cell>
        </row>
        <row r="23785">
          <cell r="B23785" t="str">
            <v>State life Insurance</v>
          </cell>
          <cell r="C23785" t="str">
            <v>adnan shamsi</v>
          </cell>
          <cell r="D23785" t="str">
            <v>To adnan shamsi for site expenses (recommend by nadeem bhai)</v>
          </cell>
          <cell r="E23785">
            <v>15000</v>
          </cell>
        </row>
        <row r="23786">
          <cell r="B23786" t="str">
            <v>Fortress Mall</v>
          </cell>
          <cell r="C23786" t="str">
            <v>transportation</v>
          </cell>
          <cell r="D23786" t="str">
            <v>jazz cash to driver for IIL pipe shifting at site</v>
          </cell>
          <cell r="E23786">
            <v>15000</v>
          </cell>
        </row>
        <row r="23787">
          <cell r="B23787" t="str">
            <v>Imtiaz saddar</v>
          </cell>
          <cell r="C23787" t="str">
            <v>material</v>
          </cell>
          <cell r="D23787" t="str">
            <v>To mukhtar for hammer + level rope</v>
          </cell>
          <cell r="E23787">
            <v>560</v>
          </cell>
        </row>
        <row r="23788">
          <cell r="B23788" t="str">
            <v>BAH PPRC job</v>
          </cell>
          <cell r="C23788" t="str">
            <v>Build Con</v>
          </cell>
          <cell r="D23788" t="str">
            <v>cash collect by usama build con from al madina steel</v>
          </cell>
          <cell r="E23788">
            <v>450000</v>
          </cell>
        </row>
        <row r="23789">
          <cell r="B23789" t="str">
            <v>KANTEEN Islamabad</v>
          </cell>
          <cell r="C23789" t="str">
            <v>material</v>
          </cell>
          <cell r="D23789" t="str">
            <v>misc material and fare + transport &amp; fuel (cash online in MCB acc by mukhtar)</v>
          </cell>
          <cell r="E23789">
            <v>124000</v>
          </cell>
        </row>
        <row r="23790">
          <cell r="B23790" t="str">
            <v>State life Insurance</v>
          </cell>
          <cell r="C23790" t="str">
            <v>Steelex</v>
          </cell>
          <cell r="D23790" t="str">
            <v>purchased UPVC pipe and fittings from steelex  (cash online in MCB acc by mukhtar)</v>
          </cell>
          <cell r="E23790">
            <v>88500</v>
          </cell>
        </row>
        <row r="23791">
          <cell r="B23791" t="str">
            <v>Imtiaz supermarket</v>
          </cell>
          <cell r="C23791" t="str">
            <v>khalid bhai</v>
          </cell>
          <cell r="D23791" t="str">
            <v>cash paid for plumbing works</v>
          </cell>
          <cell r="E23791">
            <v>10000</v>
          </cell>
        </row>
        <row r="23792">
          <cell r="B23792" t="str">
            <v>CITI Bank</v>
          </cell>
          <cell r="C23792" t="str">
            <v>material</v>
          </cell>
          <cell r="D23792" t="str">
            <v>Purchased Z type belt for WCPU 03 nos + 3 pin relay with base</v>
          </cell>
          <cell r="E23792">
            <v>4750</v>
          </cell>
        </row>
        <row r="23793">
          <cell r="B23793" t="str">
            <v>Imtiaz saddar</v>
          </cell>
          <cell r="C23793" t="str">
            <v>misc</v>
          </cell>
          <cell r="D23793" t="str">
            <v>nadeem bhai mobile balance</v>
          </cell>
          <cell r="E23793">
            <v>1000</v>
          </cell>
        </row>
        <row r="23794">
          <cell r="B23794" t="str">
            <v>Spar supermarket</v>
          </cell>
          <cell r="C23794" t="str">
            <v>material</v>
          </cell>
          <cell r="D23794" t="str">
            <v>purchased pop revit</v>
          </cell>
          <cell r="E23794">
            <v>1000</v>
          </cell>
        </row>
        <row r="23795">
          <cell r="B23795" t="str">
            <v>CITI Bank</v>
          </cell>
          <cell r="C23795" t="str">
            <v>misc</v>
          </cell>
          <cell r="D23795" t="str">
            <v>To israr bhai for staff refreshment</v>
          </cell>
          <cell r="E23795">
            <v>2000</v>
          </cell>
        </row>
        <row r="23796">
          <cell r="B23796" t="str">
            <v>o/m visa office</v>
          </cell>
          <cell r="C23796" t="str">
            <v>fuel</v>
          </cell>
          <cell r="D23796" t="str">
            <v>To Waqas for fuel for VISA Site</v>
          </cell>
          <cell r="E23796">
            <v>500</v>
          </cell>
        </row>
        <row r="23797">
          <cell r="B23797" t="str">
            <v>Fortress Mall</v>
          </cell>
          <cell r="C23797" t="str">
            <v>material</v>
          </cell>
          <cell r="D23797" t="str">
            <v>To Noman for Misc invoices and transportation (easy paisa to Noman Account)</v>
          </cell>
          <cell r="E23797">
            <v>87000</v>
          </cell>
        </row>
        <row r="23798">
          <cell r="B23798" t="str">
            <v>office</v>
          </cell>
          <cell r="C23798" t="str">
            <v>misc</v>
          </cell>
          <cell r="D23798" t="str">
            <v>umer for office use</v>
          </cell>
          <cell r="E23798">
            <v>3000</v>
          </cell>
        </row>
        <row r="23799">
          <cell r="B23799" t="str">
            <v>NICVD</v>
          </cell>
          <cell r="C23799" t="str">
            <v>fare</v>
          </cell>
          <cell r="D23799" t="str">
            <v>for cable tray sample</v>
          </cell>
          <cell r="E23799">
            <v>300</v>
          </cell>
        </row>
        <row r="23800">
          <cell r="B23800" t="str">
            <v>BAF maintenance</v>
          </cell>
          <cell r="C23800" t="str">
            <v>fare</v>
          </cell>
          <cell r="D23800" t="str">
            <v>paid</v>
          </cell>
          <cell r="E23800">
            <v>800</v>
          </cell>
        </row>
        <row r="23801">
          <cell r="B23801" t="str">
            <v>BAF maintenance</v>
          </cell>
          <cell r="C23801" t="str">
            <v>fuel</v>
          </cell>
          <cell r="D23801" t="str">
            <v>To mukhtar for fuel</v>
          </cell>
          <cell r="E23801">
            <v>1000</v>
          </cell>
        </row>
        <row r="23802">
          <cell r="B23802" t="str">
            <v>BAF maintenance</v>
          </cell>
          <cell r="C23802" t="str">
            <v>material</v>
          </cell>
          <cell r="D23802" t="str">
            <v>Misc invoices by shahid for BAF</v>
          </cell>
          <cell r="E23802">
            <v>53550</v>
          </cell>
        </row>
        <row r="23803">
          <cell r="B23803" t="str">
            <v>BAF maintenance</v>
          </cell>
          <cell r="C23803" t="str">
            <v>material</v>
          </cell>
          <cell r="D23803" t="str">
            <v>Misc invoices by shahid for BAF</v>
          </cell>
          <cell r="E23803">
            <v>111905</v>
          </cell>
        </row>
        <row r="23804">
          <cell r="B23804" t="str">
            <v>BAF maintenance</v>
          </cell>
          <cell r="C23804" t="str">
            <v>material</v>
          </cell>
          <cell r="D23804" t="str">
            <v>Misc invoices by shahid for BAF</v>
          </cell>
          <cell r="E23804">
            <v>149350</v>
          </cell>
        </row>
        <row r="23805">
          <cell r="B23805" t="str">
            <v>saifee hospital</v>
          </cell>
          <cell r="C23805" t="str">
            <v>material</v>
          </cell>
          <cell r="D23805" t="str">
            <v>Misc invoices by shahid for Saifee</v>
          </cell>
          <cell r="E23805">
            <v>7380</v>
          </cell>
        </row>
        <row r="23806">
          <cell r="B23806" t="str">
            <v>BAF maintenance</v>
          </cell>
          <cell r="C23806" t="str">
            <v>material</v>
          </cell>
          <cell r="D23806" t="str">
            <v>Misc invoices by shahid for BAF</v>
          </cell>
          <cell r="E23806">
            <v>40290</v>
          </cell>
        </row>
        <row r="23807">
          <cell r="B23807" t="str">
            <v>BAF maintenance</v>
          </cell>
          <cell r="C23807" t="str">
            <v>material</v>
          </cell>
          <cell r="D23807" t="str">
            <v>Misc invoices by shahid for BAF</v>
          </cell>
          <cell r="E23807">
            <v>21570</v>
          </cell>
        </row>
        <row r="23808">
          <cell r="B23808" t="str">
            <v>BAF maintenance</v>
          </cell>
          <cell r="C23808" t="str">
            <v>material</v>
          </cell>
          <cell r="D23808" t="str">
            <v>Misc invoices by shahid for BAF</v>
          </cell>
          <cell r="E23808">
            <v>17550</v>
          </cell>
        </row>
        <row r="23809">
          <cell r="B23809" t="str">
            <v>BAF maintenance</v>
          </cell>
          <cell r="C23809" t="str">
            <v>material</v>
          </cell>
          <cell r="D23809" t="str">
            <v>Misc invoices by shahid for BAF</v>
          </cell>
          <cell r="E23809">
            <v>25650</v>
          </cell>
        </row>
        <row r="23810">
          <cell r="B23810" t="str">
            <v>BAF maintenance</v>
          </cell>
          <cell r="C23810" t="str">
            <v>material</v>
          </cell>
          <cell r="D23810" t="str">
            <v>Misc invoices by shahid for BAF</v>
          </cell>
          <cell r="E23810">
            <v>11000</v>
          </cell>
        </row>
        <row r="23811">
          <cell r="B23811" t="str">
            <v>BAF maintenance</v>
          </cell>
          <cell r="C23811" t="str">
            <v>Engr Noman</v>
          </cell>
          <cell r="D23811" t="str">
            <v>Cash paid by Shahid painter</v>
          </cell>
          <cell r="E23811">
            <v>100000</v>
          </cell>
        </row>
        <row r="23812">
          <cell r="B23812" t="str">
            <v>Bahria project</v>
          </cell>
          <cell r="C23812" t="str">
            <v>material</v>
          </cell>
          <cell r="D23812" t="str">
            <v>purchased choona for marking</v>
          </cell>
          <cell r="E23812">
            <v>1000</v>
          </cell>
        </row>
        <row r="23813">
          <cell r="B23813" t="str">
            <v>J outlet Quetta</v>
          </cell>
          <cell r="C23813" t="str">
            <v>material</v>
          </cell>
          <cell r="D23813" t="str">
            <v>purchased cutting disc, holdtite weldings rods, dhaga</v>
          </cell>
          <cell r="E23813">
            <v>16700</v>
          </cell>
        </row>
        <row r="23814">
          <cell r="B23814" t="str">
            <v xml:space="preserve">MHR Personal </v>
          </cell>
          <cell r="C23814" t="str">
            <v>utilities bills</v>
          </cell>
          <cell r="D23814" t="str">
            <v>ptcl bills paid</v>
          </cell>
          <cell r="E23814">
            <v>3150</v>
          </cell>
        </row>
        <row r="23815">
          <cell r="B23815" t="str">
            <v>office</v>
          </cell>
          <cell r="C23815" t="str">
            <v>utilities bills</v>
          </cell>
          <cell r="D23815" t="str">
            <v>ptcl bills paid</v>
          </cell>
          <cell r="E23815">
            <v>10470</v>
          </cell>
        </row>
        <row r="23816">
          <cell r="B23816" t="str">
            <v>State life Insurance</v>
          </cell>
          <cell r="C23816" t="str">
            <v>fare</v>
          </cell>
          <cell r="D23816" t="str">
            <v>Rikshaw fare for rods shifting</v>
          </cell>
          <cell r="E23816">
            <v>1000</v>
          </cell>
        </row>
        <row r="23817">
          <cell r="B23817" t="str">
            <v>KANTEEN Islamabad</v>
          </cell>
          <cell r="C23817" t="str">
            <v>Noman Arshad</v>
          </cell>
          <cell r="D23817" t="str">
            <v>Online by BH to Noman Arshad for Cladding and insulation payment for Kanteen f6 Islambad</v>
          </cell>
          <cell r="E23817">
            <v>150000</v>
          </cell>
        </row>
        <row r="23818">
          <cell r="B23818" t="str">
            <v>Imtiaz supermarket</v>
          </cell>
          <cell r="C23818" t="str">
            <v>Balancing</v>
          </cell>
          <cell r="D23818" t="str">
            <v>Online by BH to Ali Raza Balacing for Imtiaz korangi balancing</v>
          </cell>
          <cell r="E23818">
            <v>150000</v>
          </cell>
        </row>
        <row r="23819">
          <cell r="B23819" t="str">
            <v>J outlet Quetta</v>
          </cell>
          <cell r="C23819" t="str">
            <v>tickets</v>
          </cell>
          <cell r="D23819" t="str">
            <v>Online by BH to M. Ihsan For Quetta malll labour tickets</v>
          </cell>
          <cell r="E23819">
            <v>40000</v>
          </cell>
        </row>
        <row r="23820">
          <cell r="B23820" t="str">
            <v>State life Insurance</v>
          </cell>
          <cell r="C23820" t="str">
            <v>material</v>
          </cell>
          <cell r="D23820" t="str">
            <v>Wrapping rolls and carton tapes</v>
          </cell>
          <cell r="E23820">
            <v>6120</v>
          </cell>
        </row>
        <row r="23821">
          <cell r="B23821" t="str">
            <v>State life Insurance</v>
          </cell>
          <cell r="C23821" t="str">
            <v>fare</v>
          </cell>
          <cell r="D23821" t="str">
            <v>paid</v>
          </cell>
          <cell r="E23821">
            <v>600</v>
          </cell>
        </row>
        <row r="23822">
          <cell r="B23822" t="str">
            <v>BAF maintenance</v>
          </cell>
          <cell r="C23822" t="str">
            <v>fare</v>
          </cell>
          <cell r="D23822" t="str">
            <v>paid</v>
          </cell>
          <cell r="E23822">
            <v>1600</v>
          </cell>
        </row>
        <row r="23823">
          <cell r="B23823" t="str">
            <v>office</v>
          </cell>
          <cell r="C23823" t="str">
            <v>misc</v>
          </cell>
          <cell r="D23823" t="str">
            <v>umer for office use</v>
          </cell>
          <cell r="E23823">
            <v>4000</v>
          </cell>
        </row>
        <row r="23824">
          <cell r="B23824" t="str">
            <v>CITI Bank</v>
          </cell>
          <cell r="C23824" t="str">
            <v>material</v>
          </cell>
          <cell r="D23824" t="str">
            <v>To umair for wrinch pana + Fuel</v>
          </cell>
          <cell r="E23824">
            <v>700</v>
          </cell>
        </row>
        <row r="23825">
          <cell r="B23825" t="str">
            <v>BAF maintenance</v>
          </cell>
          <cell r="C23825" t="str">
            <v>fuel</v>
          </cell>
          <cell r="D23825" t="str">
            <v>To mukhtar for fuel</v>
          </cell>
          <cell r="E23825">
            <v>450</v>
          </cell>
        </row>
        <row r="23826">
          <cell r="B23826" t="str">
            <v>NASTP II</v>
          </cell>
          <cell r="C23826" t="str">
            <v>fare</v>
          </cell>
          <cell r="D23826" t="str">
            <v>paid</v>
          </cell>
          <cell r="E23826">
            <v>1000</v>
          </cell>
        </row>
        <row r="23827">
          <cell r="B23827" t="str">
            <v>J outlet Quetta</v>
          </cell>
          <cell r="C23827" t="str">
            <v>fare</v>
          </cell>
          <cell r="D23827" t="str">
            <v>bykia</v>
          </cell>
          <cell r="E23827">
            <v>400</v>
          </cell>
        </row>
        <row r="23828">
          <cell r="B23828" t="str">
            <v>10pearl NASTP</v>
          </cell>
          <cell r="C23828" t="str">
            <v>material</v>
          </cell>
          <cell r="D23828" t="str">
            <v>purchased cementex, brush, upvc fitings</v>
          </cell>
          <cell r="E23828">
            <v>3840</v>
          </cell>
        </row>
        <row r="23829">
          <cell r="B23829" t="str">
            <v>J outlet Quetta</v>
          </cell>
          <cell r="C23829" t="str">
            <v>fare</v>
          </cell>
          <cell r="D23829" t="str">
            <v>paid</v>
          </cell>
          <cell r="E23829">
            <v>2000</v>
          </cell>
        </row>
        <row r="23830">
          <cell r="B23830" t="str">
            <v>State life Insurance</v>
          </cell>
          <cell r="C23830" t="str">
            <v>misc</v>
          </cell>
          <cell r="D23830" t="str">
            <v>To adnan for state life expenses (by nadeem bhai)</v>
          </cell>
          <cell r="E23830">
            <v>7000</v>
          </cell>
        </row>
        <row r="23831">
          <cell r="B23831" t="str">
            <v>Fortress Mall</v>
          </cell>
          <cell r="C23831" t="str">
            <v>material</v>
          </cell>
          <cell r="D23831" t="str">
            <v xml:space="preserve">Online by BH to Shehroz Hassan for Machine purchased </v>
          </cell>
          <cell r="E23831">
            <v>85000</v>
          </cell>
        </row>
        <row r="23832">
          <cell r="B23832" t="str">
            <v>BAH fire work</v>
          </cell>
          <cell r="C23832" t="str">
            <v>Nexus engineering</v>
          </cell>
          <cell r="D23832" t="str">
            <v>Purchased lock shield valve (rec by areeb)</v>
          </cell>
          <cell r="E23832">
            <v>5500</v>
          </cell>
        </row>
        <row r="23833">
          <cell r="B23833" t="str">
            <v>State life Insurance</v>
          </cell>
          <cell r="C23833" t="str">
            <v>fare</v>
          </cell>
          <cell r="D23833" t="str">
            <v>paid</v>
          </cell>
          <cell r="E23833">
            <v>1000</v>
          </cell>
        </row>
        <row r="23834">
          <cell r="B23834" t="str">
            <v>office</v>
          </cell>
          <cell r="C23834" t="str">
            <v>misc</v>
          </cell>
          <cell r="D23834" t="str">
            <v>umer for office use</v>
          </cell>
          <cell r="E23834">
            <v>4000</v>
          </cell>
        </row>
        <row r="23835">
          <cell r="B23835" t="str">
            <v>KANTEEN Islamabad</v>
          </cell>
          <cell r="C23835" t="str">
            <v>fare</v>
          </cell>
          <cell r="D23835" t="str">
            <v>Air curtain fare</v>
          </cell>
          <cell r="E23835">
            <v>1800</v>
          </cell>
        </row>
        <row r="23836">
          <cell r="B23836" t="str">
            <v>J outlet Quetta</v>
          </cell>
          <cell r="C23836" t="str">
            <v>misc</v>
          </cell>
          <cell r="D23836" t="str">
            <v>Online by BH to M. Ahsan for dinner, break fast expense Quetta</v>
          </cell>
          <cell r="E23836">
            <v>40000</v>
          </cell>
        </row>
        <row r="23837">
          <cell r="B23837" t="str">
            <v>J outlet Quetta</v>
          </cell>
          <cell r="C23837" t="str">
            <v>material</v>
          </cell>
          <cell r="D23837" t="str">
            <v>Online by BH to Razi Khan for Rod and supports for Quetta malll</v>
          </cell>
          <cell r="E23837">
            <v>110000</v>
          </cell>
        </row>
        <row r="23838">
          <cell r="B23838" t="str">
            <v>Fortress Mall</v>
          </cell>
          <cell r="C23838" t="str">
            <v>material</v>
          </cell>
          <cell r="D23838" t="str">
            <v>Online by BH to Farhan for Scon valve purchased for
Quetta = 102,960/=
Lahore fortress = 285,090/= (Total = 388,050)</v>
          </cell>
          <cell r="E23838">
            <v>285090</v>
          </cell>
        </row>
        <row r="23839">
          <cell r="B23839" t="str">
            <v>J outlet Quetta</v>
          </cell>
          <cell r="C23839" t="str">
            <v>material</v>
          </cell>
          <cell r="D23839" t="str">
            <v>Online by BH to Farhan for Scon valve purchased for
Quetta = 102,960/=
Lahore fortress = 285,090/= (Total = 388,050)</v>
          </cell>
          <cell r="E23839">
            <v>102960</v>
          </cell>
        </row>
        <row r="23840">
          <cell r="B23840" t="str">
            <v>KANTEEN Islamabad</v>
          </cell>
          <cell r="C23840" t="str">
            <v>material</v>
          </cell>
          <cell r="D23840" t="str">
            <v>purchased rubber gutkay 30 Nos</v>
          </cell>
          <cell r="E23840">
            <v>10500</v>
          </cell>
        </row>
        <row r="23841">
          <cell r="B23841" t="str">
            <v>State life Insurance</v>
          </cell>
          <cell r="C23841" t="str">
            <v>material</v>
          </cell>
          <cell r="D23841" t="str">
            <v>purchased dammer tapes (60 nos)</v>
          </cell>
          <cell r="E23841">
            <v>7850</v>
          </cell>
        </row>
        <row r="23842">
          <cell r="B23842" t="str">
            <v>State life Insurance</v>
          </cell>
          <cell r="C23842" t="str">
            <v>fare</v>
          </cell>
          <cell r="D23842" t="str">
            <v>paid</v>
          </cell>
          <cell r="E23842">
            <v>1000</v>
          </cell>
        </row>
        <row r="23843">
          <cell r="B23843" t="str">
            <v>Fortress Mall</v>
          </cell>
          <cell r="C23843" t="str">
            <v>fare</v>
          </cell>
          <cell r="D23843" t="str">
            <v>paid</v>
          </cell>
          <cell r="E23843">
            <v>800</v>
          </cell>
        </row>
        <row r="23844">
          <cell r="B23844" t="str">
            <v>office</v>
          </cell>
          <cell r="C23844" t="str">
            <v>misc</v>
          </cell>
          <cell r="D23844" t="str">
            <v>umer for office use</v>
          </cell>
          <cell r="E23844">
            <v>3000</v>
          </cell>
        </row>
        <row r="23845">
          <cell r="B23845" t="str">
            <v>State life Insurance</v>
          </cell>
          <cell r="C23845" t="str">
            <v>fare</v>
          </cell>
          <cell r="D23845" t="str">
            <v>paid</v>
          </cell>
          <cell r="E23845">
            <v>2000</v>
          </cell>
        </row>
        <row r="23846">
          <cell r="B23846" t="str">
            <v>BAH fire work</v>
          </cell>
          <cell r="C23846" t="str">
            <v>fare</v>
          </cell>
          <cell r="D23846" t="str">
            <v>paid</v>
          </cell>
          <cell r="E23846">
            <v>2000</v>
          </cell>
        </row>
        <row r="23847">
          <cell r="B23847" t="str">
            <v>KANTEEN Islamabad</v>
          </cell>
          <cell r="C23847" t="str">
            <v>transportation</v>
          </cell>
          <cell r="D23847" t="str">
            <v>cargo for air curtain</v>
          </cell>
          <cell r="E23847">
            <v>6860</v>
          </cell>
        </row>
        <row r="23848">
          <cell r="B23848" t="str">
            <v>office</v>
          </cell>
          <cell r="C23848" t="str">
            <v>tender</v>
          </cell>
          <cell r="D23848" t="str">
            <v xml:space="preserve">purchased Armstrong ZE tender from YH </v>
          </cell>
          <cell r="E23848">
            <v>50000</v>
          </cell>
        </row>
        <row r="23849">
          <cell r="B23849" t="str">
            <v>Gul Ahmed</v>
          </cell>
          <cell r="C23849" t="str">
            <v>fare</v>
          </cell>
          <cell r="D23849" t="str">
            <v>paid for air devices</v>
          </cell>
          <cell r="E23849">
            <v>1200</v>
          </cell>
        </row>
        <row r="23850">
          <cell r="B23850" t="str">
            <v>NICVD</v>
          </cell>
          <cell r="C23850" t="str">
            <v>Zahid paf</v>
          </cell>
          <cell r="D23850" t="str">
            <v>Online by BH to Zahid jpmc for eidi</v>
          </cell>
          <cell r="E23850">
            <v>30000</v>
          </cell>
        </row>
        <row r="23851">
          <cell r="B23851" t="str">
            <v>office</v>
          </cell>
          <cell r="C23851" t="str">
            <v>tender</v>
          </cell>
          <cell r="D23851" t="str">
            <v xml:space="preserve">purchased Zia uddin hospital tender from YH </v>
          </cell>
          <cell r="E23851">
            <v>40000</v>
          </cell>
        </row>
        <row r="23852">
          <cell r="B23852" t="str">
            <v>BAF maintenance</v>
          </cell>
          <cell r="C23852" t="str">
            <v>fuel</v>
          </cell>
          <cell r="D23852" t="str">
            <v>To mukhtar for fuel</v>
          </cell>
          <cell r="E23852">
            <v>2000</v>
          </cell>
        </row>
        <row r="23853">
          <cell r="B23853" t="str">
            <v>office</v>
          </cell>
          <cell r="C23853" t="str">
            <v>misc</v>
          </cell>
          <cell r="D23853" t="str">
            <v>umer for office use</v>
          </cell>
          <cell r="E23853">
            <v>3000</v>
          </cell>
        </row>
        <row r="23854">
          <cell r="B23854" t="str">
            <v>J outlet Quetta</v>
          </cell>
          <cell r="C23854" t="str">
            <v>material</v>
          </cell>
          <cell r="D23854" t="str">
            <v>purchased colour red oxide oitl paint brush and mixing oil</v>
          </cell>
          <cell r="E23854">
            <v>6400</v>
          </cell>
        </row>
        <row r="23855">
          <cell r="B23855" t="str">
            <v>State life Insurance</v>
          </cell>
          <cell r="C23855" t="str">
            <v>material</v>
          </cell>
          <cell r="D23855" t="str">
            <v>purchased dammer tapes 120 Nos</v>
          </cell>
          <cell r="E23855">
            <v>15650</v>
          </cell>
        </row>
        <row r="23856">
          <cell r="B23856" t="str">
            <v>CITI Bank</v>
          </cell>
          <cell r="C23856" t="str">
            <v>misc</v>
          </cell>
          <cell r="D23856" t="str">
            <v>Mixer wire issue trobleshoot and resolve (online trasfer to shahzwaiz acc)</v>
          </cell>
          <cell r="E23856">
            <v>4000</v>
          </cell>
        </row>
        <row r="23857">
          <cell r="B23857" t="str">
            <v>Shahbaz meezan</v>
          </cell>
          <cell r="C23857" t="str">
            <v>misc</v>
          </cell>
          <cell r="D23857" t="str">
            <v>Labour paid for 1 day (recommend by nadeem bhai)</v>
          </cell>
          <cell r="E23857">
            <v>1500</v>
          </cell>
        </row>
        <row r="23858">
          <cell r="B23858" t="str">
            <v>Meezan bank Head office</v>
          </cell>
          <cell r="C23858" t="str">
            <v>guddu insulation</v>
          </cell>
          <cell r="D23858" t="str">
            <v>cash paid</v>
          </cell>
          <cell r="E23858">
            <v>10000</v>
          </cell>
        </row>
        <row r="23859">
          <cell r="B23859" t="str">
            <v>10pearl NASTP</v>
          </cell>
          <cell r="C23859" t="str">
            <v>fuel</v>
          </cell>
          <cell r="D23859" t="str">
            <v>To Rohail for 6 days (BAHl to NASTP)</v>
          </cell>
          <cell r="E23859">
            <v>1800</v>
          </cell>
        </row>
        <row r="23860">
          <cell r="B23860" t="str">
            <v xml:space="preserve">MHR Personal </v>
          </cell>
          <cell r="C23860" t="str">
            <v>utilities bills</v>
          </cell>
          <cell r="D23860" t="str">
            <v>K ELEC bills paid</v>
          </cell>
          <cell r="E23860">
            <v>57369</v>
          </cell>
        </row>
        <row r="23861">
          <cell r="B23861" t="str">
            <v>office</v>
          </cell>
          <cell r="C23861" t="str">
            <v>utilities bills</v>
          </cell>
          <cell r="D23861" t="str">
            <v>K ELEC bills paid</v>
          </cell>
          <cell r="E23861">
            <v>32607</v>
          </cell>
        </row>
        <row r="23862">
          <cell r="B23862" t="str">
            <v>BAH fire work</v>
          </cell>
          <cell r="C23862" t="str">
            <v>material</v>
          </cell>
          <cell r="D23862" t="str">
            <v>welding rods</v>
          </cell>
          <cell r="E23862">
            <v>900</v>
          </cell>
        </row>
        <row r="23863">
          <cell r="B23863" t="str">
            <v>Gul Ahmed</v>
          </cell>
          <cell r="C23863" t="str">
            <v>Gree</v>
          </cell>
          <cell r="D23863" t="str">
            <v>Purchased controller from Gree (cash rec by jameel)</v>
          </cell>
          <cell r="E23863">
            <v>180000</v>
          </cell>
        </row>
        <row r="23864">
          <cell r="B23864" t="str">
            <v>Spar supermarket</v>
          </cell>
          <cell r="C23864" t="str">
            <v>misc</v>
          </cell>
          <cell r="D23864" t="str">
            <v>To Zohaib for commissioning of FNV chiller  (rec by Moiz)</v>
          </cell>
          <cell r="E23864">
            <v>5000</v>
          </cell>
        </row>
        <row r="23865">
          <cell r="B23865" t="str">
            <v>Spar supermarket</v>
          </cell>
          <cell r="C23865" t="str">
            <v>salary</v>
          </cell>
          <cell r="D23865" t="str">
            <v>imran engr salary</v>
          </cell>
          <cell r="E23865">
            <v>85800</v>
          </cell>
        </row>
        <row r="23866">
          <cell r="B23866" t="str">
            <v>Various sites</v>
          </cell>
          <cell r="C23866" t="str">
            <v>fuel</v>
          </cell>
          <cell r="D23866" t="str">
            <v>To israr for fuel and dinner for 12 days</v>
          </cell>
          <cell r="E23866">
            <v>5000</v>
          </cell>
        </row>
        <row r="23867">
          <cell r="B23867" t="str">
            <v>honey moon lounge</v>
          </cell>
          <cell r="C23867" t="str">
            <v>transportation</v>
          </cell>
          <cell r="D23867" t="str">
            <v>paid for Zaka sons upvc pipe fare</v>
          </cell>
          <cell r="E23867">
            <v>10000</v>
          </cell>
        </row>
        <row r="23868">
          <cell r="B23868" t="str">
            <v>office</v>
          </cell>
          <cell r="C23868" t="str">
            <v>misc</v>
          </cell>
          <cell r="D23868" t="str">
            <v>umer for office use</v>
          </cell>
          <cell r="E23868">
            <v>3000</v>
          </cell>
        </row>
        <row r="23869">
          <cell r="B23869" t="str">
            <v>Imtiaz saddar</v>
          </cell>
          <cell r="C23869" t="str">
            <v>fare</v>
          </cell>
          <cell r="D23869" t="str">
            <v>paid</v>
          </cell>
          <cell r="E23869">
            <v>700</v>
          </cell>
        </row>
        <row r="23870">
          <cell r="B23870" t="str">
            <v>Meezan Gujranwala</v>
          </cell>
          <cell r="C23870" t="str">
            <v>secure vision</v>
          </cell>
          <cell r="D23870" t="str">
            <v>Online by Al madina to A Raheem care of Secure vission</v>
          </cell>
          <cell r="E23870">
            <v>330000</v>
          </cell>
        </row>
        <row r="23871">
          <cell r="B23871" t="str">
            <v>Honey moon lounge</v>
          </cell>
          <cell r="C23871" t="str">
            <v>Zaka Sons</v>
          </cell>
          <cell r="D23871" t="str">
            <v>Cash collect by Maaz from Al madina (purchased 6" Dia UPVC class D pipe 150 Meter)</v>
          </cell>
          <cell r="E23871">
            <v>379950</v>
          </cell>
        </row>
        <row r="23872">
          <cell r="B23872" t="str">
            <v>Meezan Gujranwala</v>
          </cell>
          <cell r="C23872" t="str">
            <v>secure vision</v>
          </cell>
          <cell r="D23872" t="str">
            <v>Online by Al madina to A Raheem care of Secure vission</v>
          </cell>
          <cell r="E23872">
            <v>400000</v>
          </cell>
        </row>
        <row r="23873">
          <cell r="B23873" t="str">
            <v>J outlet Quetta</v>
          </cell>
          <cell r="C23873" t="str">
            <v>transportation</v>
          </cell>
          <cell r="D23873" t="str">
            <v>paid for pipe and insulation</v>
          </cell>
          <cell r="E23873">
            <v>30150</v>
          </cell>
        </row>
        <row r="23874">
          <cell r="B23874" t="str">
            <v>BAH fire work</v>
          </cell>
          <cell r="C23874" t="str">
            <v>material</v>
          </cell>
          <cell r="D23874" t="str">
            <v>purchased disc</v>
          </cell>
          <cell r="E23874">
            <v>480</v>
          </cell>
        </row>
        <row r="23875">
          <cell r="B23875" t="str">
            <v>office</v>
          </cell>
          <cell r="C23875" t="str">
            <v xml:space="preserve">misc </v>
          </cell>
          <cell r="D23875" t="str">
            <v>office gutter repaired</v>
          </cell>
          <cell r="E23875">
            <v>1000</v>
          </cell>
        </row>
        <row r="23876">
          <cell r="B23876" t="str">
            <v>CITI Bank</v>
          </cell>
          <cell r="C23876" t="str">
            <v>misc</v>
          </cell>
          <cell r="D23876" t="str">
            <v>Bilal bhai mobile balance</v>
          </cell>
          <cell r="E23876">
            <v>880</v>
          </cell>
        </row>
        <row r="23877">
          <cell r="B23877" t="str">
            <v>office</v>
          </cell>
          <cell r="C23877" t="str">
            <v>misc</v>
          </cell>
          <cell r="D23877" t="str">
            <v>umer for office use</v>
          </cell>
          <cell r="E23877">
            <v>3000</v>
          </cell>
        </row>
        <row r="23878">
          <cell r="B23878" t="str">
            <v>Fortress Mall</v>
          </cell>
          <cell r="C23878" t="str">
            <v>misc</v>
          </cell>
          <cell r="D23878" t="str">
            <v>Easy paisa to imran khan for misc</v>
          </cell>
          <cell r="E23878">
            <v>2000</v>
          </cell>
        </row>
        <row r="23879">
          <cell r="B23879" t="str">
            <v>BAH fire work</v>
          </cell>
          <cell r="C23879" t="str">
            <v>material</v>
          </cell>
          <cell r="D23879" t="str">
            <v>purchased 32 Nos nut and bolt from local market by Umair</v>
          </cell>
          <cell r="E23879">
            <v>5760</v>
          </cell>
        </row>
        <row r="23880">
          <cell r="B23880" t="str">
            <v>State life Insurance</v>
          </cell>
          <cell r="C23880" t="str">
            <v>fare</v>
          </cell>
          <cell r="D23880" t="str">
            <v>paid</v>
          </cell>
          <cell r="E23880">
            <v>2800</v>
          </cell>
        </row>
        <row r="23881">
          <cell r="B23881" t="str">
            <v>honey moon lounge</v>
          </cell>
          <cell r="C23881" t="str">
            <v>fare</v>
          </cell>
          <cell r="D23881" t="str">
            <v>paid</v>
          </cell>
          <cell r="E23881">
            <v>400</v>
          </cell>
        </row>
        <row r="23882">
          <cell r="B23882" t="str">
            <v>Imtiaz saddar</v>
          </cell>
          <cell r="C23882" t="str">
            <v>fuel</v>
          </cell>
          <cell r="D23882" t="str">
            <v>Imtiaz fuel by nadeem bhai</v>
          </cell>
          <cell r="E23882">
            <v>5000</v>
          </cell>
        </row>
        <row r="23883">
          <cell r="B23883" t="str">
            <v>Spar supermarket</v>
          </cell>
          <cell r="C23883" t="str">
            <v>material</v>
          </cell>
          <cell r="D23883" t="str">
            <v>Spar Wire 1.5mm 3 core by Faheem (MCB chq 2031680130 = 100,000)</v>
          </cell>
          <cell r="E23883">
            <v>53010</v>
          </cell>
        </row>
        <row r="23884">
          <cell r="B23884" t="str">
            <v>BAH fire work</v>
          </cell>
          <cell r="C23884" t="str">
            <v>material</v>
          </cell>
          <cell r="D23884" t="str">
            <v>BAH Wire 6mm 3C lugs and tie by faheem (MCB chq 2031680130 = 100,000)</v>
          </cell>
          <cell r="E23884">
            <v>40210</v>
          </cell>
        </row>
        <row r="23885">
          <cell r="B23885" t="str">
            <v>Imtiaz supermarket</v>
          </cell>
          <cell r="C23885" t="str">
            <v>material</v>
          </cell>
          <cell r="D23885" t="str">
            <v>misc expenses at Imtiaz by faheem (MCB chq 2031680130 = 100,000)</v>
          </cell>
          <cell r="E23885">
            <v>6780</v>
          </cell>
        </row>
        <row r="23886">
          <cell r="B23886" t="str">
            <v>Fortress Mall</v>
          </cell>
          <cell r="C23886" t="str">
            <v>Ducting</v>
          </cell>
          <cell r="D23886" t="str">
            <v>Online by BH to M Sajjad for Ducting payment (Fortress Mall)</v>
          </cell>
          <cell r="E23886">
            <v>70000</v>
          </cell>
        </row>
        <row r="23887">
          <cell r="B23887" t="str">
            <v>J outlet lucky one mall</v>
          </cell>
          <cell r="C23887" t="str">
            <v>Muzammil</v>
          </cell>
          <cell r="D23887" t="str">
            <v>Online by BH to Nabeel care of Muzammil Duct</v>
          </cell>
          <cell r="E23887">
            <v>50000</v>
          </cell>
        </row>
        <row r="23888">
          <cell r="B23888" t="str">
            <v>J outlet Quetta</v>
          </cell>
          <cell r="C23888" t="str">
            <v>misc</v>
          </cell>
          <cell r="D23888" t="str">
            <v>Online by BH to M Ahsan for Quetta expenses</v>
          </cell>
          <cell r="E23888">
            <v>40000</v>
          </cell>
        </row>
        <row r="23889">
          <cell r="B23889" t="str">
            <v>J outlet Quetta</v>
          </cell>
          <cell r="C23889" t="str">
            <v>ahsan insulation</v>
          </cell>
          <cell r="D23889" t="str">
            <v>Online by BH to Ahsen insulation in Quetta</v>
          </cell>
          <cell r="E23889">
            <v>200000</v>
          </cell>
        </row>
        <row r="23890">
          <cell r="B23890" t="str">
            <v>J outlet Quetta</v>
          </cell>
          <cell r="C23890" t="str">
            <v>material</v>
          </cell>
          <cell r="D23890" t="str">
            <v>purchased screw and round cutter</v>
          </cell>
          <cell r="E23890">
            <v>2500</v>
          </cell>
        </row>
        <row r="23891">
          <cell r="B23891" t="str">
            <v>Gul Ahmed</v>
          </cell>
          <cell r="C23891" t="str">
            <v>shakeel duct</v>
          </cell>
          <cell r="D23891" t="str">
            <v>cash paid</v>
          </cell>
          <cell r="E23891">
            <v>5000</v>
          </cell>
        </row>
        <row r="23892">
          <cell r="B23892" t="str">
            <v>office</v>
          </cell>
          <cell r="C23892" t="str">
            <v>office</v>
          </cell>
          <cell r="D23892" t="str">
            <v>05 Nos chairs repaited + sofa sethi washed</v>
          </cell>
          <cell r="E23892">
            <v>5000</v>
          </cell>
        </row>
        <row r="23893">
          <cell r="B23893" t="str">
            <v>10pearl NASTP</v>
          </cell>
          <cell r="C23893" t="str">
            <v>material</v>
          </cell>
          <cell r="D23893" t="str">
            <v>purchased 5 than clothes = 16250</v>
          </cell>
          <cell r="E23893">
            <v>5300</v>
          </cell>
        </row>
        <row r="23894">
          <cell r="B23894" t="str">
            <v>NASTP II</v>
          </cell>
          <cell r="C23894" t="str">
            <v>material</v>
          </cell>
          <cell r="D23894" t="str">
            <v>purchased 5 than clothes = 16250</v>
          </cell>
          <cell r="E23894">
            <v>5450</v>
          </cell>
        </row>
        <row r="23895">
          <cell r="B23895" t="str">
            <v>Gul Ahmed</v>
          </cell>
          <cell r="C23895" t="str">
            <v>material</v>
          </cell>
          <cell r="D23895" t="str">
            <v>purchased 5 than clothes = 16250</v>
          </cell>
          <cell r="E23895">
            <v>5500</v>
          </cell>
        </row>
        <row r="23896">
          <cell r="B23896" t="str">
            <v>10pearl NASTP</v>
          </cell>
          <cell r="C23896" t="str">
            <v>material</v>
          </cell>
          <cell r="D23896" t="str">
            <v>purchased 5 burni glue</v>
          </cell>
          <cell r="E23896">
            <v>8500</v>
          </cell>
        </row>
        <row r="23897">
          <cell r="B23897" t="str">
            <v>10pearl NASTP</v>
          </cell>
          <cell r="C23897" t="str">
            <v>fare</v>
          </cell>
          <cell r="D23897" t="str">
            <v>paid</v>
          </cell>
          <cell r="E23897">
            <v>1000</v>
          </cell>
        </row>
        <row r="23898">
          <cell r="B23898" t="str">
            <v>office</v>
          </cell>
          <cell r="C23898" t="str">
            <v>misc</v>
          </cell>
          <cell r="D23898" t="str">
            <v>umer for office use</v>
          </cell>
          <cell r="E23898">
            <v>3000</v>
          </cell>
        </row>
        <row r="23899">
          <cell r="B23899" t="str">
            <v>J outlet Quetta</v>
          </cell>
          <cell r="C23899" t="str">
            <v>fare</v>
          </cell>
          <cell r="D23899" t="str">
            <v>paid</v>
          </cell>
          <cell r="E23899">
            <v>1000</v>
          </cell>
        </row>
        <row r="23900">
          <cell r="B23900" t="str">
            <v>saifee hospital</v>
          </cell>
          <cell r="C23900" t="str">
            <v>ismail jee</v>
          </cell>
          <cell r="D23900" t="str">
            <v>Chq Given to Porta Hussain (Rec from Aisha Interiors in BAH 12th Floor) - BAFL chq # 35205649 (cheque amount = 500,000)</v>
          </cell>
          <cell r="E23900">
            <v>285350</v>
          </cell>
        </row>
        <row r="23901">
          <cell r="B23901" t="str">
            <v>CITI Bank</v>
          </cell>
          <cell r="C23901" t="str">
            <v>ismail jee</v>
          </cell>
          <cell r="D23901" t="str">
            <v>Chq Given to Porta Hussain (Rec from Aisha Interiors in BAH 12th Floor) - BAFL chq # 35205649 (cheque amount = 500,000)</v>
          </cell>
          <cell r="E23901">
            <v>17750</v>
          </cell>
        </row>
        <row r="23902">
          <cell r="B23902" t="str">
            <v>Meezan Gujranwala</v>
          </cell>
          <cell r="C23902" t="str">
            <v>ismail jee</v>
          </cell>
          <cell r="D23902" t="str">
            <v>Chq Given to Porta Hussain (Rec from Aisha Interiors in BAH 12th Floor) - BAFL chq # 35205649 (cheque amount = 500,000)</v>
          </cell>
          <cell r="E23902">
            <v>196900</v>
          </cell>
        </row>
        <row r="23903">
          <cell r="B23903" t="str">
            <v>NICVD</v>
          </cell>
          <cell r="C23903" t="str">
            <v>kaytess</v>
          </cell>
          <cell r="D23903" t="str">
            <v>Chq Given to KATYS (Rec from Aisha Interiors in BAH 12th Floor) - BAFL chq # 35205650</v>
          </cell>
          <cell r="E23903">
            <v>500000</v>
          </cell>
        </row>
        <row r="23904">
          <cell r="B23904" t="str">
            <v>BAF maintenance</v>
          </cell>
          <cell r="C23904" t="str">
            <v>shakeel duct</v>
          </cell>
          <cell r="D23904" t="str">
            <v>cash paid</v>
          </cell>
          <cell r="E23904">
            <v>50000</v>
          </cell>
        </row>
        <row r="23905">
          <cell r="B23905" t="str">
            <v>Fortress Mall</v>
          </cell>
          <cell r="C23905" t="str">
            <v>misc</v>
          </cell>
          <cell r="D23905" t="str">
            <v>For misc expenses for site (easy paisa to Noman)</v>
          </cell>
          <cell r="E23905">
            <v>30000</v>
          </cell>
        </row>
        <row r="23906">
          <cell r="B23906" t="str">
            <v>engro 7th floor</v>
          </cell>
          <cell r="C23906" t="str">
            <v>material</v>
          </cell>
          <cell r="D23906" t="str">
            <v>purchased cable tie and tapes (to laraib)</v>
          </cell>
          <cell r="E23906">
            <v>570</v>
          </cell>
        </row>
        <row r="23907">
          <cell r="B23907" t="str">
            <v>BAH fire work</v>
          </cell>
          <cell r="C23907" t="str">
            <v>material</v>
          </cell>
          <cell r="D23907" t="str">
            <v>Lunch for 6 persons, tea, dinner (to Rohail)</v>
          </cell>
          <cell r="E23907">
            <v>3900</v>
          </cell>
        </row>
        <row r="23908">
          <cell r="B23908" t="str">
            <v>engro 7th floor</v>
          </cell>
          <cell r="C23908" t="str">
            <v>material</v>
          </cell>
          <cell r="D23908" t="str">
            <v>purchased solution, tapes, socket, bush and tape</v>
          </cell>
          <cell r="E23908">
            <v>870</v>
          </cell>
        </row>
        <row r="23909">
          <cell r="B23909" t="str">
            <v xml:space="preserve">MHR Personal </v>
          </cell>
          <cell r="C23909" t="str">
            <v>misc</v>
          </cell>
          <cell r="D23909" t="str">
            <v>sir rehman mobile balance</v>
          </cell>
          <cell r="E23909">
            <v>5000</v>
          </cell>
        </row>
        <row r="23910">
          <cell r="B23910" t="str">
            <v>Meezan bank Head office</v>
          </cell>
          <cell r="C23910" t="str">
            <v>fare</v>
          </cell>
          <cell r="D23910" t="str">
            <v>paid</v>
          </cell>
          <cell r="E23910">
            <v>2000</v>
          </cell>
        </row>
        <row r="23911">
          <cell r="B23911" t="str">
            <v>10pearl NASTP</v>
          </cell>
          <cell r="C23911" t="str">
            <v>fare</v>
          </cell>
          <cell r="D23911" t="str">
            <v>paid</v>
          </cell>
          <cell r="E23911">
            <v>1500</v>
          </cell>
        </row>
        <row r="23912">
          <cell r="B23912" t="str">
            <v>office</v>
          </cell>
          <cell r="C23912" t="str">
            <v>misc</v>
          </cell>
          <cell r="D23912" t="str">
            <v>umer for office use</v>
          </cell>
          <cell r="E23912">
            <v>3000</v>
          </cell>
        </row>
        <row r="23913">
          <cell r="B23913" t="str">
            <v>State life Insurance</v>
          </cell>
          <cell r="C23913" t="str">
            <v>Delite Engineering</v>
          </cell>
          <cell r="D23913" t="str">
            <v>Online by BH to Delta refrigeration concern for State life copper pipe</v>
          </cell>
          <cell r="E23913">
            <v>1149000</v>
          </cell>
        </row>
        <row r="23914">
          <cell r="B23914" t="str">
            <v>State life Insurance</v>
          </cell>
          <cell r="C23914" t="str">
            <v>fuel</v>
          </cell>
          <cell r="D23914" t="str">
            <v>cash paid to mukhtar</v>
          </cell>
          <cell r="E23914">
            <v>2650</v>
          </cell>
        </row>
        <row r="23915">
          <cell r="B23915" t="str">
            <v xml:space="preserve">MHR Personal </v>
          </cell>
          <cell r="C23915" t="str">
            <v>utilities bills</v>
          </cell>
          <cell r="D23915" t="str">
            <v>SSGC bill paid</v>
          </cell>
          <cell r="E23915">
            <v>770</v>
          </cell>
        </row>
        <row r="23916">
          <cell r="B23916" t="str">
            <v>office</v>
          </cell>
          <cell r="C23916" t="str">
            <v>utilities bills</v>
          </cell>
          <cell r="D23916" t="str">
            <v>SSGC bill paid</v>
          </cell>
          <cell r="E23916">
            <v>810</v>
          </cell>
        </row>
        <row r="23917">
          <cell r="B23917" t="str">
            <v>State life Insurance</v>
          </cell>
          <cell r="C23917" t="str">
            <v>fare</v>
          </cell>
          <cell r="D23917" t="str">
            <v>paid for copper pipe from Delite</v>
          </cell>
          <cell r="E23917">
            <v>6000</v>
          </cell>
        </row>
        <row r="23918">
          <cell r="B23918" t="str">
            <v>State life Insurance</v>
          </cell>
          <cell r="C23918" t="str">
            <v>adnan shamsi</v>
          </cell>
          <cell r="D23918" t="str">
            <v xml:space="preserve">Misc expenses such as fare, shifting, Tee, refreshment, fare, lunch </v>
          </cell>
          <cell r="E23918">
            <v>21250</v>
          </cell>
        </row>
        <row r="23919">
          <cell r="B23919" t="str">
            <v>Gul Ahmed</v>
          </cell>
          <cell r="C23919" t="str">
            <v>adnan shamsi</v>
          </cell>
          <cell r="D23919" t="str">
            <v xml:space="preserve">Misc expenses such as fare, shifting, Tee, refreshment, fare, lunch </v>
          </cell>
          <cell r="E23919">
            <v>5300</v>
          </cell>
        </row>
        <row r="23920">
          <cell r="B23920" t="str">
            <v>Meezan Gujranwala</v>
          </cell>
          <cell r="C23920" t="str">
            <v>secure vision</v>
          </cell>
          <cell r="D23920" t="str">
            <v>Online by Al madina to A Raheem care of Secure vission</v>
          </cell>
          <cell r="E23920">
            <v>270000</v>
          </cell>
        </row>
        <row r="23921">
          <cell r="B23921" t="str">
            <v>BAF maintenance</v>
          </cell>
          <cell r="C23921" t="str">
            <v>material</v>
          </cell>
          <cell r="D23921" t="str">
            <v>purchased bolt by irfan AC</v>
          </cell>
          <cell r="E23921">
            <v>500</v>
          </cell>
        </row>
        <row r="23922">
          <cell r="B23922" t="str">
            <v>Meezan bank Head office</v>
          </cell>
          <cell r="C23922" t="str">
            <v>faheem elec</v>
          </cell>
          <cell r="D23922" t="str">
            <v>cash paid</v>
          </cell>
          <cell r="E23922">
            <v>5000</v>
          </cell>
        </row>
        <row r="23923">
          <cell r="B23923" t="str">
            <v>Gul Ahmed</v>
          </cell>
          <cell r="C23923" t="str">
            <v>wazeer duct</v>
          </cell>
          <cell r="D23923" t="str">
            <v>cash paid to noman SS drain installation</v>
          </cell>
          <cell r="E23923">
            <v>40000</v>
          </cell>
        </row>
        <row r="23924">
          <cell r="B23924" t="str">
            <v>office</v>
          </cell>
          <cell r="C23924" t="str">
            <v>misc</v>
          </cell>
          <cell r="D23924" t="str">
            <v>umer for office use</v>
          </cell>
          <cell r="E23924">
            <v>4000</v>
          </cell>
        </row>
        <row r="23925">
          <cell r="B23925" t="str">
            <v>Bahria project</v>
          </cell>
          <cell r="C23925" t="str">
            <v>misc</v>
          </cell>
          <cell r="D23925" t="str">
            <v>TO amjad for misc expenses (recommend by nadeem)</v>
          </cell>
          <cell r="E23925">
            <v>3850</v>
          </cell>
        </row>
        <row r="23926">
          <cell r="B23926" t="str">
            <v>Gul Ahmed</v>
          </cell>
          <cell r="C23926" t="str">
            <v>misc</v>
          </cell>
          <cell r="D23926" t="str">
            <v>TO Zohaib ASPL for bill verify (recommend by nadeem)</v>
          </cell>
          <cell r="E23926">
            <v>10000</v>
          </cell>
        </row>
        <row r="23927">
          <cell r="B23927" t="str">
            <v>J outlet Quetta</v>
          </cell>
          <cell r="C23927" t="str">
            <v>transportation</v>
          </cell>
          <cell r="D23927" t="str">
            <v>jazz cash to driver samad agha</v>
          </cell>
          <cell r="E23927">
            <v>45000</v>
          </cell>
        </row>
        <row r="23928">
          <cell r="B23928" t="str">
            <v>J outlet Quetta</v>
          </cell>
          <cell r="C23928" t="str">
            <v>fare</v>
          </cell>
          <cell r="D23928" t="str">
            <v>Builty from scon valves</v>
          </cell>
          <cell r="E23928">
            <v>2050</v>
          </cell>
        </row>
        <row r="23929">
          <cell r="B23929" t="str">
            <v>office</v>
          </cell>
          <cell r="C23929" t="str">
            <v>office</v>
          </cell>
          <cell r="D23929" t="str">
            <v>Remaining cash paid for 06 Nos chairs repaited + sofa sethi washed</v>
          </cell>
          <cell r="E23929">
            <v>5000</v>
          </cell>
        </row>
        <row r="23930">
          <cell r="B23930" t="str">
            <v>State life Insurance</v>
          </cell>
          <cell r="C23930" t="str">
            <v>drawings</v>
          </cell>
          <cell r="D23930" t="str">
            <v>paid to azam corporation for drawings</v>
          </cell>
          <cell r="E23930">
            <v>20000</v>
          </cell>
        </row>
        <row r="23931">
          <cell r="B23931" t="str">
            <v>State life Insurance</v>
          </cell>
          <cell r="C23931" t="str">
            <v>Crescent corporation</v>
          </cell>
          <cell r="D23931" t="str">
            <v>Received from IK in acc of Kanteen ISL Meezan bank chq # A-11100867  (Given to crescent corporation in State life copper pipe deal)</v>
          </cell>
          <cell r="E23931">
            <v>1071643</v>
          </cell>
        </row>
        <row r="23932">
          <cell r="B23932" t="str">
            <v>KANTEEN Islamabad</v>
          </cell>
          <cell r="C23932" t="str">
            <v>Haier Pakistan</v>
          </cell>
          <cell r="D23932" t="str">
            <v>Received from IK in acc of Kanteen ISL Meezan bank chq # A-11100866  (Given to Haier Pakistan in Haeir spilt Acs deal)</v>
          </cell>
          <cell r="E23932">
            <v>1085730</v>
          </cell>
        </row>
        <row r="23933">
          <cell r="B23933" t="str">
            <v>PSYCHIATRY JPMC</v>
          </cell>
          <cell r="C23933" t="str">
            <v>habib insulation</v>
          </cell>
          <cell r="D23933" t="str">
            <v>MCB Chq 2031680125 (Given to powermech care of habib insulation for SST input adjustment) = tatal amt  = 900,360</v>
          </cell>
          <cell r="E23933">
            <v>336482</v>
          </cell>
        </row>
        <row r="23934">
          <cell r="B23934" t="str">
            <v>Meezan bank Head office</v>
          </cell>
          <cell r="C23934" t="str">
            <v>habib insulation</v>
          </cell>
          <cell r="D23934" t="str">
            <v>MCB Chq 2031680125 (Given to powermech care of habib insulation for SST input adjustment) = tatal amt  = 900,360</v>
          </cell>
          <cell r="E23934">
            <v>498297</v>
          </cell>
        </row>
        <row r="23935">
          <cell r="B23935" t="str">
            <v>Gul Ahmed</v>
          </cell>
          <cell r="C23935" t="str">
            <v>habib insulation</v>
          </cell>
          <cell r="D23935" t="str">
            <v>MCB Chq 2031680125 (Given to powermech care of habib insulation for SST input adjustment) = tatal amt  = 900,360</v>
          </cell>
          <cell r="E23935">
            <v>65581</v>
          </cell>
        </row>
        <row r="23936">
          <cell r="B23936" t="str">
            <v>engro 7th floor</v>
          </cell>
          <cell r="C23936" t="str">
            <v>khan brothers</v>
          </cell>
          <cell r="D23936" t="str">
            <v>MCB 2031680127</v>
          </cell>
          <cell r="E23936">
            <v>130784</v>
          </cell>
        </row>
        <row r="23937">
          <cell r="B23937" t="str">
            <v>Spar supermarket</v>
          </cell>
          <cell r="C23937" t="str">
            <v>material</v>
          </cell>
          <cell r="D23937" t="str">
            <v>MCB chq 2031680128 (given to Gul zameen for threaded rods) = total amt 132,290</v>
          </cell>
          <cell r="E23937">
            <v>2110</v>
          </cell>
        </row>
        <row r="23938">
          <cell r="B23938" t="str">
            <v>10pearl NASTP</v>
          </cell>
          <cell r="C23938" t="str">
            <v>material</v>
          </cell>
          <cell r="D23938" t="str">
            <v>MCB chq 2031680128 (given to Gul zameen for threaded rods) = total amt 132,290</v>
          </cell>
          <cell r="E23938">
            <v>2520</v>
          </cell>
        </row>
        <row r="23939">
          <cell r="B23939" t="str">
            <v>Meezan bank Head office</v>
          </cell>
          <cell r="C23939" t="str">
            <v>material</v>
          </cell>
          <cell r="D23939" t="str">
            <v>MCB chq 2031680128 (given to Gul zameen for threaded rods) = total amt 132,290</v>
          </cell>
          <cell r="E23939">
            <v>44660</v>
          </cell>
        </row>
        <row r="23940">
          <cell r="B23940" t="str">
            <v>BAH fire work</v>
          </cell>
          <cell r="C23940" t="str">
            <v>material</v>
          </cell>
          <cell r="D23940" t="str">
            <v>MCB chq 2031680128 (given to Gul zameen for threaded rods) = total amt 132,290</v>
          </cell>
          <cell r="E23940">
            <v>31000</v>
          </cell>
        </row>
        <row r="23941">
          <cell r="B23941" t="str">
            <v>BAH Exhaust Work</v>
          </cell>
          <cell r="C23941" t="str">
            <v>material</v>
          </cell>
          <cell r="D23941" t="str">
            <v>MCB chq 2031680128 (given to Gul zameen for threaded rods) = total amt 132,290</v>
          </cell>
          <cell r="E23941">
            <v>25000</v>
          </cell>
        </row>
        <row r="23942">
          <cell r="B23942" t="str">
            <v>Gul Ahmed</v>
          </cell>
          <cell r="C23942" t="str">
            <v>material</v>
          </cell>
          <cell r="D23942" t="str">
            <v>MCB chq 2031680128 (given to Gul zameen for threaded rods) = total amt 132,290</v>
          </cell>
          <cell r="E23942">
            <v>27000</v>
          </cell>
        </row>
        <row r="23943">
          <cell r="B23943" t="str">
            <v>Fortress Mall</v>
          </cell>
          <cell r="C23943" t="str">
            <v>IIL pipe</v>
          </cell>
          <cell r="D23943" t="str">
            <v>MCB 2031680124 (ERW pipe purchased)</v>
          </cell>
          <cell r="E23943">
            <v>506735</v>
          </cell>
        </row>
        <row r="23944">
          <cell r="B23944" t="str">
            <v>Fortress Mall</v>
          </cell>
          <cell r="C23944" t="str">
            <v>AS Traders</v>
          </cell>
          <cell r="D23944" t="str">
            <v>MCB 2031680131 (MS pipe purchased)</v>
          </cell>
          <cell r="E23944">
            <v>215959</v>
          </cell>
        </row>
        <row r="23945">
          <cell r="B23945" t="str">
            <v>J outlet lucky one mall</v>
          </cell>
          <cell r="C23945" t="str">
            <v>fakhri brothers</v>
          </cell>
          <cell r="D23945" t="str">
            <v>Received from IK in acc of Kanteen ISL Meezan bank chq # A-11163624 (Given to Fakhri brothers)</v>
          </cell>
          <cell r="E23945">
            <v>350000</v>
          </cell>
        </row>
        <row r="23946">
          <cell r="B23946" t="str">
            <v>J outlet Quetta</v>
          </cell>
          <cell r="C23946" t="str">
            <v>material</v>
          </cell>
          <cell r="D23946" t="str">
            <v>MCB chq 2031680132 (given to Fatemi enterprises = Amt = 314,800</v>
          </cell>
          <cell r="E23946">
            <v>93800</v>
          </cell>
        </row>
        <row r="23947">
          <cell r="B23947" t="str">
            <v>BAH fire work</v>
          </cell>
          <cell r="C23947" t="str">
            <v>material</v>
          </cell>
          <cell r="D23947" t="str">
            <v>MCB chq 2031680132 (given to Fatemi enterprises = Amt = 314,800</v>
          </cell>
          <cell r="E23947">
            <v>15200</v>
          </cell>
        </row>
        <row r="23948">
          <cell r="B23948" t="str">
            <v>Fortress Mall</v>
          </cell>
          <cell r="C23948" t="str">
            <v>material</v>
          </cell>
          <cell r="D23948" t="str">
            <v>MCB chq 2031680132 (given to Fatemi enterprises = Amt = 314,800</v>
          </cell>
          <cell r="E23948">
            <v>105000</v>
          </cell>
        </row>
        <row r="23949">
          <cell r="B23949" t="str">
            <v>BAF maintenance</v>
          </cell>
          <cell r="C23949" t="str">
            <v>material</v>
          </cell>
          <cell r="D23949" t="str">
            <v>MCB chq 2031680132 (given to Fatemi enterprises = Amt = 314,800</v>
          </cell>
          <cell r="E23949">
            <v>100800</v>
          </cell>
        </row>
        <row r="23950">
          <cell r="B23950" t="str">
            <v>NICVD</v>
          </cell>
          <cell r="C23950" t="str">
            <v>Wazeer ducting</v>
          </cell>
          <cell r="D23950" t="str">
            <v>MCB chq 2031680134</v>
          </cell>
          <cell r="E23950">
            <v>100000</v>
          </cell>
        </row>
        <row r="23951">
          <cell r="B23951" t="str">
            <v>Spar supermarket</v>
          </cell>
          <cell r="C23951" t="str">
            <v>faheem elec</v>
          </cell>
          <cell r="D23951" t="str">
            <v>MCB chq 2031680135 Total amt = 100,000</v>
          </cell>
          <cell r="E23951">
            <v>50000</v>
          </cell>
        </row>
        <row r="23952">
          <cell r="B23952" t="str">
            <v>10pearl NASTP</v>
          </cell>
          <cell r="C23952" t="str">
            <v>faheem elec</v>
          </cell>
          <cell r="D23952" t="str">
            <v>MCB chq 2031680135 Total amt = 100,000</v>
          </cell>
          <cell r="E23952">
            <v>50000</v>
          </cell>
        </row>
        <row r="23953">
          <cell r="B23953" t="str">
            <v>KANTEEN Islamabad</v>
          </cell>
          <cell r="C23953" t="str">
            <v>A &amp; B Enterprises</v>
          </cell>
          <cell r="D23953" t="str">
            <v>MCB chq 2031680136 (purchased caravell air curtains 03 Nos)</v>
          </cell>
          <cell r="E23953">
            <v>174000</v>
          </cell>
        </row>
        <row r="23954">
          <cell r="B23954" t="str">
            <v>Spar supermarket</v>
          </cell>
          <cell r="C23954" t="str">
            <v>malik brothers</v>
          </cell>
          <cell r="D23954" t="str">
            <v>MCB chq 2031680137 (Chq given to Steelex pvt ltd for SST input claimed care of malik brothers) amt = 350,000</v>
          </cell>
          <cell r="E23954">
            <v>139000</v>
          </cell>
        </row>
        <row r="23955">
          <cell r="B23955" t="str">
            <v>Gul Ahmed</v>
          </cell>
          <cell r="C23955" t="str">
            <v>malik brothers</v>
          </cell>
          <cell r="D23955" t="str">
            <v>MCB chq 2031680137 (Chq given to Steelex pvt ltd for SST input claimed care of malik brothers) amt = 350,000</v>
          </cell>
          <cell r="E23955">
            <v>26000</v>
          </cell>
        </row>
        <row r="23956">
          <cell r="B23956" t="str">
            <v>BAH Exhaust Work</v>
          </cell>
          <cell r="C23956" t="str">
            <v>malik brothers</v>
          </cell>
          <cell r="D23956" t="str">
            <v>MCB chq 2031680137 (Chq given to Steelex pvt ltd for SST input claimed care of malik brothers) amt = 350,000</v>
          </cell>
          <cell r="E23956">
            <v>155000</v>
          </cell>
        </row>
        <row r="23957">
          <cell r="B23957" t="str">
            <v>engro 7th floor</v>
          </cell>
          <cell r="C23957" t="str">
            <v>malik brothers</v>
          </cell>
          <cell r="D23957" t="str">
            <v>MCB chq 2031680137 (Chq given to Steelex pvt ltd for SST input claimed care of malik brothers) amt = 350,000</v>
          </cell>
          <cell r="E23957">
            <v>30000</v>
          </cell>
        </row>
        <row r="23958">
          <cell r="B23958" t="str">
            <v>State life Insurance</v>
          </cell>
          <cell r="C23958" t="str">
            <v>Crescent corporation</v>
          </cell>
          <cell r="D23958" t="str">
            <v>Received from IK in acc of State life Meezan bank chq # A-11163658 (Given to crescent corporation in state life deal)</v>
          </cell>
          <cell r="E23958">
            <v>1686594</v>
          </cell>
        </row>
        <row r="23959">
          <cell r="B23959" t="str">
            <v>O/M The Place</v>
          </cell>
          <cell r="C23959" t="str">
            <v>SST Tax</v>
          </cell>
          <cell r="D23959" t="str">
            <v>MCB chq 2031680138 (Total amt = 199,310)</v>
          </cell>
          <cell r="E23959">
            <v>36000</v>
          </cell>
        </row>
        <row r="23960">
          <cell r="B23960" t="str">
            <v xml:space="preserve">O/M Nue Multiplex </v>
          </cell>
          <cell r="C23960" t="str">
            <v>SST Tax</v>
          </cell>
          <cell r="D23960" t="str">
            <v>MCB chq 2031680138 (Total amt = 199,310)</v>
          </cell>
          <cell r="E23960">
            <v>35000</v>
          </cell>
        </row>
        <row r="23961">
          <cell r="B23961" t="str">
            <v>FTC Floors</v>
          </cell>
          <cell r="C23961" t="str">
            <v>SST Tax</v>
          </cell>
          <cell r="D23961" t="str">
            <v>MCB chq 2031680138 (Total amt = 199,310)</v>
          </cell>
          <cell r="E23961">
            <v>95000</v>
          </cell>
        </row>
        <row r="23962">
          <cell r="B23962" t="str">
            <v>BAF maintenance</v>
          </cell>
          <cell r="C23962" t="str">
            <v>SST Tax</v>
          </cell>
          <cell r="D23962" t="str">
            <v>MCB chq 2031680138 (Total amt = 199,310)</v>
          </cell>
          <cell r="E23962">
            <v>1310</v>
          </cell>
        </row>
        <row r="23963">
          <cell r="B23963" t="str">
            <v>O/M VISA office</v>
          </cell>
          <cell r="C23963" t="str">
            <v>SST Tax</v>
          </cell>
          <cell r="D23963" t="str">
            <v>MCB chq 2031680138 (Total amt = 199,310)</v>
          </cell>
          <cell r="E23963">
            <v>32000</v>
          </cell>
        </row>
        <row r="23964">
          <cell r="B23964" t="str">
            <v>O/M The Place</v>
          </cell>
          <cell r="C23964" t="str">
            <v>Received</v>
          </cell>
          <cell r="D23964" t="str">
            <v>O &amp; M bill for Mar 25</v>
          </cell>
          <cell r="F23964">
            <v>401676</v>
          </cell>
        </row>
        <row r="23965">
          <cell r="B23965" t="str">
            <v>NICVD</v>
          </cell>
          <cell r="C23965" t="str">
            <v>Received</v>
          </cell>
          <cell r="D23965" t="str">
            <v>Received against Running bill no 1 DIB chq # 31338753)</v>
          </cell>
          <cell r="F23965">
            <v>14415258</v>
          </cell>
        </row>
        <row r="23966">
          <cell r="B23966" t="str">
            <v>10pearl NASTP</v>
          </cell>
          <cell r="C23966" t="str">
            <v>Received</v>
          </cell>
          <cell r="D23966" t="str">
            <v>Received 30% mob advance (payment transfer online in Pioneer services)</v>
          </cell>
          <cell r="F23966">
            <v>1765421</v>
          </cell>
        </row>
        <row r="23967">
          <cell r="B23967" t="str">
            <v>BAH 12th Floor</v>
          </cell>
          <cell r="C23967" t="str">
            <v>Received</v>
          </cell>
          <cell r="D23967" t="str">
            <v>Received cash chq against bill (Given to BH in petty cash)</v>
          </cell>
          <cell r="F23967">
            <v>4500000</v>
          </cell>
        </row>
        <row r="23968">
          <cell r="B23968" t="str">
            <v>KANTEEN Islamabad</v>
          </cell>
          <cell r="C23968" t="str">
            <v>Received</v>
          </cell>
          <cell r="D23968" t="str">
            <v>Received from IK in acc of Kanteen ISL Meezan bank chq # A-11100867  (Given to crescent corporation in State life copper pipe deal)</v>
          </cell>
          <cell r="F23968">
            <v>1071643</v>
          </cell>
        </row>
        <row r="23969">
          <cell r="B23969" t="str">
            <v>KANTEEN Islamabad</v>
          </cell>
          <cell r="C23969" t="str">
            <v>Received</v>
          </cell>
          <cell r="D23969" t="str">
            <v>Received from IK in acc of Kanteen ISL Meezan bank chq # A-11100866  (Given to Haier Pakistan in Haeir spilt Acs deal)</v>
          </cell>
          <cell r="F23969">
            <v>1085730</v>
          </cell>
        </row>
        <row r="23970">
          <cell r="B23970" t="str">
            <v>KANTEEN Islamabad</v>
          </cell>
          <cell r="C23970" t="str">
            <v>Received</v>
          </cell>
          <cell r="D23970" t="str">
            <v>Received from IK in acc of Kanteen ISL Meezan bank chq # A-11163624 (Given to Fakhri brothers)</v>
          </cell>
          <cell r="F23970">
            <v>350000</v>
          </cell>
        </row>
        <row r="23971">
          <cell r="B23971" t="str">
            <v>BAF maintenance</v>
          </cell>
          <cell r="C23971" t="str">
            <v>Received</v>
          </cell>
          <cell r="D23971" t="str">
            <v>1% invoice charges for MCB chq # 2031680126 given to Al madian steel for SST inpt adjustment in BAFL</v>
          </cell>
          <cell r="E23971">
            <v>15300</v>
          </cell>
        </row>
        <row r="23972">
          <cell r="B23972" t="str">
            <v>State life Insurance</v>
          </cell>
          <cell r="C23972" t="str">
            <v>Received</v>
          </cell>
          <cell r="D23972" t="str">
            <v>Received from IK in acc of State life Meezan bank chq # A-11163658 (Given to crescent corporation in state life deal)</v>
          </cell>
          <cell r="F23972">
            <v>1686594</v>
          </cell>
        </row>
        <row r="23973">
          <cell r="B23973" t="str">
            <v>Imtiaz saddar</v>
          </cell>
          <cell r="C23973" t="str">
            <v>Received</v>
          </cell>
          <cell r="D23973" t="str">
            <v>Received 40% Mob adv from Imtiaz saddar</v>
          </cell>
          <cell r="F23973">
            <v>4585609</v>
          </cell>
        </row>
        <row r="23974">
          <cell r="B23974" t="str">
            <v>DB 15th &amp; 16th Floor</v>
          </cell>
          <cell r="C23974" t="str">
            <v>Received</v>
          </cell>
          <cell r="D23974" t="str">
            <v>Received from IK in acc of Duetche bank - HBL chq # 10002428 (Given to universal traders)</v>
          </cell>
          <cell r="F23974">
            <v>3288312</v>
          </cell>
        </row>
        <row r="23975">
          <cell r="B23975" t="str">
            <v>DB 15th &amp; 16th Floor</v>
          </cell>
          <cell r="C23975" t="str">
            <v>Received</v>
          </cell>
          <cell r="D23975" t="str">
            <v>1% invoice charges for amount 3,288,312/-</v>
          </cell>
          <cell r="E23975">
            <v>32883</v>
          </cell>
        </row>
        <row r="23976">
          <cell r="B23976" t="str">
            <v>J out let DML</v>
          </cell>
          <cell r="C23976" t="str">
            <v>Received</v>
          </cell>
          <cell r="D23976" t="str">
            <v>Received from IK in acc of Joutlet DML - Meezan bank chq # A-11163423 (Given to universal crescent corporation in state life deal) =chq amount = 10,115,000/-</v>
          </cell>
          <cell r="F23976">
            <v>3000000</v>
          </cell>
        </row>
        <row r="23977">
          <cell r="B23977" t="str">
            <v>zeta mall</v>
          </cell>
          <cell r="C23977" t="str">
            <v>Received</v>
          </cell>
          <cell r="D23977" t="str">
            <v>Received from IK in acc of ZETA  - Meezan bank chq # A-11163423 (Given to universal crescent corporation in state life deal) =chq amount = 10,115,000/-</v>
          </cell>
          <cell r="F23977">
            <v>1500000</v>
          </cell>
        </row>
        <row r="23978">
          <cell r="B23978" t="str">
            <v>J outlet lucky one mall</v>
          </cell>
          <cell r="C23978" t="str">
            <v>Received</v>
          </cell>
          <cell r="D23978" t="str">
            <v>Received from IK in acc of J outlet LOC - Meezan bank chq # A-11163423 (Given to universal crescent corporation in state life deal) =chq amount = 10,115,000/-</v>
          </cell>
          <cell r="F23978">
            <v>2600000</v>
          </cell>
        </row>
        <row r="23979">
          <cell r="B23979" t="str">
            <v>State life Insurance</v>
          </cell>
          <cell r="C23979" t="str">
            <v>Received</v>
          </cell>
          <cell r="D23979" t="str">
            <v>Received from IK in acc of SLIC - Meezan bank chq # A-11163423 (Given to universal crescent corporation in state life deal) =chq amount = 10,115,000/-</v>
          </cell>
          <cell r="F23979">
            <v>3015000</v>
          </cell>
        </row>
        <row r="23980">
          <cell r="B23980" t="str">
            <v>State life Insurance</v>
          </cell>
          <cell r="C23980" t="str">
            <v>Received</v>
          </cell>
          <cell r="D23980" t="str">
            <v>1% invoice charges for above 4 payments</v>
          </cell>
          <cell r="E23980">
            <v>101150</v>
          </cell>
        </row>
        <row r="23981">
          <cell r="B23981" t="str">
            <v>KANTEEN Islamabad</v>
          </cell>
          <cell r="C23981" t="str">
            <v>material</v>
          </cell>
          <cell r="D23981" t="str">
            <v>Online by BH to yasir brother for Ducting works for KANTEEN ISL</v>
          </cell>
          <cell r="E23981">
            <v>100000</v>
          </cell>
        </row>
        <row r="23982">
          <cell r="B23982" t="str">
            <v>office</v>
          </cell>
          <cell r="C23982" t="str">
            <v>salary</v>
          </cell>
          <cell r="D23982" t="str">
            <v>Mossi salary</v>
          </cell>
          <cell r="E23982">
            <v>7000</v>
          </cell>
        </row>
        <row r="23983">
          <cell r="B23983" t="str">
            <v>Fortress Mall</v>
          </cell>
          <cell r="C23983" t="str">
            <v>fare</v>
          </cell>
          <cell r="D23983" t="str">
            <v xml:space="preserve">Courier docuemnts to Noman </v>
          </cell>
          <cell r="E23983">
            <v>390</v>
          </cell>
        </row>
        <row r="23984">
          <cell r="B23984" t="str">
            <v>Various sites</v>
          </cell>
          <cell r="C23984" t="str">
            <v>fuel</v>
          </cell>
          <cell r="D23984" t="str">
            <v>to Israr bhai</v>
          </cell>
          <cell r="E23984">
            <v>5000</v>
          </cell>
        </row>
        <row r="23985">
          <cell r="B23985" t="str">
            <v>NICVD</v>
          </cell>
          <cell r="C23985" t="str">
            <v>misc</v>
          </cell>
          <cell r="D23985" t="str">
            <v>To nexes engineering for inlet vaccum point for Zameer sahab home</v>
          </cell>
          <cell r="E23985">
            <v>11500</v>
          </cell>
        </row>
        <row r="23986">
          <cell r="B23986" t="str">
            <v>office</v>
          </cell>
          <cell r="C23986" t="str">
            <v>misc</v>
          </cell>
          <cell r="D23986" t="str">
            <v>umer for office use</v>
          </cell>
          <cell r="E23986">
            <v>4000</v>
          </cell>
        </row>
        <row r="23987">
          <cell r="B23987" t="str">
            <v>naveed malik</v>
          </cell>
          <cell r="C23987" t="str">
            <v>misc</v>
          </cell>
          <cell r="D23987" t="str">
            <v>To waqas for site expenses</v>
          </cell>
          <cell r="E23987">
            <v>1350</v>
          </cell>
        </row>
        <row r="23988">
          <cell r="B23988" t="str">
            <v>State life Insurance</v>
          </cell>
          <cell r="C23988" t="str">
            <v>fuel</v>
          </cell>
          <cell r="D23988" t="str">
            <v>cash paid to mukhtar</v>
          </cell>
          <cell r="E23988">
            <v>2000</v>
          </cell>
        </row>
        <row r="23989">
          <cell r="B23989" t="str">
            <v>State life Insurance</v>
          </cell>
          <cell r="C23989" t="str">
            <v>misc</v>
          </cell>
          <cell r="D23989" t="str">
            <v>to mukhtar for bike maintenance</v>
          </cell>
          <cell r="E23989">
            <v>3000</v>
          </cell>
        </row>
        <row r="23990">
          <cell r="B23990" t="str">
            <v>BAF maintenance</v>
          </cell>
          <cell r="C23990" t="str">
            <v>misc</v>
          </cell>
          <cell r="D23990" t="str">
            <v>To mukhtar for mobile balance</v>
          </cell>
          <cell r="E23990">
            <v>500</v>
          </cell>
        </row>
        <row r="23991">
          <cell r="B23991" t="str">
            <v>State life Insurance</v>
          </cell>
          <cell r="C23991" t="str">
            <v>fare</v>
          </cell>
          <cell r="D23991" t="str">
            <v>paid</v>
          </cell>
          <cell r="E23991">
            <v>800</v>
          </cell>
        </row>
        <row r="23992">
          <cell r="B23992" t="str">
            <v>PSYCHIATRY JPMC</v>
          </cell>
          <cell r="C23992" t="str">
            <v>Noman ducting</v>
          </cell>
          <cell r="D23992" t="str">
            <v>Sheet hawala to Noman ducting by al madina = 1000,000</v>
          </cell>
          <cell r="E23992">
            <v>16339</v>
          </cell>
        </row>
        <row r="23993">
          <cell r="B23993" t="str">
            <v>Meezan bank Head office</v>
          </cell>
          <cell r="C23993" t="str">
            <v>Noman ducting</v>
          </cell>
          <cell r="D23993" t="str">
            <v>Sheet hawala to Noman ducting by al madina = 1000,000</v>
          </cell>
          <cell r="E23993">
            <v>798964</v>
          </cell>
        </row>
        <row r="23994">
          <cell r="B23994" t="str">
            <v>Imtiaz supermarket</v>
          </cell>
          <cell r="C23994" t="str">
            <v>Noman ducting</v>
          </cell>
          <cell r="D23994" t="str">
            <v>Sheet hawala to Noman ducting by al madina = 1000,000</v>
          </cell>
          <cell r="E23994">
            <v>92622</v>
          </cell>
        </row>
        <row r="23995">
          <cell r="B23995" t="str">
            <v>Zeta Mall</v>
          </cell>
          <cell r="C23995" t="str">
            <v>Noman ducting</v>
          </cell>
          <cell r="D23995" t="str">
            <v>Sheet hawala to Noman ducting by al madina = 1000,000</v>
          </cell>
          <cell r="E23995">
            <v>79601</v>
          </cell>
        </row>
        <row r="23996">
          <cell r="B23996" t="str">
            <v>Mall of Pindi</v>
          </cell>
          <cell r="C23996" t="str">
            <v>Noman ducting</v>
          </cell>
          <cell r="D23996" t="str">
            <v>Sheet hawala to Noman ducting by al madina = 1000,000</v>
          </cell>
          <cell r="E23996">
            <v>12474</v>
          </cell>
        </row>
        <row r="23997">
          <cell r="B23997" t="str">
            <v>Fortress Mall</v>
          </cell>
          <cell r="C23997" t="str">
            <v>material</v>
          </cell>
          <cell r="D23997" t="str">
            <v>Online by BH to Noman for fortress expenses</v>
          </cell>
          <cell r="E23997">
            <v>20000</v>
          </cell>
        </row>
        <row r="23998">
          <cell r="B23998" t="str">
            <v>Fortress Mall</v>
          </cell>
          <cell r="C23998" t="str">
            <v>AS Traders</v>
          </cell>
          <cell r="D23998" t="str">
            <v>Online by BH to AS Traders for MS Pipe purchased  for Fortress Mall</v>
          </cell>
          <cell r="E23998">
            <v>25000</v>
          </cell>
        </row>
        <row r="23999">
          <cell r="B23999" t="str">
            <v>office</v>
          </cell>
          <cell r="C23999" t="str">
            <v>misc</v>
          </cell>
          <cell r="D23999" t="str">
            <v>umer for office use</v>
          </cell>
          <cell r="E23999">
            <v>3000</v>
          </cell>
        </row>
        <row r="24000">
          <cell r="B24000" t="str">
            <v>J outlet Quetta</v>
          </cell>
          <cell r="C24000" t="str">
            <v>material</v>
          </cell>
          <cell r="D24000" t="str">
            <v>Online by BH to M Ahsan for Quetta food expenses</v>
          </cell>
          <cell r="E24000">
            <v>40000</v>
          </cell>
        </row>
        <row r="24001">
          <cell r="B24001" t="str">
            <v>KANTEEN Islamabad</v>
          </cell>
          <cell r="C24001" t="str">
            <v>material</v>
          </cell>
          <cell r="D24001" t="str">
            <v>Online by BH to Engr for Kanteen ISL expenses</v>
          </cell>
          <cell r="E24001">
            <v>100000</v>
          </cell>
        </row>
        <row r="24002">
          <cell r="B24002" t="str">
            <v>State life Insurance</v>
          </cell>
          <cell r="C24002" t="str">
            <v>material</v>
          </cell>
          <cell r="D24002" t="str">
            <v>purchased 6 nos socket from fast cool</v>
          </cell>
          <cell r="E24002">
            <v>3300</v>
          </cell>
        </row>
        <row r="24003">
          <cell r="B24003" t="str">
            <v>office</v>
          </cell>
          <cell r="C24003" t="str">
            <v>misc</v>
          </cell>
          <cell r="D24003" t="str">
            <v>bilal bhai guest Fahad lunch</v>
          </cell>
          <cell r="E24003">
            <v>1630</v>
          </cell>
        </row>
        <row r="24004">
          <cell r="B24004" t="str">
            <v>BAF maintenance</v>
          </cell>
          <cell r="C24004" t="str">
            <v>fare</v>
          </cell>
          <cell r="D24004" t="str">
            <v>paid</v>
          </cell>
          <cell r="E24004">
            <v>2000</v>
          </cell>
        </row>
        <row r="24005">
          <cell r="B24005" t="str">
            <v>KANTEEN Islamabad</v>
          </cell>
          <cell r="C24005" t="str">
            <v>charity</v>
          </cell>
          <cell r="D24005" t="str">
            <v>given by Rehan to needy family</v>
          </cell>
          <cell r="E24005">
            <v>10000</v>
          </cell>
        </row>
        <row r="24006">
          <cell r="B24006" t="str">
            <v>Gul Ahmed</v>
          </cell>
          <cell r="C24006" t="str">
            <v>fare</v>
          </cell>
          <cell r="D24006" t="str">
            <v>Fare for Gul Ahmed by  nadeem bhai</v>
          </cell>
          <cell r="E24006">
            <v>1000</v>
          </cell>
        </row>
        <row r="24007">
          <cell r="B24007" t="str">
            <v>State life Insurance</v>
          </cell>
          <cell r="C24007" t="str">
            <v>Shabbir Brothers</v>
          </cell>
          <cell r="D24007" t="str">
            <v>cash chq collect by aness from almadina</v>
          </cell>
          <cell r="E24007">
            <v>256000</v>
          </cell>
        </row>
        <row r="24008">
          <cell r="B24008" t="str">
            <v>Imtiaz saddar</v>
          </cell>
          <cell r="C24008" t="str">
            <v>misc</v>
          </cell>
          <cell r="D24008" t="str">
            <v>Nadeem bhai mobile balance</v>
          </cell>
          <cell r="E24008">
            <v>1000</v>
          </cell>
        </row>
        <row r="24009">
          <cell r="B24009" t="str">
            <v>naveed malik</v>
          </cell>
          <cell r="C24009" t="str">
            <v>material</v>
          </cell>
          <cell r="D24009" t="str">
            <v>purchased compressor end valve</v>
          </cell>
          <cell r="E24009">
            <v>1000</v>
          </cell>
        </row>
        <row r="24010">
          <cell r="B24010" t="str">
            <v>State life Insurance</v>
          </cell>
          <cell r="C24010" t="str">
            <v>fuel</v>
          </cell>
          <cell r="D24010" t="str">
            <v>to mukhtar</v>
          </cell>
          <cell r="E24010">
            <v>1000</v>
          </cell>
        </row>
        <row r="24011">
          <cell r="B24011" t="str">
            <v>State life Insurance</v>
          </cell>
          <cell r="C24011" t="str">
            <v>fare</v>
          </cell>
          <cell r="D24011" t="str">
            <v>paid</v>
          </cell>
          <cell r="E24011">
            <v>2800</v>
          </cell>
        </row>
        <row r="24012">
          <cell r="B24012" t="str">
            <v>Gul Ahmed</v>
          </cell>
          <cell r="C24012" t="str">
            <v>material</v>
          </cell>
          <cell r="D24012" t="str">
            <v>purchased cable tie</v>
          </cell>
          <cell r="E24012">
            <v>830</v>
          </cell>
        </row>
        <row r="24013">
          <cell r="B24013" t="str">
            <v>State life Insurance</v>
          </cell>
          <cell r="C24013" t="str">
            <v>material</v>
          </cell>
          <cell r="D24013" t="str">
            <v>purchased 6 nos socket  from shabbir 1-1/8</v>
          </cell>
          <cell r="E24013">
            <v>2280</v>
          </cell>
        </row>
        <row r="24014">
          <cell r="B24014" t="str">
            <v>office</v>
          </cell>
          <cell r="C24014" t="str">
            <v xml:space="preserve">misc </v>
          </cell>
          <cell r="D24014" t="str">
            <v>Rehan printer refilling + repaired</v>
          </cell>
          <cell r="E24014">
            <v>900</v>
          </cell>
        </row>
        <row r="24015">
          <cell r="B24015" t="str">
            <v>office</v>
          </cell>
          <cell r="C24015" t="str">
            <v>misc</v>
          </cell>
          <cell r="D24015" t="str">
            <v>umer for office use</v>
          </cell>
          <cell r="E24015">
            <v>4000</v>
          </cell>
        </row>
        <row r="24016">
          <cell r="B24016" t="str">
            <v>BAH fire work</v>
          </cell>
          <cell r="C24016" t="str">
            <v>misc</v>
          </cell>
          <cell r="D24016" t="str">
            <v>To rohail for lunch 4 person and tea for Sunday</v>
          </cell>
          <cell r="E24016">
            <v>2000</v>
          </cell>
        </row>
        <row r="24017">
          <cell r="B24017" t="str">
            <v>10pearl NASTP</v>
          </cell>
          <cell r="C24017" t="str">
            <v>fuel</v>
          </cell>
          <cell r="D24017" t="str">
            <v>To Rohail for 6 days (BAHl to NASTP)</v>
          </cell>
          <cell r="E24017">
            <v>1800</v>
          </cell>
        </row>
        <row r="24018">
          <cell r="B24018" t="str">
            <v>State life Insurance</v>
          </cell>
          <cell r="C24018" t="str">
            <v>fare</v>
          </cell>
          <cell r="D24018" t="str">
            <v>paid</v>
          </cell>
          <cell r="E24018">
            <v>800</v>
          </cell>
        </row>
        <row r="24019">
          <cell r="B24019" t="str">
            <v>Meezan Gujranwala</v>
          </cell>
          <cell r="C24019" t="str">
            <v>material</v>
          </cell>
          <cell r="D24019" t="str">
            <v>purchased half peestal &amp; basin from gujranwala (jazz cash)</v>
          </cell>
          <cell r="E24019">
            <v>16090</v>
          </cell>
        </row>
        <row r="24020">
          <cell r="B24020" t="str">
            <v>10pearl NASTP</v>
          </cell>
          <cell r="C24020" t="str">
            <v>material</v>
          </cell>
          <cell r="D24020" t="str">
            <v>purchased colour material</v>
          </cell>
          <cell r="E24020">
            <v>10770</v>
          </cell>
        </row>
        <row r="24021">
          <cell r="B24021" t="str">
            <v>Meezan bank Head office</v>
          </cell>
          <cell r="C24021" t="str">
            <v>fare</v>
          </cell>
          <cell r="D24021" t="str">
            <v>paid</v>
          </cell>
          <cell r="E24021">
            <v>2000</v>
          </cell>
        </row>
        <row r="24022">
          <cell r="B24022" t="str">
            <v>Meezan bank Head office</v>
          </cell>
          <cell r="C24022" t="str">
            <v>faheem elec</v>
          </cell>
          <cell r="D24022" t="str">
            <v>cash paid</v>
          </cell>
          <cell r="E24022">
            <v>50000</v>
          </cell>
        </row>
        <row r="24023">
          <cell r="B24023" t="str">
            <v>O/M The Place</v>
          </cell>
          <cell r="C24023" t="str">
            <v>material</v>
          </cell>
          <cell r="D24023" t="str">
            <v>TO mumtaz for purchase of condenser fans</v>
          </cell>
          <cell r="E24023">
            <v>44000</v>
          </cell>
        </row>
        <row r="24024">
          <cell r="B24024" t="str">
            <v>O/M The Place</v>
          </cell>
          <cell r="C24024" t="str">
            <v>salary</v>
          </cell>
          <cell r="D24024" t="str">
            <v>The place staff salaries</v>
          </cell>
          <cell r="E24024">
            <v>184279.16666666669</v>
          </cell>
        </row>
        <row r="24025">
          <cell r="B24025" t="str">
            <v>CITI Bank</v>
          </cell>
          <cell r="C24025" t="str">
            <v>salary</v>
          </cell>
          <cell r="D24025" t="str">
            <v>jahangeer salary</v>
          </cell>
          <cell r="E24025">
            <v>75000</v>
          </cell>
        </row>
        <row r="24026">
          <cell r="B24026" t="str">
            <v>FTC Floors</v>
          </cell>
          <cell r="C24026" t="str">
            <v>salary</v>
          </cell>
          <cell r="D24026" t="str">
            <v>ftc staff salaries</v>
          </cell>
          <cell r="E24026">
            <v>223492</v>
          </cell>
        </row>
        <row r="24027">
          <cell r="B24027" t="str">
            <v>10pearl NASTP</v>
          </cell>
          <cell r="C24027" t="str">
            <v>salary</v>
          </cell>
          <cell r="D24027" t="str">
            <v>waqas salary</v>
          </cell>
          <cell r="E24027">
            <v>57520</v>
          </cell>
        </row>
        <row r="24028">
          <cell r="B24028" t="str">
            <v>office</v>
          </cell>
          <cell r="C24028" t="str">
            <v>salary</v>
          </cell>
          <cell r="D24028" t="str">
            <v>Mukhtar salary</v>
          </cell>
          <cell r="E24028">
            <v>42000</v>
          </cell>
        </row>
        <row r="24029">
          <cell r="B24029" t="str">
            <v>BAH fire work</v>
          </cell>
          <cell r="C24029" t="str">
            <v>salary</v>
          </cell>
          <cell r="D24029" t="str">
            <v>Asif + umair salary</v>
          </cell>
          <cell r="E24029">
            <v>71955</v>
          </cell>
        </row>
        <row r="24030">
          <cell r="B24030" t="str">
            <v>BAF maintenance</v>
          </cell>
          <cell r="C24030" t="str">
            <v>salary</v>
          </cell>
          <cell r="D24030" t="str">
            <v>Shahid painter, nadeem painter, asif, naveed, saqib, nawaz</v>
          </cell>
          <cell r="E24030">
            <v>296278</v>
          </cell>
        </row>
        <row r="24031">
          <cell r="B24031" t="str">
            <v>office</v>
          </cell>
          <cell r="C24031" t="str">
            <v>salary</v>
          </cell>
          <cell r="D24031" t="str">
            <v>office staff</v>
          </cell>
          <cell r="E24031">
            <v>364762.5</v>
          </cell>
        </row>
        <row r="24032">
          <cell r="B24032" t="str">
            <v>office</v>
          </cell>
          <cell r="C24032" t="str">
            <v>misc</v>
          </cell>
          <cell r="D24032" t="str">
            <v>umer for car wash</v>
          </cell>
          <cell r="E24032">
            <v>2500</v>
          </cell>
        </row>
        <row r="24033">
          <cell r="B24033" t="str">
            <v>Fortress Mall</v>
          </cell>
          <cell r="C24033" t="str">
            <v>charity</v>
          </cell>
          <cell r="D24033" t="str">
            <v>given by Rehan to needy family</v>
          </cell>
          <cell r="E24033">
            <v>10000</v>
          </cell>
        </row>
        <row r="24034">
          <cell r="B24034" t="str">
            <v>State life Insurance</v>
          </cell>
          <cell r="C24034" t="str">
            <v>Steelex</v>
          </cell>
          <cell r="D24034" t="str">
            <v>Online by BH to Steelex drain pipe for State life</v>
          </cell>
          <cell r="E24034">
            <v>213500</v>
          </cell>
        </row>
        <row r="24035">
          <cell r="B24035" t="str">
            <v>State life Insurance</v>
          </cell>
          <cell r="C24035" t="str">
            <v>Delite Engineering</v>
          </cell>
          <cell r="D24035" t="str">
            <v>Online by BH to Delite refrigeration concern for State life copper pipe</v>
          </cell>
          <cell r="E24035">
            <v>349000</v>
          </cell>
        </row>
        <row r="24036">
          <cell r="B24036" t="str">
            <v>FTC Floors</v>
          </cell>
          <cell r="C24036" t="str">
            <v>misc</v>
          </cell>
          <cell r="D24036" t="str">
            <v>misc purchases at site (to sami)</v>
          </cell>
          <cell r="E24036">
            <v>700</v>
          </cell>
        </row>
        <row r="24037">
          <cell r="B24037" t="str">
            <v>FTC Floors</v>
          </cell>
          <cell r="C24037" t="str">
            <v>misc</v>
          </cell>
          <cell r="D24037" t="str">
            <v>tea and refreshment (to sami)</v>
          </cell>
          <cell r="E24037">
            <v>3000</v>
          </cell>
        </row>
        <row r="24038">
          <cell r="B24038" t="str">
            <v>State life Insurance</v>
          </cell>
          <cell r="C24038" t="str">
            <v>fare</v>
          </cell>
          <cell r="D24038" t="str">
            <v>paid</v>
          </cell>
          <cell r="E24038">
            <v>2400</v>
          </cell>
        </row>
        <row r="24039">
          <cell r="B24039" t="str">
            <v>honey moon lounge</v>
          </cell>
          <cell r="C24039" t="str">
            <v>salary</v>
          </cell>
          <cell r="D24039" t="str">
            <v>Irfan + Fahad farid salary</v>
          </cell>
          <cell r="E24039">
            <v>72440</v>
          </cell>
        </row>
        <row r="24040">
          <cell r="B24040" t="str">
            <v>office</v>
          </cell>
          <cell r="C24040" t="str">
            <v>misc</v>
          </cell>
          <cell r="D24040" t="str">
            <v>umer for office use</v>
          </cell>
          <cell r="E24040">
            <v>3000</v>
          </cell>
        </row>
        <row r="24041">
          <cell r="B24041" t="str">
            <v>J outlet Quetta</v>
          </cell>
          <cell r="C24041" t="str">
            <v>builty</v>
          </cell>
          <cell r="D24041" t="str">
            <v>builty from karachi to quetta</v>
          </cell>
          <cell r="E24041">
            <v>2000</v>
          </cell>
        </row>
        <row r="24042">
          <cell r="B24042" t="str">
            <v>Gul Ahmed</v>
          </cell>
          <cell r="C24042" t="str">
            <v>material</v>
          </cell>
          <cell r="D24042" t="str">
            <v>purchased garden pipe and dammer tapes</v>
          </cell>
          <cell r="E24042">
            <v>2050</v>
          </cell>
        </row>
        <row r="24043">
          <cell r="B24043" t="str">
            <v>Gul Ahmed</v>
          </cell>
          <cell r="C24043" t="str">
            <v>salary</v>
          </cell>
          <cell r="D24043" t="str">
            <v>Mateen + Kamran salary</v>
          </cell>
          <cell r="E24043">
            <v>78670</v>
          </cell>
        </row>
        <row r="24044">
          <cell r="B24044" t="str">
            <v>State life Insurance</v>
          </cell>
          <cell r="C24044" t="str">
            <v>material</v>
          </cell>
          <cell r="D24044" t="str">
            <v>purchased 1 kg copper rod</v>
          </cell>
          <cell r="E24044">
            <v>4700</v>
          </cell>
        </row>
        <row r="24045">
          <cell r="B24045" t="str">
            <v>State life Insurance</v>
          </cell>
          <cell r="C24045" t="str">
            <v>fare</v>
          </cell>
          <cell r="D24045" t="str">
            <v>paid for copper pipe from Delite</v>
          </cell>
          <cell r="E24045">
            <v>6000</v>
          </cell>
        </row>
        <row r="24046">
          <cell r="B24046" t="str">
            <v>Imtiaz saddar</v>
          </cell>
          <cell r="C24046" t="str">
            <v xml:space="preserve">misc </v>
          </cell>
          <cell r="D24046" t="str">
            <v>To qayyum for misc expenses (recommend by nadeem bhai)</v>
          </cell>
          <cell r="E24046">
            <v>3000</v>
          </cell>
        </row>
        <row r="24047">
          <cell r="B24047" t="str">
            <v>Fortress Mall</v>
          </cell>
          <cell r="C24047" t="str">
            <v>fare</v>
          </cell>
          <cell r="D24047" t="str">
            <v>buity from karaci to lahore (sprinklers)</v>
          </cell>
          <cell r="E24047">
            <v>790</v>
          </cell>
        </row>
        <row r="24048">
          <cell r="B24048" t="str">
            <v>Spar supermarket</v>
          </cell>
          <cell r="C24048" t="str">
            <v>salary</v>
          </cell>
          <cell r="D24048" t="str">
            <v>Moiz salary</v>
          </cell>
          <cell r="E24048">
            <v>45000</v>
          </cell>
        </row>
        <row r="24049">
          <cell r="B24049" t="str">
            <v>State life Insurance</v>
          </cell>
          <cell r="C24049" t="str">
            <v>misc</v>
          </cell>
          <cell r="D24049" t="str">
            <v>To moiz for site stationery</v>
          </cell>
          <cell r="E24049">
            <v>3000</v>
          </cell>
        </row>
        <row r="24050">
          <cell r="B24050" t="str">
            <v>Imtiaz saddar</v>
          </cell>
          <cell r="C24050" t="str">
            <v>salary</v>
          </cell>
          <cell r="D24050" t="str">
            <v>Qayyum, Abbas, Gul, Abid, amir engr , shahbaz</v>
          </cell>
          <cell r="E24050">
            <v>280841.66666666669</v>
          </cell>
        </row>
        <row r="24051">
          <cell r="B24051" t="str">
            <v>BAF maintenance</v>
          </cell>
          <cell r="C24051" t="str">
            <v>salary</v>
          </cell>
          <cell r="D24051" t="str">
            <v>Khushnood + chacha lteef</v>
          </cell>
          <cell r="E24051">
            <v>99530</v>
          </cell>
        </row>
        <row r="24052">
          <cell r="B24052" t="str">
            <v>Bahria project</v>
          </cell>
          <cell r="C24052" t="str">
            <v>salary</v>
          </cell>
          <cell r="D24052" t="str">
            <v>Amjad + Waseem Tariq</v>
          </cell>
          <cell r="E24052">
            <v>117375</v>
          </cell>
        </row>
        <row r="24053">
          <cell r="B24053" t="str">
            <v>Bahria project</v>
          </cell>
          <cell r="C24053" t="str">
            <v>shifting</v>
          </cell>
          <cell r="D24053" t="str">
            <v>To amjad for ceramics shifting charges</v>
          </cell>
          <cell r="E24053">
            <v>12000</v>
          </cell>
        </row>
        <row r="24054">
          <cell r="B24054" t="str">
            <v>NICVD</v>
          </cell>
          <cell r="C24054" t="str">
            <v>salary</v>
          </cell>
          <cell r="D24054" t="str">
            <v>imran engr salary</v>
          </cell>
          <cell r="E24054">
            <v>95000</v>
          </cell>
        </row>
        <row r="24055">
          <cell r="B24055" t="str">
            <v>engro 7th floor</v>
          </cell>
          <cell r="C24055" t="str">
            <v>salary</v>
          </cell>
          <cell r="D24055" t="str">
            <v>Umair, Laraib &amp; Jawed salary</v>
          </cell>
          <cell r="E24055">
            <v>104183.33333333333</v>
          </cell>
        </row>
        <row r="24056">
          <cell r="B24056" t="str">
            <v>CITI Bank</v>
          </cell>
          <cell r="C24056" t="str">
            <v>material</v>
          </cell>
          <cell r="D24056" t="str">
            <v>screw pana + silicon and other fittings</v>
          </cell>
          <cell r="E24056">
            <v>1700</v>
          </cell>
        </row>
        <row r="24057">
          <cell r="B24057" t="str">
            <v>engro 7th floor</v>
          </cell>
          <cell r="C24057" t="str">
            <v>salary</v>
          </cell>
          <cell r="D24057" t="str">
            <v>Shahzaib salary</v>
          </cell>
          <cell r="E24057">
            <v>52000</v>
          </cell>
        </row>
        <row r="24058">
          <cell r="B24058" t="str">
            <v>State life Insurance</v>
          </cell>
          <cell r="C24058" t="str">
            <v>material</v>
          </cell>
          <cell r="D24058" t="str">
            <v>purchased 3 carton black tapes</v>
          </cell>
          <cell r="E24058">
            <v>23100</v>
          </cell>
        </row>
        <row r="24059">
          <cell r="B24059" t="str">
            <v>Imtiaz saddar</v>
          </cell>
          <cell r="C24059" t="str">
            <v>material</v>
          </cell>
          <cell r="D24059" t="str">
            <v>To mukhtar for misc purchases</v>
          </cell>
          <cell r="E24059">
            <v>9180</v>
          </cell>
        </row>
        <row r="24060">
          <cell r="B24060" t="str">
            <v>State life Insurance</v>
          </cell>
          <cell r="C24060" t="str">
            <v>fuel</v>
          </cell>
          <cell r="D24060" t="str">
            <v>to mukhtar (uptodate is 2500)</v>
          </cell>
          <cell r="E24060">
            <v>3000</v>
          </cell>
        </row>
        <row r="24061">
          <cell r="B24061" t="str">
            <v>State life Insurance</v>
          </cell>
          <cell r="C24061" t="str">
            <v>adam regger</v>
          </cell>
          <cell r="D24061" t="str">
            <v>cash paid</v>
          </cell>
          <cell r="E24061">
            <v>25000</v>
          </cell>
        </row>
        <row r="24062">
          <cell r="B24062" t="str">
            <v>State life Insurance</v>
          </cell>
          <cell r="C24062" t="str">
            <v>salary</v>
          </cell>
          <cell r="D24062" t="str">
            <v>Usman ghani salary</v>
          </cell>
          <cell r="E24062">
            <v>17670</v>
          </cell>
        </row>
        <row r="24063">
          <cell r="B24063" t="str">
            <v>CITI Bank</v>
          </cell>
          <cell r="C24063" t="str">
            <v>Bonus</v>
          </cell>
          <cell r="D24063" t="str">
            <v>paid to umair</v>
          </cell>
          <cell r="E24063">
            <v>15000</v>
          </cell>
        </row>
        <row r="24064">
          <cell r="B24064" t="str">
            <v>office</v>
          </cell>
          <cell r="C24064" t="str">
            <v>Bonus</v>
          </cell>
          <cell r="D24064" t="str">
            <v>Paid to ahsan office</v>
          </cell>
          <cell r="E24064">
            <v>25500</v>
          </cell>
        </row>
        <row r="24065">
          <cell r="B24065" t="str">
            <v>office</v>
          </cell>
          <cell r="C24065" t="str">
            <v>Bonus</v>
          </cell>
          <cell r="D24065" t="str">
            <v>Paid to ashraf bhai</v>
          </cell>
          <cell r="E24065">
            <v>47500</v>
          </cell>
        </row>
        <row r="24066">
          <cell r="B24066" t="str">
            <v>office</v>
          </cell>
          <cell r="C24066" t="str">
            <v>Bonus</v>
          </cell>
          <cell r="D24066" t="str">
            <v>Paid to Rehan</v>
          </cell>
          <cell r="E24066">
            <v>50000</v>
          </cell>
        </row>
        <row r="24067">
          <cell r="B24067" t="str">
            <v>CITI Bank</v>
          </cell>
          <cell r="C24067" t="str">
            <v>Bonus</v>
          </cell>
          <cell r="D24067" t="str">
            <v>Jahangeer</v>
          </cell>
          <cell r="E24067">
            <v>45000</v>
          </cell>
        </row>
        <row r="24068">
          <cell r="B24068" t="str">
            <v>BAH fire work</v>
          </cell>
          <cell r="C24068" t="str">
            <v>salary</v>
          </cell>
          <cell r="D24068" t="str">
            <v>Saad last salary (he left)</v>
          </cell>
          <cell r="E24068">
            <v>34150</v>
          </cell>
        </row>
        <row r="24069">
          <cell r="B24069" t="str">
            <v>Meezan bank Head office</v>
          </cell>
          <cell r="C24069" t="str">
            <v>fare</v>
          </cell>
          <cell r="D24069" t="str">
            <v>paid from air guide to meezan</v>
          </cell>
          <cell r="E24069">
            <v>3000</v>
          </cell>
        </row>
        <row r="24070">
          <cell r="B24070" t="str">
            <v>office</v>
          </cell>
          <cell r="C24070" t="str">
            <v>Bonus</v>
          </cell>
          <cell r="D24070" t="str">
            <v>Kamran office</v>
          </cell>
          <cell r="E24070">
            <v>28500</v>
          </cell>
        </row>
        <row r="24071">
          <cell r="B24071" t="str">
            <v>O/M The Place</v>
          </cell>
          <cell r="C24071" t="str">
            <v>Bonus</v>
          </cell>
          <cell r="D24071" t="str">
            <v>Mumtaz</v>
          </cell>
          <cell r="E24071">
            <v>23750</v>
          </cell>
        </row>
        <row r="24072">
          <cell r="B24072" t="str">
            <v>State life Insurance</v>
          </cell>
          <cell r="C24072" t="str">
            <v>fare</v>
          </cell>
          <cell r="D24072" t="str">
            <v>paid for steelex pipe</v>
          </cell>
          <cell r="E24072">
            <v>3000</v>
          </cell>
        </row>
        <row r="24073">
          <cell r="B24073" t="str">
            <v>State life Insurance</v>
          </cell>
          <cell r="C24073" t="str">
            <v>fare</v>
          </cell>
          <cell r="D24073" t="str">
            <v>paid for steelex pipe</v>
          </cell>
          <cell r="E24073">
            <v>3000</v>
          </cell>
        </row>
        <row r="24074">
          <cell r="B24074" t="str">
            <v>State life Insurance</v>
          </cell>
          <cell r="C24074" t="str">
            <v>fast cool</v>
          </cell>
          <cell r="D24074" t="str">
            <v>Online by BH to Zulfiqaur care of fast cool - isolation valves purchased for state life  3/8" = 140   &amp;   5/8"  = 140</v>
          </cell>
          <cell r="E24074">
            <v>500000</v>
          </cell>
        </row>
        <row r="24075">
          <cell r="B24075" t="str">
            <v>Gul Ahmed</v>
          </cell>
          <cell r="C24075" t="str">
            <v>Adnan Hyder</v>
          </cell>
          <cell r="D24075" t="str">
            <v>Online by adeel to adnan hyder</v>
          </cell>
          <cell r="E24075">
            <v>115000</v>
          </cell>
        </row>
        <row r="24076">
          <cell r="B24076" t="str">
            <v>BAH fire work</v>
          </cell>
          <cell r="C24076" t="str">
            <v>rohail sheikh</v>
          </cell>
          <cell r="D24076" t="str">
            <v>Online by adeel to Rohail sheikh</v>
          </cell>
          <cell r="E24076">
            <v>90000</v>
          </cell>
        </row>
        <row r="24077">
          <cell r="B24077" t="str">
            <v>BAH fire work</v>
          </cell>
          <cell r="C24077" t="str">
            <v>Zaman contractor</v>
          </cell>
          <cell r="D24077" t="str">
            <v>online by adeel to zaman contractor</v>
          </cell>
          <cell r="E24077">
            <v>100000</v>
          </cell>
        </row>
        <row r="24078">
          <cell r="B24078" t="str">
            <v>NICVD</v>
          </cell>
          <cell r="C24078" t="str">
            <v>Bonus</v>
          </cell>
          <cell r="D24078" t="str">
            <v xml:space="preserve">Imran , Irfan + Fahad </v>
          </cell>
          <cell r="E24078">
            <v>62500</v>
          </cell>
        </row>
        <row r="24079">
          <cell r="B24079" t="str">
            <v>State life Insurance</v>
          </cell>
          <cell r="C24079" t="str">
            <v>fast cool</v>
          </cell>
          <cell r="D24079" t="str">
            <v>purchased isolation valves (remaining cash for above valve deal from fast cool</v>
          </cell>
          <cell r="E24079">
            <v>520000</v>
          </cell>
        </row>
        <row r="24080">
          <cell r="B24080" t="str">
            <v>State life Insurance</v>
          </cell>
          <cell r="C24080" t="str">
            <v>material</v>
          </cell>
          <cell r="D24080" t="str">
            <v>purchased 2 kg copper rods</v>
          </cell>
          <cell r="E24080">
            <v>11400</v>
          </cell>
        </row>
        <row r="24081">
          <cell r="B24081" t="str">
            <v>office</v>
          </cell>
          <cell r="C24081" t="str">
            <v>misc</v>
          </cell>
          <cell r="D24081" t="str">
            <v>umer for office use</v>
          </cell>
          <cell r="E24081">
            <v>5000</v>
          </cell>
        </row>
        <row r="24082">
          <cell r="B24082" t="str">
            <v>office</v>
          </cell>
          <cell r="C24082" t="str">
            <v>water tanker</v>
          </cell>
          <cell r="D24082" t="str">
            <v>cash paid</v>
          </cell>
          <cell r="E24082">
            <v>5330</v>
          </cell>
        </row>
        <row r="24083">
          <cell r="B24083" t="str">
            <v>office</v>
          </cell>
          <cell r="C24083" t="str">
            <v>Bonus</v>
          </cell>
          <cell r="D24083" t="str">
            <v>shahzaib + Mukhtar + umer + mossi bunus</v>
          </cell>
          <cell r="E24083">
            <v>67000</v>
          </cell>
        </row>
        <row r="24084">
          <cell r="B24084" t="str">
            <v>office</v>
          </cell>
          <cell r="C24084" t="str">
            <v>medication</v>
          </cell>
          <cell r="D24084" t="str">
            <v>umer for medication</v>
          </cell>
          <cell r="E24084">
            <v>1500</v>
          </cell>
        </row>
        <row r="24085">
          <cell r="B24085" t="str">
            <v>O/M The Place</v>
          </cell>
          <cell r="C24085" t="str">
            <v>Bonus</v>
          </cell>
          <cell r="D24085" t="str">
            <v>paid for 3 staff</v>
          </cell>
          <cell r="E24085">
            <v>44750</v>
          </cell>
        </row>
        <row r="24086">
          <cell r="B24086" t="str">
            <v>BAF maintenance</v>
          </cell>
          <cell r="C24086" t="str">
            <v>Bonus</v>
          </cell>
          <cell r="D24086" t="str">
            <v>Shahid painter, nadeem painter, asif, naveed, saqib</v>
          </cell>
          <cell r="E24086">
            <v>75000</v>
          </cell>
        </row>
        <row r="24087">
          <cell r="B24087" t="str">
            <v>CITI Bank</v>
          </cell>
          <cell r="C24087" t="str">
            <v>material</v>
          </cell>
          <cell r="D24087" t="str">
            <v>purchased cable tie</v>
          </cell>
          <cell r="E24087">
            <v>470</v>
          </cell>
        </row>
        <row r="24088">
          <cell r="B24088" t="str">
            <v>Bahria project</v>
          </cell>
          <cell r="C24088" t="str">
            <v>Bonus</v>
          </cell>
          <cell r="D24088" t="str">
            <v>Amjad + Waseem haider</v>
          </cell>
          <cell r="E24088">
            <v>37500</v>
          </cell>
        </row>
        <row r="24089">
          <cell r="B24089" t="str">
            <v>CITI Bank</v>
          </cell>
          <cell r="C24089" t="str">
            <v>Bonus</v>
          </cell>
          <cell r="D24089" t="str">
            <v>jawed</v>
          </cell>
          <cell r="E24089">
            <v>10000</v>
          </cell>
        </row>
        <row r="24090">
          <cell r="B24090" t="str">
            <v>Meezan Gujranwala</v>
          </cell>
          <cell r="C24090" t="str">
            <v>salary</v>
          </cell>
          <cell r="D24090" t="str">
            <v>online by adeel to M, Toquqeer for salary + Eidi</v>
          </cell>
          <cell r="E24090">
            <v>159400</v>
          </cell>
        </row>
        <row r="24091">
          <cell r="B24091" t="str">
            <v>Imtiaz saddar</v>
          </cell>
          <cell r="C24091" t="str">
            <v>Bonus</v>
          </cell>
          <cell r="D24091" t="str">
            <v>chacha lateef, Abbas, Qayyum and Abid</v>
          </cell>
          <cell r="E24091">
            <v>73500</v>
          </cell>
        </row>
        <row r="24092">
          <cell r="B24092" t="str">
            <v>J outlet Quetta</v>
          </cell>
          <cell r="C24092" t="str">
            <v>fare</v>
          </cell>
          <cell r="D24092" t="str">
            <v>paid to sammad agha</v>
          </cell>
          <cell r="E24092">
            <v>8000</v>
          </cell>
        </row>
        <row r="24093">
          <cell r="B24093" t="str">
            <v>Fortress Mall</v>
          </cell>
          <cell r="C24093" t="str">
            <v>fare</v>
          </cell>
          <cell r="D24093" t="str">
            <v>paid</v>
          </cell>
          <cell r="E24093">
            <v>3000</v>
          </cell>
        </row>
        <row r="24094">
          <cell r="B24094" t="str">
            <v>BAH fire work</v>
          </cell>
          <cell r="C24094" t="str">
            <v>Bonus</v>
          </cell>
          <cell r="D24094" t="str">
            <v>TO asif hussain</v>
          </cell>
          <cell r="E24094">
            <v>17500</v>
          </cell>
        </row>
        <row r="24095">
          <cell r="B24095" t="str">
            <v>FTC Floors</v>
          </cell>
          <cell r="C24095" t="str">
            <v>Bonus</v>
          </cell>
          <cell r="D24095" t="str">
            <v>to ftc staff bonus</v>
          </cell>
          <cell r="E24095">
            <v>87000</v>
          </cell>
        </row>
        <row r="24096">
          <cell r="B24096" t="str">
            <v>State life Insurance</v>
          </cell>
          <cell r="C24096" t="str">
            <v>fare</v>
          </cell>
          <cell r="D24096" t="str">
            <v>paid</v>
          </cell>
          <cell r="E24096">
            <v>1000</v>
          </cell>
        </row>
        <row r="24097">
          <cell r="B24097" t="str">
            <v>Imtiaz saddar</v>
          </cell>
          <cell r="C24097" t="str">
            <v>Bonus</v>
          </cell>
          <cell r="D24097" t="str">
            <v>khushnood bonus</v>
          </cell>
          <cell r="E24097">
            <v>30000</v>
          </cell>
        </row>
        <row r="24098">
          <cell r="B24098" t="str">
            <v>office</v>
          </cell>
          <cell r="C24098" t="str">
            <v>Bonus</v>
          </cell>
          <cell r="D24098" t="str">
            <v>irfan bhai</v>
          </cell>
          <cell r="E24098">
            <v>23500</v>
          </cell>
        </row>
        <row r="24099">
          <cell r="B24099" t="str">
            <v>10pearl NASTP</v>
          </cell>
          <cell r="C24099" t="str">
            <v>Bonus</v>
          </cell>
          <cell r="D24099" t="str">
            <v>TO waqas (given to israr bhai)</v>
          </cell>
          <cell r="E24099">
            <v>27500</v>
          </cell>
        </row>
        <row r="24100">
          <cell r="B24100" t="str">
            <v>BAH fire work</v>
          </cell>
          <cell r="C24100" t="str">
            <v>Bonus</v>
          </cell>
          <cell r="D24100" t="str">
            <v>To umair ali</v>
          </cell>
          <cell r="E24100">
            <v>17500</v>
          </cell>
        </row>
        <row r="24101">
          <cell r="B24101" t="str">
            <v>J outlet Quetta</v>
          </cell>
          <cell r="C24101" t="str">
            <v>material</v>
          </cell>
          <cell r="D24101" t="str">
            <v>Online by BH to M Ahsan for Quetta food expenses</v>
          </cell>
          <cell r="E24101">
            <v>45000</v>
          </cell>
        </row>
        <row r="24102">
          <cell r="B24102" t="str">
            <v>State life Insurance</v>
          </cell>
          <cell r="C24102" t="str">
            <v>Crescent corporation</v>
          </cell>
          <cell r="D24102" t="str">
            <v>online by adeel to creseent</v>
          </cell>
          <cell r="E24102">
            <v>191372</v>
          </cell>
        </row>
        <row r="24103">
          <cell r="B24103" t="str">
            <v>Gul Ahmed</v>
          </cell>
          <cell r="C24103" t="str">
            <v>salary</v>
          </cell>
          <cell r="D24103" t="str">
            <v>online by adeel to Israr Ahmed</v>
          </cell>
          <cell r="E24103">
            <v>280500</v>
          </cell>
        </row>
        <row r="24104">
          <cell r="B24104" t="str">
            <v>KANTEEN Islamabad</v>
          </cell>
          <cell r="C24104" t="str">
            <v>salary</v>
          </cell>
          <cell r="D24104" t="str">
            <v>online by adeel to ahsan for kanteen</v>
          </cell>
          <cell r="E24104">
            <v>191333</v>
          </cell>
        </row>
        <row r="24105">
          <cell r="B24105" t="str">
            <v xml:space="preserve">O/M Nue Multiplex </v>
          </cell>
          <cell r="C24105" t="str">
            <v>salary</v>
          </cell>
          <cell r="D24105" t="str">
            <v>Online by adeel to Hassan for RMR salaries</v>
          </cell>
          <cell r="E24105">
            <v>308997</v>
          </cell>
        </row>
        <row r="24106">
          <cell r="B24106" t="str">
            <v>State life Insurance</v>
          </cell>
          <cell r="C24106" t="str">
            <v>Moiz ul Haq</v>
          </cell>
          <cell r="D24106" t="str">
            <v>Online by BH to Moiz ul Haq for State life Moiz sajid labour</v>
          </cell>
          <cell r="E24106">
            <v>600000</v>
          </cell>
        </row>
        <row r="24107">
          <cell r="B24107" t="str">
            <v>J out let DML</v>
          </cell>
          <cell r="C24107" t="str">
            <v>HS ahmed ally</v>
          </cell>
          <cell r="D24107" t="str">
            <v>Online by BH to Hassan shabbir care of HS Amed ally for Fischer final payment in lahore projects</v>
          </cell>
          <cell r="E24107">
            <v>35000</v>
          </cell>
        </row>
        <row r="24108">
          <cell r="B24108" t="str">
            <v>Imtiaz saddar</v>
          </cell>
          <cell r="C24108" t="str">
            <v>material</v>
          </cell>
          <cell r="D24108" t="str">
            <v>purchased dis cutter from hamza elxtrci</v>
          </cell>
          <cell r="E24108">
            <v>15000</v>
          </cell>
        </row>
        <row r="24109">
          <cell r="B24109" t="str">
            <v>BAH fire work</v>
          </cell>
          <cell r="C24109" t="str">
            <v>Bonus</v>
          </cell>
          <cell r="D24109" t="str">
            <v>TO rohail sheikh</v>
          </cell>
          <cell r="E24109">
            <v>20000</v>
          </cell>
        </row>
        <row r="24110">
          <cell r="B24110" t="str">
            <v>office</v>
          </cell>
          <cell r="C24110" t="str">
            <v>misc</v>
          </cell>
          <cell r="D24110" t="str">
            <v>umer for office use</v>
          </cell>
          <cell r="E24110">
            <v>3500</v>
          </cell>
        </row>
        <row r="24111">
          <cell r="B24111" t="str">
            <v>J outlet Quetta</v>
          </cell>
          <cell r="C24111" t="str">
            <v>charity</v>
          </cell>
          <cell r="D24111" t="str">
            <v>given by Rehan to needy family</v>
          </cell>
          <cell r="E24111">
            <v>5000</v>
          </cell>
        </row>
        <row r="24112">
          <cell r="B24112" t="str">
            <v>State life Insurance</v>
          </cell>
          <cell r="C24112" t="str">
            <v>material</v>
          </cell>
          <cell r="D24112" t="str">
            <v>purchased 3 tin weldon solution</v>
          </cell>
          <cell r="E24112">
            <v>6000</v>
          </cell>
        </row>
        <row r="24113">
          <cell r="B24113" t="str">
            <v>10pearl NASTP</v>
          </cell>
          <cell r="C24113" t="str">
            <v>Naeem</v>
          </cell>
          <cell r="D24113" t="str">
            <v>TO naeed qureshi for control wiring (givne to israr bhai)</v>
          </cell>
          <cell r="E24113">
            <v>10000</v>
          </cell>
        </row>
        <row r="24114">
          <cell r="B24114" t="str">
            <v>State life Insurance</v>
          </cell>
          <cell r="C24114" t="str">
            <v>material</v>
          </cell>
          <cell r="D24114" t="str">
            <v>purchased 6 carton tapes from puri traders</v>
          </cell>
          <cell r="E24114">
            <v>46500</v>
          </cell>
        </row>
        <row r="24115">
          <cell r="B24115" t="str">
            <v>O/M The Place</v>
          </cell>
          <cell r="C24115" t="str">
            <v>material</v>
          </cell>
          <cell r="D24115" t="str">
            <v>purchsed R 410 gas 1 kg and Rrr 1 kg by sufyan</v>
          </cell>
          <cell r="E24115">
            <v>9000</v>
          </cell>
        </row>
        <row r="24116">
          <cell r="B24116" t="str">
            <v>Imtiaz saddar</v>
          </cell>
          <cell r="C24116" t="str">
            <v>Bonus</v>
          </cell>
          <cell r="D24116" t="str">
            <v>to gul sher</v>
          </cell>
          <cell r="E24116">
            <v>15000</v>
          </cell>
        </row>
        <row r="24117">
          <cell r="B24117" t="str">
            <v>Abbot pharma</v>
          </cell>
          <cell r="C24117" t="str">
            <v>misc</v>
          </cell>
          <cell r="D24117" t="str">
            <v>jahnageer mobile balance</v>
          </cell>
          <cell r="E24117">
            <v>1500</v>
          </cell>
        </row>
        <row r="24118">
          <cell r="B24118" t="str">
            <v>office</v>
          </cell>
          <cell r="C24118" t="str">
            <v>mineral water</v>
          </cell>
          <cell r="D24118" t="str">
            <v>paid</v>
          </cell>
          <cell r="E24118">
            <v>2640</v>
          </cell>
        </row>
        <row r="24119">
          <cell r="B24119" t="str">
            <v>State life Insurance</v>
          </cell>
          <cell r="C24119" t="str">
            <v>builty</v>
          </cell>
          <cell r="D24119" t="str">
            <v>paid for copper pipe</v>
          </cell>
          <cell r="E24119">
            <v>2500</v>
          </cell>
        </row>
        <row r="24120">
          <cell r="B24120" t="str">
            <v>Fortress Mall</v>
          </cell>
          <cell r="C24120" t="str">
            <v>salary</v>
          </cell>
          <cell r="D24120" t="str">
            <v>Online by BH to Noman for his staff salaries and bonus</v>
          </cell>
          <cell r="E24120">
            <v>423000</v>
          </cell>
        </row>
        <row r="24121">
          <cell r="B24121" t="str">
            <v>EY 17th &amp; 18th Floor</v>
          </cell>
          <cell r="C24121" t="str">
            <v>misc</v>
          </cell>
          <cell r="D24121" t="str">
            <v>Online by BH to Faiz Ahmed for Jahanger bike repairing</v>
          </cell>
          <cell r="E24121">
            <v>20000</v>
          </cell>
        </row>
        <row r="24122">
          <cell r="B24122" t="str">
            <v>State life Insurance</v>
          </cell>
          <cell r="C24122" t="str">
            <v>photocopies</v>
          </cell>
          <cell r="D24122" t="str">
            <v>cash paid</v>
          </cell>
          <cell r="E24122">
            <v>11000</v>
          </cell>
        </row>
        <row r="24123">
          <cell r="B24123" t="str">
            <v>State life Insurance</v>
          </cell>
          <cell r="C24123" t="str">
            <v>Bonus</v>
          </cell>
          <cell r="D24123" t="str">
            <v>to moiz for bonus</v>
          </cell>
          <cell r="E24123">
            <v>15000</v>
          </cell>
        </row>
        <row r="24124">
          <cell r="B24124" t="str">
            <v>Gul Ahmed</v>
          </cell>
          <cell r="C24124" t="str">
            <v>Bonus</v>
          </cell>
          <cell r="D24124" t="str">
            <v>kamran bonus</v>
          </cell>
          <cell r="E24124">
            <v>17500</v>
          </cell>
        </row>
        <row r="24125">
          <cell r="B24125" t="str">
            <v>Imtiaz saddar</v>
          </cell>
          <cell r="C24125" t="str">
            <v>charity</v>
          </cell>
          <cell r="D24125" t="str">
            <v>given by Rehan to needy family</v>
          </cell>
          <cell r="E24125">
            <v>10000</v>
          </cell>
        </row>
        <row r="24126">
          <cell r="B24126" t="str">
            <v>State life Insurance</v>
          </cell>
          <cell r="C24126" t="str">
            <v>Bonus</v>
          </cell>
          <cell r="D24126" t="str">
            <v>Adnan + mateen Bonus</v>
          </cell>
          <cell r="E24126">
            <v>25000</v>
          </cell>
        </row>
        <row r="24127">
          <cell r="B24127" t="str">
            <v>State life Insurance</v>
          </cell>
          <cell r="C24127" t="str">
            <v>fare</v>
          </cell>
          <cell r="D24127" t="str">
            <v>paid</v>
          </cell>
          <cell r="E24127">
            <v>1500</v>
          </cell>
        </row>
        <row r="24128">
          <cell r="B24128" t="str">
            <v>office</v>
          </cell>
          <cell r="C24128" t="str">
            <v>misc</v>
          </cell>
          <cell r="D24128" t="str">
            <v>umer for office use</v>
          </cell>
          <cell r="E24128">
            <v>3500</v>
          </cell>
        </row>
        <row r="24129">
          <cell r="B24129" t="str">
            <v>NICVD</v>
          </cell>
          <cell r="C24129" t="str">
            <v>wazeer duct</v>
          </cell>
          <cell r="D24129" t="str">
            <v>cash paid (rec by wazeer)</v>
          </cell>
          <cell r="E24129">
            <v>61000</v>
          </cell>
        </row>
        <row r="24130">
          <cell r="B24130" t="str">
            <v>State life Insurance</v>
          </cell>
          <cell r="C24130" t="str">
            <v>fare</v>
          </cell>
          <cell r="D24130" t="str">
            <v>paid</v>
          </cell>
          <cell r="E24130">
            <v>2500</v>
          </cell>
        </row>
        <row r="24131">
          <cell r="B24131" t="str">
            <v>NICVD</v>
          </cell>
          <cell r="C24131" t="str">
            <v>material</v>
          </cell>
          <cell r="D24131" t="str">
            <v>purchased 2.5mm 4 core 2 coil purchased from majid aram bagh</v>
          </cell>
          <cell r="E24131">
            <v>110000</v>
          </cell>
        </row>
        <row r="24132">
          <cell r="B24132" t="str">
            <v>Meezan bank Head office</v>
          </cell>
          <cell r="C24132" t="str">
            <v>Bonus</v>
          </cell>
          <cell r="D24132" t="str">
            <v>TO amir engr</v>
          </cell>
          <cell r="E24132">
            <v>15000</v>
          </cell>
        </row>
        <row r="24133">
          <cell r="B24133" t="str">
            <v>State life Insurance</v>
          </cell>
          <cell r="C24133" t="str">
            <v>fare</v>
          </cell>
          <cell r="D24133" t="str">
            <v>paid</v>
          </cell>
          <cell r="E24133">
            <v>5300</v>
          </cell>
        </row>
        <row r="24134">
          <cell r="B24134" t="str">
            <v>Abbot pharma</v>
          </cell>
          <cell r="C24134" t="str">
            <v>fare</v>
          </cell>
          <cell r="D24134" t="str">
            <v>paid</v>
          </cell>
          <cell r="E24134">
            <v>500</v>
          </cell>
        </row>
        <row r="24135">
          <cell r="B24135" t="str">
            <v>Imtiaz saddar</v>
          </cell>
          <cell r="C24135" t="str">
            <v>misc</v>
          </cell>
          <cell r="D24135" t="str">
            <v>Super card to amir engr (May 25)</v>
          </cell>
          <cell r="E24135">
            <v>1500</v>
          </cell>
        </row>
        <row r="24136">
          <cell r="B24136" t="str">
            <v>EY 17th &amp; 18th Floor</v>
          </cell>
          <cell r="C24136" t="str">
            <v>misc</v>
          </cell>
          <cell r="D24136" t="str">
            <v>purchased lock and keys</v>
          </cell>
          <cell r="E24136">
            <v>740</v>
          </cell>
        </row>
        <row r="24137">
          <cell r="B24137" t="str">
            <v>Meezan Gujranwala</v>
          </cell>
          <cell r="C24137" t="str">
            <v>material</v>
          </cell>
          <cell r="D24137" t="str">
            <v>Online by BH to M salman riaz for pipe and fittings for meezan gujranwala</v>
          </cell>
          <cell r="E24137">
            <v>102860</v>
          </cell>
        </row>
        <row r="24138">
          <cell r="B24138" t="str">
            <v>KANTEEN Islamabad</v>
          </cell>
          <cell r="C24138" t="str">
            <v>Waqas Akram</v>
          </cell>
          <cell r="D24138" t="str">
            <v>Online by BH to M. Waqas Akram for Ac piping labour Kanteen f6 Islamabad</v>
          </cell>
          <cell r="E24138">
            <v>50000</v>
          </cell>
        </row>
        <row r="24139">
          <cell r="B24139" t="str">
            <v>State life Insurance</v>
          </cell>
          <cell r="C24139" t="str">
            <v>industrial instrumentation</v>
          </cell>
          <cell r="D24139" t="str">
            <v>Online by adeel to industrial instrumentation for wire purchaed</v>
          </cell>
          <cell r="E24139">
            <v>165000</v>
          </cell>
        </row>
        <row r="24140">
          <cell r="B24140" t="str">
            <v>Meezan Gujranwala</v>
          </cell>
          <cell r="C24140" t="str">
            <v>Material</v>
          </cell>
          <cell r="D24140" t="str">
            <v>Online by adeel to touqeer for material</v>
          </cell>
          <cell r="E24140">
            <v>100000</v>
          </cell>
        </row>
        <row r="24141">
          <cell r="B24141" t="str">
            <v>State life Insurance</v>
          </cell>
          <cell r="C24141" t="str">
            <v>drawings</v>
          </cell>
          <cell r="D24141" t="str">
            <v>paid to azam corpotation</v>
          </cell>
          <cell r="E24141">
            <v>15000</v>
          </cell>
        </row>
        <row r="24142">
          <cell r="B24142" t="str">
            <v xml:space="preserve">MHR Personal </v>
          </cell>
          <cell r="C24142" t="str">
            <v>rehana rehman</v>
          </cell>
          <cell r="D24142" t="str">
            <v>ufone super card</v>
          </cell>
          <cell r="E24142">
            <v>1400</v>
          </cell>
        </row>
        <row r="24143">
          <cell r="B24143" t="str">
            <v>KANTEEN Islamabad</v>
          </cell>
          <cell r="C24143" t="str">
            <v>material</v>
          </cell>
          <cell r="D24143" t="str">
            <v>misc purchases by Engr Ahsan</v>
          </cell>
          <cell r="E24143">
            <v>121500</v>
          </cell>
        </row>
        <row r="24144">
          <cell r="B24144" t="str">
            <v>office</v>
          </cell>
          <cell r="C24144" t="str">
            <v>material</v>
          </cell>
          <cell r="D24144" t="str">
            <v>purchased A4 rim 4 carton, A3 rim and 4 boxes blue pens from al hamd stationers</v>
          </cell>
          <cell r="E24144">
            <v>16800</v>
          </cell>
        </row>
        <row r="24145">
          <cell r="B24145" t="str">
            <v>State life Insurance</v>
          </cell>
          <cell r="C24145" t="str">
            <v>iqbal core</v>
          </cell>
          <cell r="D24145" t="str">
            <v>paid for 8 cores</v>
          </cell>
          <cell r="E24145">
            <v>10000</v>
          </cell>
        </row>
        <row r="24146">
          <cell r="B24146" t="str">
            <v>BAF maintenance</v>
          </cell>
          <cell r="C24146" t="str">
            <v>iqbal core</v>
          </cell>
          <cell r="D24146" t="str">
            <v>paid for 2 cores</v>
          </cell>
          <cell r="E24146">
            <v>4000</v>
          </cell>
        </row>
        <row r="24147">
          <cell r="B24147" t="str">
            <v>Bahria project</v>
          </cell>
          <cell r="C24147" t="str">
            <v>iqbal core</v>
          </cell>
          <cell r="D24147" t="str">
            <v>paid for 1 cores</v>
          </cell>
          <cell r="E24147">
            <v>4000</v>
          </cell>
        </row>
        <row r="24148">
          <cell r="B24148" t="str">
            <v>office</v>
          </cell>
          <cell r="C24148" t="str">
            <v>misc</v>
          </cell>
          <cell r="D24148" t="str">
            <v>umer for office use</v>
          </cell>
          <cell r="E24148">
            <v>4000</v>
          </cell>
        </row>
        <row r="24149">
          <cell r="B24149" t="str">
            <v>State life Insurance</v>
          </cell>
          <cell r="C24149" t="str">
            <v>material</v>
          </cell>
          <cell r="D24149" t="str">
            <v>purchsed rubber isolator from saeed manzil 500 nos</v>
          </cell>
          <cell r="E24149">
            <v>15000</v>
          </cell>
        </row>
        <row r="24150">
          <cell r="B24150" t="str">
            <v>State life Insurance</v>
          </cell>
          <cell r="C24150" t="str">
            <v>AAZ Enterprises</v>
          </cell>
          <cell r="D24150" t="str">
            <v>purchased regrigeration R141B - 1 Jug</v>
          </cell>
          <cell r="E24150">
            <v>26000</v>
          </cell>
        </row>
        <row r="24151">
          <cell r="B24151" t="str">
            <v>BAH fire work</v>
          </cell>
          <cell r="C24151" t="str">
            <v>rohail sheikh</v>
          </cell>
          <cell r="D24151" t="str">
            <v>to rohail for Sunday lunch tea and fuel for 5 days</v>
          </cell>
          <cell r="E24151">
            <v>4800</v>
          </cell>
        </row>
        <row r="24152">
          <cell r="B24152" t="str">
            <v>office</v>
          </cell>
          <cell r="C24152" t="str">
            <v>misc</v>
          </cell>
          <cell r="D24152" t="str">
            <v>Israr bhai laptop cable changed and troublehsoot</v>
          </cell>
          <cell r="E24152">
            <v>2500</v>
          </cell>
        </row>
        <row r="24153">
          <cell r="B24153" t="str">
            <v>BAF maintenance</v>
          </cell>
          <cell r="C24153" t="str">
            <v>material</v>
          </cell>
          <cell r="D24153" t="str">
            <v>purchaed pope revit, scre bolt and cutting disc</v>
          </cell>
          <cell r="E24153">
            <v>4290</v>
          </cell>
        </row>
        <row r="24154">
          <cell r="B24154" t="str">
            <v>engro 7th floor</v>
          </cell>
          <cell r="C24154" t="str">
            <v>Bonus</v>
          </cell>
          <cell r="D24154" t="str">
            <v>to laraib</v>
          </cell>
          <cell r="E24154">
            <v>15000</v>
          </cell>
        </row>
        <row r="24155">
          <cell r="B24155" t="str">
            <v>EY 17th &amp; 18th Floor</v>
          </cell>
          <cell r="C24155" t="str">
            <v>fare</v>
          </cell>
          <cell r="D24155" t="str">
            <v>paid</v>
          </cell>
          <cell r="E24155">
            <v>1500</v>
          </cell>
        </row>
        <row r="24156">
          <cell r="B24156" t="str">
            <v>Imtiaz saddar</v>
          </cell>
          <cell r="C24156" t="str">
            <v>fare</v>
          </cell>
          <cell r="D24156" t="str">
            <v>paid</v>
          </cell>
          <cell r="E24156">
            <v>1000</v>
          </cell>
        </row>
        <row r="24157">
          <cell r="B24157" t="str">
            <v>CITI Bank</v>
          </cell>
          <cell r="C24157" t="str">
            <v>fare</v>
          </cell>
          <cell r="D24157" t="str">
            <v>paid for card shifitng to bykia sabro ware house</v>
          </cell>
          <cell r="E24157">
            <v>550</v>
          </cell>
        </row>
        <row r="24158">
          <cell r="B24158" t="str">
            <v>engro 7th floor</v>
          </cell>
          <cell r="C24158" t="str">
            <v>material</v>
          </cell>
          <cell r="D24158" t="str">
            <v>misc material by laraib</v>
          </cell>
          <cell r="E24158">
            <v>3000</v>
          </cell>
        </row>
        <row r="24159">
          <cell r="B24159" t="str">
            <v>Abbot pharma</v>
          </cell>
          <cell r="C24159" t="str">
            <v>fuel</v>
          </cell>
          <cell r="D24159" t="str">
            <v>to laraib</v>
          </cell>
          <cell r="E24159">
            <v>250</v>
          </cell>
        </row>
        <row r="24160">
          <cell r="B24160" t="str">
            <v>J outlet Quetta</v>
          </cell>
          <cell r="C24160" t="str">
            <v>ahsan insulation</v>
          </cell>
          <cell r="D24160" t="str">
            <v>Online by BH to Ahsan for ducting labour Quetta</v>
          </cell>
          <cell r="E24160">
            <v>300000</v>
          </cell>
        </row>
        <row r="24161">
          <cell r="B24161" t="str">
            <v>Fortress Mall</v>
          </cell>
          <cell r="C24161" t="str">
            <v>Sajjad ducting</v>
          </cell>
          <cell r="D24161" t="str">
            <v>Online by BH to M Sajjad for Ducting payment</v>
          </cell>
          <cell r="E24161">
            <v>50000</v>
          </cell>
        </row>
        <row r="24162">
          <cell r="B24162" t="str">
            <v>State life Insurance</v>
          </cell>
          <cell r="C24162" t="str">
            <v>Adnan Hyder</v>
          </cell>
          <cell r="D24162" t="str">
            <v>Online by adeel to Adnan hyder for misc expenses at site including refrigeration gas</v>
          </cell>
          <cell r="E24162">
            <v>110000</v>
          </cell>
        </row>
        <row r="24163">
          <cell r="B24163" t="str">
            <v>Meezan bank Head office</v>
          </cell>
          <cell r="C24163" t="str">
            <v>air guide</v>
          </cell>
          <cell r="D24163" t="str">
            <v>Online by adeel to MUHAMMAD JAWAD KHAN care of Air Guide
643,000/- + 357,000/- = Total = 1,000,000/-</v>
          </cell>
          <cell r="E24163">
            <v>69091</v>
          </cell>
        </row>
        <row r="24164">
          <cell r="B24164" t="str">
            <v>Tomo JPMC</v>
          </cell>
          <cell r="C24164" t="str">
            <v>air guide</v>
          </cell>
          <cell r="D24164" t="str">
            <v>Online by adeel to MUHAMMAD JAWAD KHAN care of Air Guide
643,000/- + 357,000/- = Total = 1,000,000/-</v>
          </cell>
          <cell r="E24164">
            <v>100000</v>
          </cell>
        </row>
        <row r="24165">
          <cell r="B24165" t="str">
            <v>BAH 12th Floor</v>
          </cell>
          <cell r="C24165" t="str">
            <v>air guide</v>
          </cell>
          <cell r="D24165" t="str">
            <v>Online by adeel to MUHAMMAD JAWAD KHAN care of Air Guide
643,000/- + 357,000/- = Total = 1,000,000/-</v>
          </cell>
          <cell r="E24165">
            <v>300000</v>
          </cell>
        </row>
        <row r="24166">
          <cell r="B24166" t="str">
            <v>CITI Bank</v>
          </cell>
          <cell r="C24166" t="str">
            <v>air guide</v>
          </cell>
          <cell r="D24166" t="str">
            <v>Online by adeel to MUHAMMAD JAWAD KHAN care of Air Guide
643,000/- + 357,000/- = Total = 1,000,000/-</v>
          </cell>
          <cell r="E24166">
            <v>30909</v>
          </cell>
        </row>
        <row r="24167">
          <cell r="B24167" t="str">
            <v>Tomo JPMC</v>
          </cell>
          <cell r="C24167" t="str">
            <v>air guide</v>
          </cell>
          <cell r="D24167" t="str">
            <v>Online by adeel to MUHAMMAD JAWAD KHAN care of Air Guide
643,000/- + 357,000/- = Total = 1,000,000/-</v>
          </cell>
          <cell r="E24167">
            <v>70000</v>
          </cell>
        </row>
        <row r="24168">
          <cell r="B24168" t="str">
            <v>BAH 12th Floor</v>
          </cell>
          <cell r="C24168" t="str">
            <v>air guide</v>
          </cell>
          <cell r="D24168" t="str">
            <v>Online by adeel to MUHAMMAD JAWAD KHAN care of Air Guide
643,000/- + 357,000/- = Total = 1,000,000/-</v>
          </cell>
          <cell r="E24168">
            <v>227000</v>
          </cell>
        </row>
        <row r="24169">
          <cell r="B24169" t="str">
            <v>CITI Bank</v>
          </cell>
          <cell r="C24169" t="str">
            <v>air guide</v>
          </cell>
          <cell r="D24169" t="str">
            <v>Online by adeel to MUHAMMAD JAWAD KHAN care of Air Guide
643,000/- + 357,000/- = Total = 1,000,000/-</v>
          </cell>
          <cell r="E24169">
            <v>203000</v>
          </cell>
        </row>
        <row r="24170">
          <cell r="B24170" t="str">
            <v xml:space="preserve">MHR Personal </v>
          </cell>
          <cell r="C24170" t="str">
            <v>rehana rehman</v>
          </cell>
          <cell r="D24170" t="str">
            <v>jazz mobile balance by rehan bahi acc</v>
          </cell>
          <cell r="E24170">
            <v>1500</v>
          </cell>
        </row>
        <row r="24171">
          <cell r="B24171" t="str">
            <v>Imtiaz saddar</v>
          </cell>
          <cell r="C24171" t="str">
            <v>material</v>
          </cell>
          <cell r="D24171" t="str">
            <v>repaired Grinder, LT service, LT chakka replaced</v>
          </cell>
          <cell r="E24171">
            <v>4450</v>
          </cell>
        </row>
        <row r="24172">
          <cell r="B24172" t="str">
            <v>engro 7th floor</v>
          </cell>
          <cell r="C24172" t="str">
            <v>fare</v>
          </cell>
          <cell r="D24172" t="str">
            <v>paid</v>
          </cell>
          <cell r="E24172">
            <v>800</v>
          </cell>
        </row>
        <row r="24173">
          <cell r="B24173" t="str">
            <v>NICVD</v>
          </cell>
          <cell r="C24173" t="str">
            <v>fare</v>
          </cell>
          <cell r="D24173" t="str">
            <v>paid</v>
          </cell>
          <cell r="E24173">
            <v>800</v>
          </cell>
        </row>
        <row r="24174">
          <cell r="B24174" t="str">
            <v>Spar supermarket</v>
          </cell>
          <cell r="C24174" t="str">
            <v>material</v>
          </cell>
          <cell r="D24174" t="str">
            <v>R 404 gas purchased 5 kg for FNV chiller (by Moiz)</v>
          </cell>
          <cell r="E24174">
            <v>13000</v>
          </cell>
        </row>
        <row r="24175">
          <cell r="B24175" t="str">
            <v>Imtiaz saddar</v>
          </cell>
          <cell r="C24175" t="str">
            <v>misc</v>
          </cell>
          <cell r="D24175" t="str">
            <v>Chain kuppi replaced</v>
          </cell>
          <cell r="E24175">
            <v>6000</v>
          </cell>
        </row>
        <row r="24176">
          <cell r="B24176" t="str">
            <v>Fortress Mall</v>
          </cell>
          <cell r="C24176" t="str">
            <v>material</v>
          </cell>
          <cell r="D24176" t="str">
            <v>purchased bush and tee</v>
          </cell>
          <cell r="E24176">
            <v>5600</v>
          </cell>
        </row>
        <row r="24177">
          <cell r="B24177" t="str">
            <v>State life Insurance</v>
          </cell>
          <cell r="C24177" t="str">
            <v>salary</v>
          </cell>
          <cell r="D24177" t="str">
            <v>Kamran over time release</v>
          </cell>
          <cell r="E24177">
            <v>14000</v>
          </cell>
        </row>
        <row r="24178">
          <cell r="B24178" t="str">
            <v>NASTP II</v>
          </cell>
          <cell r="C24178" t="str">
            <v>material</v>
          </cell>
          <cell r="D24178" t="str">
            <v>purchased 30 meter wire 2.5mm 3 core  PCV pipe socket, bend, lugs</v>
          </cell>
          <cell r="E24178">
            <v>24500</v>
          </cell>
        </row>
        <row r="24179">
          <cell r="B24179" t="str">
            <v>EY 19th Floor</v>
          </cell>
          <cell r="C24179" t="str">
            <v>charity</v>
          </cell>
          <cell r="D24179" t="str">
            <v>To chacha lateef as a charity purpose</v>
          </cell>
          <cell r="E24179">
            <v>10000</v>
          </cell>
        </row>
        <row r="24180">
          <cell r="B24180" t="str">
            <v>o/m visa office</v>
          </cell>
          <cell r="C24180" t="str">
            <v>material</v>
          </cell>
          <cell r="D24180" t="str">
            <v>purchased VISA office drum nylol</v>
          </cell>
          <cell r="E24180">
            <v>1500</v>
          </cell>
        </row>
        <row r="24181">
          <cell r="B24181" t="str">
            <v>office</v>
          </cell>
          <cell r="C24181" t="str">
            <v>misc</v>
          </cell>
          <cell r="D24181" t="str">
            <v>umer for office use</v>
          </cell>
          <cell r="E24181">
            <v>4000</v>
          </cell>
        </row>
        <row r="24182">
          <cell r="B24182" t="str">
            <v>CITI Bank</v>
          </cell>
          <cell r="C24182" t="str">
            <v>balancing</v>
          </cell>
          <cell r="D24182" t="str">
            <v>Online by BH to Ali raza for air balancing in various projects = 50,000</v>
          </cell>
          <cell r="E24182">
            <v>12500</v>
          </cell>
        </row>
        <row r="24183">
          <cell r="B24183" t="str">
            <v>State life Insurance</v>
          </cell>
          <cell r="C24183" t="str">
            <v>balancing</v>
          </cell>
          <cell r="D24183" t="str">
            <v>Online by BH to Ali raza for air balancing in various projects = 50,000</v>
          </cell>
          <cell r="E24183">
            <v>12500</v>
          </cell>
        </row>
        <row r="24184">
          <cell r="B24184" t="str">
            <v>Gul Ahmed</v>
          </cell>
          <cell r="C24184" t="str">
            <v>balancing</v>
          </cell>
          <cell r="D24184" t="str">
            <v>Online by BH to Ali raza for air balancing in various projects = 50,000</v>
          </cell>
          <cell r="E24184">
            <v>12500</v>
          </cell>
        </row>
        <row r="24185">
          <cell r="B24185" t="str">
            <v>engro 7th floor</v>
          </cell>
          <cell r="C24185" t="str">
            <v>balancing</v>
          </cell>
          <cell r="D24185" t="str">
            <v>Online by BH to Ali raza for air balancing in various projects = 50,000</v>
          </cell>
          <cell r="E24185">
            <v>12500</v>
          </cell>
        </row>
        <row r="24186">
          <cell r="B24186" t="str">
            <v>Fortress Mall</v>
          </cell>
          <cell r="C24186" t="str">
            <v>Safe and sound engineering</v>
          </cell>
          <cell r="D24186" t="str">
            <v>Online by BH to waqar brothers care of safe and soound for sprinklers in j outlet fortress mall</v>
          </cell>
          <cell r="E24186">
            <v>205000</v>
          </cell>
        </row>
        <row r="24187">
          <cell r="B24187" t="str">
            <v>J outlet Quetta</v>
          </cell>
          <cell r="C24187" t="str">
            <v>Safe and sound engineering</v>
          </cell>
          <cell r="D24187" t="str">
            <v>Online by BH to waqar brothers care of safe and soound for sprinklers in j outlet quetta</v>
          </cell>
          <cell r="E24187">
            <v>87000</v>
          </cell>
        </row>
        <row r="24188">
          <cell r="B24188" t="str">
            <v>J outlet Quetta</v>
          </cell>
          <cell r="C24188" t="str">
            <v>ahsan insulation</v>
          </cell>
          <cell r="D24188" t="str">
            <v>Online by BH to m Ahsan insulation for Piping labour in Quetta j dot</v>
          </cell>
          <cell r="E24188">
            <v>200000</v>
          </cell>
        </row>
        <row r="24189">
          <cell r="B24189" t="str">
            <v>Imtiaz saddar</v>
          </cell>
          <cell r="C24189" t="str">
            <v>material</v>
          </cell>
          <cell r="D24189" t="str">
            <v>misc by amir engr</v>
          </cell>
          <cell r="E24189">
            <v>8600</v>
          </cell>
        </row>
        <row r="24190">
          <cell r="B24190" t="str">
            <v>o/m visa office</v>
          </cell>
          <cell r="C24190" t="str">
            <v>material</v>
          </cell>
          <cell r="D24190" t="str">
            <v>to Israr bhai for misc material for VISA maintenance activity</v>
          </cell>
          <cell r="E24190">
            <v>20000</v>
          </cell>
        </row>
        <row r="24191">
          <cell r="B24191" t="str">
            <v>o/m visa office</v>
          </cell>
          <cell r="C24191" t="str">
            <v>fuel</v>
          </cell>
          <cell r="D24191" t="str">
            <v>to mukhtar</v>
          </cell>
          <cell r="E24191">
            <v>700</v>
          </cell>
        </row>
        <row r="24192">
          <cell r="B24192" t="str">
            <v>Abbot pharma</v>
          </cell>
          <cell r="C24192" t="str">
            <v>misc</v>
          </cell>
          <cell r="D24192" t="str">
            <v>purchased sample sheet</v>
          </cell>
          <cell r="E24192">
            <v>1000</v>
          </cell>
        </row>
        <row r="24193">
          <cell r="B24193" t="str">
            <v>Abbot pharma</v>
          </cell>
          <cell r="C24193" t="str">
            <v>fuel</v>
          </cell>
          <cell r="D24193" t="str">
            <v>to mukhtar</v>
          </cell>
          <cell r="E24193">
            <v>3000</v>
          </cell>
        </row>
        <row r="24194">
          <cell r="B24194" t="str">
            <v>office</v>
          </cell>
          <cell r="C24194" t="str">
            <v>Bonus</v>
          </cell>
          <cell r="D24194" t="str">
            <v>Rehan remaining bonus</v>
          </cell>
          <cell r="E24194">
            <v>50000</v>
          </cell>
        </row>
        <row r="24195">
          <cell r="B24195" t="str">
            <v>BAF maintenance</v>
          </cell>
          <cell r="C24195" t="str">
            <v>moiz duct sealent</v>
          </cell>
          <cell r="D24195" t="str">
            <v>purhcased 3 bucket duct sealent from moiz</v>
          </cell>
          <cell r="E24195">
            <v>47300</v>
          </cell>
        </row>
        <row r="24196">
          <cell r="B24196" t="str">
            <v>office</v>
          </cell>
          <cell r="C24196" t="str">
            <v>misc</v>
          </cell>
          <cell r="D24196" t="str">
            <v>Bilal bhai guest lunch</v>
          </cell>
          <cell r="E24196">
            <v>2250</v>
          </cell>
        </row>
        <row r="24197">
          <cell r="B24197" t="str">
            <v>J outlet Quetta</v>
          </cell>
          <cell r="C24197" t="str">
            <v>builty</v>
          </cell>
          <cell r="D24197" t="str">
            <v>paid for sprinkler and extinghuishers</v>
          </cell>
          <cell r="E24197">
            <v>3100</v>
          </cell>
        </row>
        <row r="24198">
          <cell r="B24198" t="str">
            <v>BAF maintenance</v>
          </cell>
          <cell r="C24198" t="str">
            <v>fare</v>
          </cell>
          <cell r="D24198" t="str">
            <v>rikshaw fare</v>
          </cell>
          <cell r="E24198">
            <v>650</v>
          </cell>
        </row>
        <row r="24199">
          <cell r="B24199" t="str">
            <v>BAF maintenance</v>
          </cell>
          <cell r="C24199" t="str">
            <v>shan controls</v>
          </cell>
          <cell r="D24199" t="str">
            <v>Online by adeel to kashaf zahra care of shan control for expansion tank 750 ltr</v>
          </cell>
          <cell r="E24199">
            <v>200000</v>
          </cell>
        </row>
        <row r="24200">
          <cell r="B24200" t="str">
            <v>BAF maintenance</v>
          </cell>
          <cell r="C24200" t="str">
            <v>shan controls</v>
          </cell>
          <cell r="D24200" t="str">
            <v>Online by adeel to kashaf zahra care of shan control for expansion tank 750 ltr</v>
          </cell>
          <cell r="E24200">
            <v>100000</v>
          </cell>
        </row>
        <row r="24201">
          <cell r="B24201" t="str">
            <v>BAF maintenance</v>
          </cell>
          <cell r="C24201" t="str">
            <v>Engr Noman</v>
          </cell>
          <cell r="D24201" t="str">
            <v>To Noman BAFL (given by nadeem bhai)</v>
          </cell>
          <cell r="E24201">
            <v>100000</v>
          </cell>
        </row>
        <row r="24202">
          <cell r="B24202" t="str">
            <v>Tomo JPMC</v>
          </cell>
          <cell r="C24202" t="str">
            <v>misc</v>
          </cell>
          <cell r="D24202" t="str">
            <v>Misc expenses in TOMO ( by nadeem bhai)</v>
          </cell>
          <cell r="E24202">
            <v>3000</v>
          </cell>
        </row>
        <row r="24203">
          <cell r="B24203" t="str">
            <v>BAF maintenance</v>
          </cell>
          <cell r="C24203" t="str">
            <v>misc</v>
          </cell>
          <cell r="D24203" t="str">
            <v>Misc expenses in BAFL  (by nadeem bhai)</v>
          </cell>
          <cell r="E24203">
            <v>2000</v>
          </cell>
        </row>
        <row r="24204">
          <cell r="B24204" t="str">
            <v>Fortress Mall</v>
          </cell>
          <cell r="C24204" t="str">
            <v>builty</v>
          </cell>
          <cell r="D24204" t="str">
            <v>paid for GI patti to lahore (above 10 kg)</v>
          </cell>
          <cell r="E24204">
            <v>1410</v>
          </cell>
        </row>
        <row r="24205">
          <cell r="B24205" t="str">
            <v>State life Insurance</v>
          </cell>
          <cell r="C24205" t="str">
            <v>fare</v>
          </cell>
          <cell r="D24205" t="str">
            <v>paid for GI pipe from Tube traders</v>
          </cell>
          <cell r="E24205">
            <v>600</v>
          </cell>
        </row>
        <row r="24206">
          <cell r="B24206" t="str">
            <v>State life Insurance</v>
          </cell>
          <cell r="C24206" t="str">
            <v>material</v>
          </cell>
          <cell r="D24206" t="str">
            <v>purchased bush, soltion, shuttering wire steel neils</v>
          </cell>
          <cell r="E24206">
            <v>3130</v>
          </cell>
        </row>
        <row r="24207">
          <cell r="B24207" t="str">
            <v>office</v>
          </cell>
          <cell r="C24207" t="str">
            <v>misc</v>
          </cell>
          <cell r="D24207" t="str">
            <v>umer for office use</v>
          </cell>
          <cell r="E24207">
            <v>4000</v>
          </cell>
        </row>
        <row r="24208">
          <cell r="B24208" t="str">
            <v>State life Insurance</v>
          </cell>
          <cell r="C24208" t="str">
            <v>material</v>
          </cell>
          <cell r="D24208" t="str">
            <v>purchased 5 carton tapes from hussain puri by mukhtar</v>
          </cell>
          <cell r="E24208">
            <v>39400</v>
          </cell>
        </row>
        <row r="24209">
          <cell r="B24209" t="str">
            <v>Gul Ahmed</v>
          </cell>
          <cell r="C24209" t="str">
            <v>misc</v>
          </cell>
          <cell r="D24209" t="str">
            <v>Repaired and replaced laptop IC</v>
          </cell>
          <cell r="E24209">
            <v>4000</v>
          </cell>
        </row>
        <row r="24210">
          <cell r="B24210" t="str">
            <v>CITI Bank</v>
          </cell>
          <cell r="C24210" t="str">
            <v>fare</v>
          </cell>
          <cell r="D24210" t="str">
            <v>paid</v>
          </cell>
          <cell r="E24210">
            <v>500</v>
          </cell>
        </row>
        <row r="24211">
          <cell r="B24211" t="str">
            <v>Shahbaz meezan</v>
          </cell>
          <cell r="C24211" t="str">
            <v>material</v>
          </cell>
          <cell r="D24211" t="str">
            <v>purchased 6" dia steelex pipe for saadi town project (given to nadeem bhai)</v>
          </cell>
          <cell r="E24211">
            <v>70000</v>
          </cell>
        </row>
        <row r="24212">
          <cell r="B24212" t="str">
            <v>J outlet Quetta</v>
          </cell>
          <cell r="C24212" t="str">
            <v>GI Sheet</v>
          </cell>
          <cell r="D24212" t="str">
            <v>Online by adeel to Makka engineering and steel works for GI sheet</v>
          </cell>
          <cell r="E24212">
            <v>33600</v>
          </cell>
        </row>
        <row r="24213">
          <cell r="B24213" t="str">
            <v>CITI Bank</v>
          </cell>
          <cell r="C24213" t="str">
            <v>material</v>
          </cell>
          <cell r="D24213" t="str">
            <v>misc material by engr Ahsan</v>
          </cell>
          <cell r="E24213">
            <v>2550</v>
          </cell>
        </row>
        <row r="24214">
          <cell r="B24214" t="str">
            <v>Abbot pharma</v>
          </cell>
          <cell r="C24214" t="str">
            <v>material</v>
          </cell>
          <cell r="D24214" t="str">
            <v>purchased safety shoes 2 nos</v>
          </cell>
          <cell r="E24214">
            <v>6000</v>
          </cell>
        </row>
        <row r="24215">
          <cell r="B24215" t="str">
            <v>State life Insurance</v>
          </cell>
          <cell r="C24215" t="str">
            <v>material</v>
          </cell>
          <cell r="D24215" t="str">
            <v>purchased 3 kg copper rods</v>
          </cell>
          <cell r="E24215">
            <v>14400</v>
          </cell>
        </row>
        <row r="24216">
          <cell r="B24216" t="str">
            <v>Spar supermarket</v>
          </cell>
          <cell r="C24216" t="str">
            <v>material</v>
          </cell>
          <cell r="D24216" t="str">
            <v xml:space="preserve">purhchased flexbile wire 1 mm 2 core 90 mtr from touheed </v>
          </cell>
          <cell r="E24216">
            <v>19800</v>
          </cell>
        </row>
        <row r="24217">
          <cell r="B24217" t="str">
            <v>J outlet Quetta</v>
          </cell>
          <cell r="C24217" t="str">
            <v>builty</v>
          </cell>
          <cell r="D24217" t="str">
            <v>paid for fittings</v>
          </cell>
          <cell r="E24217">
            <v>500</v>
          </cell>
        </row>
        <row r="24218">
          <cell r="B24218" t="str">
            <v>NICVD</v>
          </cell>
          <cell r="C24218" t="str">
            <v>fare</v>
          </cell>
          <cell r="D24218" t="str">
            <v>Grills shifting</v>
          </cell>
          <cell r="E24218">
            <v>2200</v>
          </cell>
        </row>
        <row r="24219">
          <cell r="B24219" t="str">
            <v>Gul Ahmed</v>
          </cell>
          <cell r="C24219" t="str">
            <v>fare</v>
          </cell>
          <cell r="D24219" t="str">
            <v>material return</v>
          </cell>
          <cell r="E24219">
            <v>1800</v>
          </cell>
        </row>
        <row r="24220">
          <cell r="B24220" t="str">
            <v>office</v>
          </cell>
          <cell r="C24220" t="str">
            <v>misc</v>
          </cell>
          <cell r="D24220" t="str">
            <v>umer for office use</v>
          </cell>
          <cell r="E24220">
            <v>4000</v>
          </cell>
        </row>
        <row r="24221">
          <cell r="B24221" t="str">
            <v xml:space="preserve">MHR Personal </v>
          </cell>
          <cell r="C24221" t="str">
            <v>utilities bills</v>
          </cell>
          <cell r="D24221" t="str">
            <v>ptcl bills paid</v>
          </cell>
          <cell r="E24221">
            <v>3160</v>
          </cell>
        </row>
        <row r="24222">
          <cell r="B24222" t="str">
            <v>office</v>
          </cell>
          <cell r="C24222" t="str">
            <v>utilities bills</v>
          </cell>
          <cell r="D24222" t="str">
            <v>ptcl bills paid</v>
          </cell>
          <cell r="E24222">
            <v>13050</v>
          </cell>
        </row>
        <row r="24223">
          <cell r="B24223" t="str">
            <v>Various sites</v>
          </cell>
          <cell r="C24223" t="str">
            <v>fuel</v>
          </cell>
          <cell r="D24223" t="str">
            <v>to ISRAR bhai</v>
          </cell>
          <cell r="E24223">
            <v>5000</v>
          </cell>
        </row>
        <row r="24224">
          <cell r="B24224" t="str">
            <v>office</v>
          </cell>
          <cell r="C24224" t="str">
            <v>misc</v>
          </cell>
          <cell r="D24224" t="str">
            <v>office spoon for food</v>
          </cell>
          <cell r="E24224">
            <v>300</v>
          </cell>
        </row>
        <row r="24225">
          <cell r="B24225" t="str">
            <v>Fortress Mall</v>
          </cell>
          <cell r="C24225" t="str">
            <v>Material</v>
          </cell>
          <cell r="D24225" t="str">
            <v>Online by adeel to Noman for site expenses</v>
          </cell>
          <cell r="E24225">
            <v>50000</v>
          </cell>
        </row>
        <row r="24226">
          <cell r="B24226" t="str">
            <v>State life Insurance</v>
          </cell>
          <cell r="C24226" t="str">
            <v>material</v>
          </cell>
          <cell r="D24226" t="str">
            <v>purchased 3 PCV solution and 30 taflon</v>
          </cell>
          <cell r="E24226">
            <v>1750</v>
          </cell>
        </row>
        <row r="24227">
          <cell r="B24227" t="str">
            <v>office</v>
          </cell>
          <cell r="C24227" t="str">
            <v>misc</v>
          </cell>
          <cell r="D24227" t="str">
            <v>umer for office use</v>
          </cell>
          <cell r="E24227">
            <v>4000</v>
          </cell>
        </row>
        <row r="24228">
          <cell r="B24228" t="str">
            <v xml:space="preserve">MHR Personal </v>
          </cell>
          <cell r="C24228" t="str">
            <v>utilities bills</v>
          </cell>
          <cell r="D24228" t="str">
            <v>k elec bill paid</v>
          </cell>
          <cell r="E24228">
            <v>62819</v>
          </cell>
        </row>
        <row r="24229">
          <cell r="B24229" t="str">
            <v>office</v>
          </cell>
          <cell r="C24229" t="str">
            <v>utilities bills</v>
          </cell>
          <cell r="D24229" t="str">
            <v>k elec bill paid</v>
          </cell>
          <cell r="E24229">
            <v>56738</v>
          </cell>
        </row>
        <row r="24230">
          <cell r="B24230" t="str">
            <v>NICVD</v>
          </cell>
          <cell r="C24230" t="str">
            <v>fare</v>
          </cell>
          <cell r="D24230" t="str">
            <v>paid</v>
          </cell>
          <cell r="E24230">
            <v>800</v>
          </cell>
        </row>
        <row r="24231">
          <cell r="B24231" t="str">
            <v>State life Insurance</v>
          </cell>
          <cell r="C24231" t="str">
            <v>fare</v>
          </cell>
          <cell r="D24231" t="str">
            <v>paid</v>
          </cell>
          <cell r="E24231">
            <v>1000</v>
          </cell>
        </row>
        <row r="24232">
          <cell r="B24232" t="str">
            <v>State life Insurance</v>
          </cell>
          <cell r="C24232" t="str">
            <v>material</v>
          </cell>
          <cell r="D24232" t="str">
            <v>Tee, bush, solotion</v>
          </cell>
          <cell r="E24232">
            <v>6740</v>
          </cell>
        </row>
        <row r="24233">
          <cell r="B24233" t="str">
            <v>office</v>
          </cell>
          <cell r="C24233" t="str">
            <v>misc</v>
          </cell>
          <cell r="D24233" t="str">
            <v>umer for office use</v>
          </cell>
          <cell r="E24233">
            <v>3000</v>
          </cell>
        </row>
        <row r="24234">
          <cell r="B24234" t="str">
            <v>State life Insurance</v>
          </cell>
          <cell r="C24234" t="str">
            <v>material</v>
          </cell>
          <cell r="D24234" t="str">
            <v>purchased taflon tapes</v>
          </cell>
          <cell r="E24234">
            <v>800</v>
          </cell>
        </row>
        <row r="24235">
          <cell r="B24235" t="str">
            <v>State life Insurance</v>
          </cell>
          <cell r="C24235" t="str">
            <v>Katys</v>
          </cell>
          <cell r="D24235" t="str">
            <v>Online by adeel to KATYS</v>
          </cell>
          <cell r="E24235">
            <v>300000</v>
          </cell>
        </row>
        <row r="24236">
          <cell r="B24236" t="str">
            <v>Meezan gujranwala</v>
          </cell>
          <cell r="C24236" t="str">
            <v>secure vision</v>
          </cell>
          <cell r="D24236" t="str">
            <v>Online by adeel to saeed anwar care of secure vision</v>
          </cell>
          <cell r="E24236">
            <v>500000</v>
          </cell>
        </row>
        <row r="24237">
          <cell r="B24237" t="str">
            <v>Gul Ahmed</v>
          </cell>
          <cell r="C24237" t="str">
            <v>habib insulation</v>
          </cell>
          <cell r="D24237" t="str">
            <v>Online by adeel to partners account care off habib insulation total amt = 500,000</v>
          </cell>
          <cell r="E24237">
            <v>19091</v>
          </cell>
        </row>
        <row r="24238">
          <cell r="B24238" t="str">
            <v>Spar supermarket</v>
          </cell>
          <cell r="C24238" t="str">
            <v>habib insulation</v>
          </cell>
          <cell r="D24238" t="str">
            <v>Online by adeel to partners account care off habib insulation total amt = 500,000</v>
          </cell>
          <cell r="E24238">
            <v>14400</v>
          </cell>
        </row>
        <row r="24239">
          <cell r="B24239" t="str">
            <v>NICVD</v>
          </cell>
          <cell r="C24239" t="str">
            <v>habib insulation</v>
          </cell>
          <cell r="D24239" t="str">
            <v>Online by adeel to partners account care off habib insulation total amt = 500,000</v>
          </cell>
          <cell r="E24239">
            <v>268251</v>
          </cell>
        </row>
        <row r="24240">
          <cell r="B24240" t="str">
            <v>BAH Exhaust Work</v>
          </cell>
          <cell r="C24240" t="str">
            <v>habib insulation</v>
          </cell>
          <cell r="D24240" t="str">
            <v>Online by adeel to partners account care off habib insulation total amt = 500,000</v>
          </cell>
          <cell r="E24240">
            <v>198258</v>
          </cell>
        </row>
        <row r="24241">
          <cell r="D24241" t="str">
            <v>Chq Given to xxxxxxx (Rec from Aisha Interiors in BAH 12th Floor)  BAFL chq # 35205651</v>
          </cell>
          <cell r="E24241">
            <v>500000</v>
          </cell>
        </row>
        <row r="24242">
          <cell r="D24242" t="str">
            <v>Chq Given to xxxxxxx (Rec from Aisha Interiors in BAH 12th Floor)  BAFL chq # 35205652</v>
          </cell>
          <cell r="E24242">
            <v>500000</v>
          </cell>
        </row>
        <row r="24243">
          <cell r="D24243" t="str">
            <v xml:space="preserve">Hold with Akbar air guide - BAFL chq # </v>
          </cell>
          <cell r="E24243">
            <v>500000</v>
          </cell>
        </row>
        <row r="24244">
          <cell r="D24244" t="str">
            <v xml:space="preserve">Hold with Akbar air guide - BAFL chq # </v>
          </cell>
          <cell r="E24244">
            <v>500000</v>
          </cell>
        </row>
        <row r="24245">
          <cell r="B24245" t="str">
            <v>BAF maintenance</v>
          </cell>
          <cell r="C24245" t="str">
            <v>iqbal sons</v>
          </cell>
          <cell r="D24245" t="str">
            <v>Received from Total in acc of Family area - BAHL chq # 10491486 (Given to Iqbals sons trading company) = Total amt = 2000,000/-</v>
          </cell>
          <cell r="E24245">
            <v>28000</v>
          </cell>
        </row>
        <row r="24246">
          <cell r="B24246" t="str">
            <v>Gul Ahmed</v>
          </cell>
          <cell r="C24246" t="str">
            <v>iqbal sons</v>
          </cell>
          <cell r="D24246" t="str">
            <v>Received from Total in acc of Family area - BAHL chq # 10491486 (Given to Iqbals sons trading company) = Total amt = 2000,000/-</v>
          </cell>
          <cell r="E24246">
            <v>22450</v>
          </cell>
        </row>
        <row r="24247">
          <cell r="B24247" t="str">
            <v>J outlet lucky one mall</v>
          </cell>
          <cell r="C24247" t="str">
            <v>iqbal sons</v>
          </cell>
          <cell r="D24247" t="str">
            <v>Received from Total in acc of Family area - BAHL chq # 10491486 (Given to Iqbals sons trading company) = Total amt = 2000,000/-</v>
          </cell>
          <cell r="E24247">
            <v>26400</v>
          </cell>
        </row>
        <row r="24248">
          <cell r="B24248" t="str">
            <v>Spar supermarket</v>
          </cell>
          <cell r="C24248" t="str">
            <v>iqbal sons</v>
          </cell>
          <cell r="D24248" t="str">
            <v>Received from Total in acc of Family area - BAHL chq # 10491486 (Given to Iqbals sons trading company) = Total amt = 2000,000/-</v>
          </cell>
          <cell r="E24248">
            <v>665840</v>
          </cell>
        </row>
        <row r="24249">
          <cell r="B24249" t="str">
            <v>BAH Fire work</v>
          </cell>
          <cell r="C24249" t="str">
            <v>iqbal sons</v>
          </cell>
          <cell r="D24249" t="str">
            <v>Received from Total in acc of Family area - BAHL chq # 10491486 (Given to Iqbals sons trading company) = Total amt = 2000,000/-</v>
          </cell>
          <cell r="E24249">
            <v>8322</v>
          </cell>
        </row>
        <row r="24250">
          <cell r="B24250" t="str">
            <v>NASTP II</v>
          </cell>
          <cell r="C24250" t="str">
            <v>iqbal sons</v>
          </cell>
          <cell r="D24250" t="str">
            <v>Received from Total in acc of Family area - BAHL chq # 10491486 (Given to Iqbals sons trading company) = Total amt = 2000,000/-</v>
          </cell>
          <cell r="E24250">
            <v>592800</v>
          </cell>
        </row>
        <row r="24251">
          <cell r="B24251" t="str">
            <v>Zeta Mall</v>
          </cell>
          <cell r="C24251" t="str">
            <v>iqbal sons</v>
          </cell>
          <cell r="D24251" t="str">
            <v>Received from Total in acc of Family area - BAHL chq # 10491486 (Given to Iqbals sons trading company) = Total amt = 2000,000/-</v>
          </cell>
          <cell r="E24251">
            <v>14000</v>
          </cell>
        </row>
        <row r="24252">
          <cell r="B24252" t="str">
            <v>Mall of Pindi</v>
          </cell>
          <cell r="C24252" t="str">
            <v>iqbal sons</v>
          </cell>
          <cell r="D24252" t="str">
            <v>Received from Total in acc of Family area - BAHL chq # 10491486 (Given to Iqbals sons trading company) = Total amt = 2000,000/-</v>
          </cell>
          <cell r="E24252">
            <v>132000</v>
          </cell>
        </row>
        <row r="24253">
          <cell r="B24253" t="str">
            <v>10pearl NASTP</v>
          </cell>
          <cell r="C24253" t="str">
            <v>iqbal sons</v>
          </cell>
          <cell r="D24253" t="str">
            <v>Received from Total in acc of Family area - BAHL chq # 10491486 (Given to Iqbals sons trading company) = Total amt = 2000,000/-</v>
          </cell>
          <cell r="E24253">
            <v>53800</v>
          </cell>
        </row>
        <row r="24254">
          <cell r="C24254" t="str">
            <v>iqbal sons</v>
          </cell>
          <cell r="D24254" t="str">
            <v>Received from Total in acc of Family area - BAHL chq # 10491486 (Given to Iqbals sons trading company) = Total amt = 2000,000/-</v>
          </cell>
          <cell r="E24254">
            <v>456388</v>
          </cell>
        </row>
        <row r="24255">
          <cell r="B24255" t="str">
            <v>Imtiaz supermarket</v>
          </cell>
          <cell r="C24255" t="str">
            <v>Sadiq pipe</v>
          </cell>
          <cell r="D24255" t="str">
            <v>MCB chq 2031680144 (final payment in imitaz)</v>
          </cell>
          <cell r="E24255">
            <v>100000</v>
          </cell>
        </row>
        <row r="24256">
          <cell r="B24256" t="str">
            <v>KANTEEN Islamabad</v>
          </cell>
          <cell r="C24256" t="str">
            <v>Khurshid fans</v>
          </cell>
          <cell r="D24256" t="str">
            <v>MCB chq 2031680146 (final payment) chq amount = 625,000/-</v>
          </cell>
          <cell r="E24256">
            <v>525000</v>
          </cell>
        </row>
        <row r="24257">
          <cell r="B24257" t="str">
            <v>NICVD</v>
          </cell>
          <cell r="C24257" t="str">
            <v>Khurshid fans</v>
          </cell>
          <cell r="D24257" t="str">
            <v>MCB chq 2031680146 (final payment) chq amount = 625,000/-</v>
          </cell>
          <cell r="E24257">
            <v>50000</v>
          </cell>
        </row>
        <row r="24258">
          <cell r="B24258" t="str">
            <v>Spar supermarket</v>
          </cell>
          <cell r="C24258" t="str">
            <v>Khurshid fans</v>
          </cell>
          <cell r="D24258" t="str">
            <v>MCB chq 2031680146 (final payment) chq amount = 625,000/-</v>
          </cell>
          <cell r="E24258">
            <v>50000</v>
          </cell>
        </row>
        <row r="24259">
          <cell r="B24259" t="str">
            <v>Meezan bank Head office</v>
          </cell>
          <cell r="C24259" t="str">
            <v>mungo</v>
          </cell>
          <cell r="D24259" t="str">
            <v>MCB chq 2031680146 total amt = 390,000</v>
          </cell>
          <cell r="E24259">
            <v>22780</v>
          </cell>
        </row>
        <row r="24260">
          <cell r="B24260" t="str">
            <v>Gul Ahmed</v>
          </cell>
          <cell r="C24260" t="str">
            <v>mungo</v>
          </cell>
          <cell r="D24260" t="str">
            <v>MCB chq 2031680146 total amt = 390,000</v>
          </cell>
          <cell r="E24260">
            <v>670</v>
          </cell>
        </row>
        <row r="24261">
          <cell r="B24261" t="str">
            <v>Spar supermarket</v>
          </cell>
          <cell r="C24261" t="str">
            <v>mungo</v>
          </cell>
          <cell r="D24261" t="str">
            <v>MCB chq 2031680146 total amt = 390,000</v>
          </cell>
          <cell r="E24261">
            <v>41854</v>
          </cell>
        </row>
        <row r="24262">
          <cell r="B24262" t="str">
            <v>NICVD</v>
          </cell>
          <cell r="C24262" t="str">
            <v>mungo</v>
          </cell>
          <cell r="D24262" t="str">
            <v>MCB chq 2031680146 total amt = 390,000</v>
          </cell>
          <cell r="E24262">
            <v>67650</v>
          </cell>
        </row>
        <row r="24263">
          <cell r="B24263" t="str">
            <v>BAH Fire work</v>
          </cell>
          <cell r="C24263" t="str">
            <v>mungo</v>
          </cell>
          <cell r="D24263" t="str">
            <v>MCB chq 2031680146 total amt = 390,000</v>
          </cell>
          <cell r="E24263">
            <v>1960</v>
          </cell>
        </row>
        <row r="24264">
          <cell r="B24264" t="str">
            <v>BAH Exhaust Work</v>
          </cell>
          <cell r="C24264" t="str">
            <v>mungo</v>
          </cell>
          <cell r="D24264" t="str">
            <v>MCB chq 2031680146 total amt = 390,000</v>
          </cell>
          <cell r="E24264">
            <v>25555</v>
          </cell>
        </row>
        <row r="24265">
          <cell r="B24265" t="str">
            <v>J outlet Quetta</v>
          </cell>
          <cell r="C24265" t="str">
            <v>mungo</v>
          </cell>
          <cell r="D24265" t="str">
            <v>MCB chq 2031680146 total amt = 390,000</v>
          </cell>
          <cell r="E24265">
            <v>27780</v>
          </cell>
        </row>
        <row r="24266">
          <cell r="B24266" t="str">
            <v>Fortress Mall</v>
          </cell>
          <cell r="C24266" t="str">
            <v>mungo</v>
          </cell>
          <cell r="D24266" t="str">
            <v>MCB chq 2031680146 total amt = 390,000</v>
          </cell>
          <cell r="E24266">
            <v>114320</v>
          </cell>
        </row>
        <row r="24267">
          <cell r="B24267" t="str">
            <v>State life Insurance</v>
          </cell>
          <cell r="C24267" t="str">
            <v>mungo</v>
          </cell>
          <cell r="D24267" t="str">
            <v>MCB chq 2031680146 total amt = 390,000</v>
          </cell>
          <cell r="E24267">
            <v>87431</v>
          </cell>
        </row>
        <row r="24268">
          <cell r="B24268" t="str">
            <v>J outlet Quetta</v>
          </cell>
          <cell r="C24268" t="str">
            <v>abdullah enterprises</v>
          </cell>
          <cell r="D24268" t="str">
            <v>MCB chq 2031680148 total amt = 285,000</v>
          </cell>
          <cell r="E24268">
            <v>65000</v>
          </cell>
        </row>
        <row r="24269">
          <cell r="B24269" t="str">
            <v>Meezan bank Head office</v>
          </cell>
          <cell r="C24269" t="str">
            <v>abdullah enterprises</v>
          </cell>
          <cell r="D24269" t="str">
            <v>MCB chq 2031680148 total amt = 285,000</v>
          </cell>
          <cell r="E24269">
            <v>11500</v>
          </cell>
        </row>
        <row r="24270">
          <cell r="B24270" t="str">
            <v>Spar supermarket</v>
          </cell>
          <cell r="C24270" t="str">
            <v>abdullah enterprises</v>
          </cell>
          <cell r="D24270" t="str">
            <v>MCB chq 2031680148 total amt = 285,000</v>
          </cell>
          <cell r="E24270">
            <v>22450</v>
          </cell>
        </row>
        <row r="24271">
          <cell r="B24271" t="str">
            <v>10pearl NASTP</v>
          </cell>
          <cell r="C24271" t="str">
            <v>abdullah enterprises</v>
          </cell>
          <cell r="D24271" t="str">
            <v>MCB chq 2031680148 total amt = 285,000</v>
          </cell>
          <cell r="E24271">
            <v>186050</v>
          </cell>
        </row>
        <row r="24272">
          <cell r="C24272" t="str">
            <v>material</v>
          </cell>
          <cell r="D24272" t="str">
            <v>MCB chq 2031680150 Gul zameen threaded rods</v>
          </cell>
          <cell r="E24272">
            <v>141000</v>
          </cell>
        </row>
        <row r="24273">
          <cell r="B24273" t="str">
            <v>engro 7th floor</v>
          </cell>
          <cell r="C24273" t="str">
            <v>majid insulation</v>
          </cell>
          <cell r="D24273" t="str">
            <v>MCB chq 2031680151</v>
          </cell>
          <cell r="E24273">
            <v>65000</v>
          </cell>
        </row>
        <row r="24274">
          <cell r="B24274" t="str">
            <v>NICVD</v>
          </cell>
          <cell r="C24274" t="str">
            <v>zag traders</v>
          </cell>
          <cell r="D24274" t="str">
            <v>MCB chq 2031680153 = amot  = 450,000</v>
          </cell>
          <cell r="E24274">
            <v>78000</v>
          </cell>
        </row>
        <row r="24275">
          <cell r="B24275" t="str">
            <v>PSYCHIATRY JPMC</v>
          </cell>
          <cell r="C24275" t="str">
            <v>zag traders</v>
          </cell>
          <cell r="D24275" t="str">
            <v>MCB chq 2031680153 = amot  = 450,000</v>
          </cell>
          <cell r="E24275">
            <v>290000</v>
          </cell>
        </row>
        <row r="24276">
          <cell r="B24276" t="str">
            <v>Meezan bank Head office</v>
          </cell>
          <cell r="C24276" t="str">
            <v>zag traders</v>
          </cell>
          <cell r="D24276" t="str">
            <v>MCB chq 2031680153 = amot  = 450,000</v>
          </cell>
          <cell r="E24276">
            <v>82000</v>
          </cell>
        </row>
        <row r="24277">
          <cell r="B24277" t="str">
            <v>Zeta Mall</v>
          </cell>
          <cell r="C24277" t="str">
            <v>zag traders</v>
          </cell>
          <cell r="D24277" t="str">
            <v>MCB chq 2031680154</v>
          </cell>
          <cell r="E24277">
            <v>450000</v>
          </cell>
        </row>
        <row r="24278">
          <cell r="B24278" t="str">
            <v>NICVD</v>
          </cell>
          <cell r="C24278" t="str">
            <v>kaytess</v>
          </cell>
          <cell r="D24278" t="str">
            <v>MCB chq 2031680155</v>
          </cell>
          <cell r="E24278">
            <v>300000</v>
          </cell>
        </row>
        <row r="24279">
          <cell r="B24279" t="str">
            <v>J outlet lucky one mall</v>
          </cell>
          <cell r="C24279" t="str">
            <v>Muzammil</v>
          </cell>
          <cell r="D24279" t="str">
            <v>MCB chq 2031680157</v>
          </cell>
          <cell r="E24279">
            <v>237000</v>
          </cell>
        </row>
        <row r="24280">
          <cell r="B24280" t="str">
            <v>family area</v>
          </cell>
          <cell r="C24280" t="str">
            <v>Received</v>
          </cell>
          <cell r="D24280" t="str">
            <v xml:space="preserve">Received from Total in acc of Family area - BAHL chq # 10491486 (Given to Iqbals sons trading company) </v>
          </cell>
          <cell r="F24280">
            <v>2000000</v>
          </cell>
        </row>
        <row r="24281">
          <cell r="B24281" t="str">
            <v>10pearl NASTP</v>
          </cell>
          <cell r="C24281" t="str">
            <v>Received</v>
          </cell>
          <cell r="D24281" t="str">
            <v>Received from 10pearls invoice # 128</v>
          </cell>
          <cell r="F24281">
            <v>49672</v>
          </cell>
        </row>
        <row r="24282">
          <cell r="B24282" t="str">
            <v>BAF maintenance</v>
          </cell>
          <cell r="C24282" t="str">
            <v>Received</v>
          </cell>
          <cell r="D24282" t="str">
            <v>Received from Bank al falah against running bill</v>
          </cell>
          <cell r="F24282">
            <v>8374469</v>
          </cell>
        </row>
        <row r="24283">
          <cell r="B24283" t="str">
            <v>CITI Bank</v>
          </cell>
          <cell r="C24283" t="str">
            <v>Received</v>
          </cell>
          <cell r="D24283" t="str">
            <v>Received from IK in acc of CITI - Meezan bank chq # A-11163121 (Given to Zia Steel care of adeel)</v>
          </cell>
          <cell r="F24283">
            <v>3500000</v>
          </cell>
        </row>
        <row r="24284">
          <cell r="B24284" t="str">
            <v>CITI Bank</v>
          </cell>
          <cell r="C24284" t="str">
            <v>Received</v>
          </cell>
          <cell r="D24284" t="str">
            <v>1% invoice charges for amount 3500,000</v>
          </cell>
          <cell r="E24284">
            <v>35000</v>
          </cell>
        </row>
        <row r="24285">
          <cell r="B24285" t="str">
            <v>FTC Floors</v>
          </cell>
          <cell r="C24285" t="str">
            <v>Received</v>
          </cell>
          <cell r="D24285" t="str">
            <v>FTC Monthly Mar 25   (invoice # 1093)</v>
          </cell>
          <cell r="F24285">
            <v>280434</v>
          </cell>
        </row>
        <row r="24286">
          <cell r="B24286" t="str">
            <v xml:space="preserve">O/M Nue Multiplex </v>
          </cell>
          <cell r="C24286" t="str">
            <v>Received</v>
          </cell>
          <cell r="D24286" t="str">
            <v>Received O/M Dec 24 Bill</v>
          </cell>
          <cell r="F24286">
            <v>372141</v>
          </cell>
        </row>
        <row r="24287">
          <cell r="B24287" t="str">
            <v xml:space="preserve">O/M Nue Multiplex </v>
          </cell>
          <cell r="C24287" t="str">
            <v>Received</v>
          </cell>
          <cell r="D24287" t="str">
            <v>Received O/M Jan 25 Bill</v>
          </cell>
          <cell r="F24287">
            <v>372141</v>
          </cell>
        </row>
        <row r="24288">
          <cell r="B24288" t="str">
            <v xml:space="preserve">O/M Nue Multiplex </v>
          </cell>
          <cell r="C24288" t="str">
            <v>Received</v>
          </cell>
          <cell r="D24288" t="str">
            <v>Received O/M Feb 25 Bill</v>
          </cell>
          <cell r="F24288">
            <v>372141</v>
          </cell>
        </row>
        <row r="24289">
          <cell r="B24289" t="str">
            <v xml:space="preserve">O/M Nue Multiplex </v>
          </cell>
          <cell r="C24289" t="str">
            <v>Received</v>
          </cell>
          <cell r="D24289" t="str">
            <v>Received O/M Mar 25 Bill</v>
          </cell>
          <cell r="F24289">
            <v>372141</v>
          </cell>
        </row>
        <row r="24290">
          <cell r="B24290" t="str">
            <v>KANTEEN Islamabad</v>
          </cell>
          <cell r="C24290" t="str">
            <v>Received</v>
          </cell>
          <cell r="D24290" t="str">
            <v>Received from IK in acc of Kanteen ISL - Meezan bank chq # A-11163145 (Given to universal traders care of adeel)</v>
          </cell>
          <cell r="F24290">
            <v>3203319</v>
          </cell>
        </row>
        <row r="24291">
          <cell r="B24291" t="str">
            <v>KANTEEN Islamabad</v>
          </cell>
          <cell r="C24291" t="str">
            <v>Received</v>
          </cell>
          <cell r="D24291" t="str">
            <v>1% invoice charges for amount 3,203,319/-</v>
          </cell>
          <cell r="E24291">
            <v>32000</v>
          </cell>
        </row>
        <row r="24292">
          <cell r="B24292" t="str">
            <v>BAF maintenance</v>
          </cell>
          <cell r="C24292" t="str">
            <v>Received</v>
          </cell>
          <cell r="D24292" t="str">
            <v>1% invoice charges for MCB chq # 2031680149 given to universal traders for SST inpt adjustment in BAFL</v>
          </cell>
          <cell r="E24292">
            <v>4000</v>
          </cell>
        </row>
        <row r="24293">
          <cell r="B24293" t="str">
            <v>O/M VISA office</v>
          </cell>
          <cell r="C24293" t="str">
            <v>Received</v>
          </cell>
          <cell r="D24293" t="str">
            <v>Received from EFSE against VISA Office maintenance Jan 25 to Mar 25</v>
          </cell>
          <cell r="F24293">
            <v>281462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pageSetUpPr fitToPage="1"/>
  </sheetPr>
  <dimension ref="A1:S19"/>
  <sheetViews>
    <sheetView showGridLines="0" tabSelected="1" view="pageBreakPreview" zoomScaleSheetLayoutView="100" workbookViewId="0">
      <pane ySplit="5" topLeftCell="A6" activePane="bottomLeft" state="frozen"/>
      <selection pane="bottomLeft" activeCell="B11" sqref="B11"/>
    </sheetView>
  </sheetViews>
  <sheetFormatPr defaultRowHeight="18.75"/>
  <cols>
    <col min="1" max="1" width="8.7109375" style="213" customWidth="1"/>
    <col min="2" max="2" width="56.28515625" style="214" customWidth="1"/>
    <col min="3" max="3" width="21.28515625" style="421" customWidth="1"/>
    <col min="4" max="4" width="9.140625" style="220"/>
    <col min="5" max="5" width="16.7109375" style="220" customWidth="1"/>
    <col min="6" max="18" width="9.140625" style="220"/>
    <col min="19" max="19" width="19.140625" style="220" bestFit="1" customWidth="1"/>
    <col min="20" max="212" width="9.140625" style="220"/>
    <col min="213" max="213" width="8.5703125" style="220" bestFit="1" customWidth="1"/>
    <col min="214" max="214" width="12.42578125" style="220" bestFit="1" customWidth="1"/>
    <col min="215" max="215" width="48.140625" style="220" customWidth="1"/>
    <col min="216" max="227" width="9.7109375" style="220" customWidth="1"/>
    <col min="228" max="231" width="14.7109375" style="220" customWidth="1"/>
    <col min="232" max="232" width="16.42578125" style="220" customWidth="1"/>
    <col min="233" max="233" width="11.5703125" style="220" bestFit="1" customWidth="1"/>
    <col min="234" max="234" width="34.140625" style="220" bestFit="1" customWidth="1"/>
    <col min="235" max="235" width="20.140625" style="220" customWidth="1"/>
    <col min="236" max="468" width="9.140625" style="220"/>
    <col min="469" max="469" width="8.5703125" style="220" bestFit="1" customWidth="1"/>
    <col min="470" max="470" width="12.42578125" style="220" bestFit="1" customWidth="1"/>
    <col min="471" max="471" width="48.140625" style="220" customWidth="1"/>
    <col min="472" max="483" width="9.7109375" style="220" customWidth="1"/>
    <col min="484" max="487" width="14.7109375" style="220" customWidth="1"/>
    <col min="488" max="488" width="16.42578125" style="220" customWidth="1"/>
    <col min="489" max="489" width="11.5703125" style="220" bestFit="1" customWidth="1"/>
    <col min="490" max="490" width="34.140625" style="220" bestFit="1" customWidth="1"/>
    <col min="491" max="491" width="20.140625" style="220" customWidth="1"/>
    <col min="492" max="724" width="9.140625" style="220"/>
    <col min="725" max="725" width="8.5703125" style="220" bestFit="1" customWidth="1"/>
    <col min="726" max="726" width="12.42578125" style="220" bestFit="1" customWidth="1"/>
    <col min="727" max="727" width="48.140625" style="220" customWidth="1"/>
    <col min="728" max="739" width="9.7109375" style="220" customWidth="1"/>
    <col min="740" max="743" width="14.7109375" style="220" customWidth="1"/>
    <col min="744" max="744" width="16.42578125" style="220" customWidth="1"/>
    <col min="745" max="745" width="11.5703125" style="220" bestFit="1" customWidth="1"/>
    <col min="746" max="746" width="34.140625" style="220" bestFit="1" customWidth="1"/>
    <col min="747" max="747" width="20.140625" style="220" customWidth="1"/>
    <col min="748" max="980" width="9.140625" style="220"/>
    <col min="981" max="981" width="8.5703125" style="220" bestFit="1" customWidth="1"/>
    <col min="982" max="982" width="12.42578125" style="220" bestFit="1" customWidth="1"/>
    <col min="983" max="983" width="48.140625" style="220" customWidth="1"/>
    <col min="984" max="995" width="9.7109375" style="220" customWidth="1"/>
    <col min="996" max="999" width="14.7109375" style="220" customWidth="1"/>
    <col min="1000" max="1000" width="16.42578125" style="220" customWidth="1"/>
    <col min="1001" max="1001" width="11.5703125" style="220" bestFit="1" customWidth="1"/>
    <col min="1002" max="1002" width="34.140625" style="220" bestFit="1" customWidth="1"/>
    <col min="1003" max="1003" width="20.140625" style="220" customWidth="1"/>
    <col min="1004" max="1236" width="9.140625" style="220"/>
    <col min="1237" max="1237" width="8.5703125" style="220" bestFit="1" customWidth="1"/>
    <col min="1238" max="1238" width="12.42578125" style="220" bestFit="1" customWidth="1"/>
    <col min="1239" max="1239" width="48.140625" style="220" customWidth="1"/>
    <col min="1240" max="1251" width="9.7109375" style="220" customWidth="1"/>
    <col min="1252" max="1255" width="14.7109375" style="220" customWidth="1"/>
    <col min="1256" max="1256" width="16.42578125" style="220" customWidth="1"/>
    <col min="1257" max="1257" width="11.5703125" style="220" bestFit="1" customWidth="1"/>
    <col min="1258" max="1258" width="34.140625" style="220" bestFit="1" customWidth="1"/>
    <col min="1259" max="1259" width="20.140625" style="220" customWidth="1"/>
    <col min="1260" max="1492" width="9.140625" style="220"/>
    <col min="1493" max="1493" width="8.5703125" style="220" bestFit="1" customWidth="1"/>
    <col min="1494" max="1494" width="12.42578125" style="220" bestFit="1" customWidth="1"/>
    <col min="1495" max="1495" width="48.140625" style="220" customWidth="1"/>
    <col min="1496" max="1507" width="9.7109375" style="220" customWidth="1"/>
    <col min="1508" max="1511" width="14.7109375" style="220" customWidth="1"/>
    <col min="1512" max="1512" width="16.42578125" style="220" customWidth="1"/>
    <col min="1513" max="1513" width="11.5703125" style="220" bestFit="1" customWidth="1"/>
    <col min="1514" max="1514" width="34.140625" style="220" bestFit="1" customWidth="1"/>
    <col min="1515" max="1515" width="20.140625" style="220" customWidth="1"/>
    <col min="1516" max="1748" width="9.140625" style="220"/>
    <col min="1749" max="1749" width="8.5703125" style="220" bestFit="1" customWidth="1"/>
    <col min="1750" max="1750" width="12.42578125" style="220" bestFit="1" customWidth="1"/>
    <col min="1751" max="1751" width="48.140625" style="220" customWidth="1"/>
    <col min="1752" max="1763" width="9.7109375" style="220" customWidth="1"/>
    <col min="1764" max="1767" width="14.7109375" style="220" customWidth="1"/>
    <col min="1768" max="1768" width="16.42578125" style="220" customWidth="1"/>
    <col min="1769" max="1769" width="11.5703125" style="220" bestFit="1" customWidth="1"/>
    <col min="1770" max="1770" width="34.140625" style="220" bestFit="1" customWidth="1"/>
    <col min="1771" max="1771" width="20.140625" style="220" customWidth="1"/>
    <col min="1772" max="2004" width="9.140625" style="220"/>
    <col min="2005" max="2005" width="8.5703125" style="220" bestFit="1" customWidth="1"/>
    <col min="2006" max="2006" width="12.42578125" style="220" bestFit="1" customWidth="1"/>
    <col min="2007" max="2007" width="48.140625" style="220" customWidth="1"/>
    <col min="2008" max="2019" width="9.7109375" style="220" customWidth="1"/>
    <col min="2020" max="2023" width="14.7109375" style="220" customWidth="1"/>
    <col min="2024" max="2024" width="16.42578125" style="220" customWidth="1"/>
    <col min="2025" max="2025" width="11.5703125" style="220" bestFit="1" customWidth="1"/>
    <col min="2026" max="2026" width="34.140625" style="220" bestFit="1" customWidth="1"/>
    <col min="2027" max="2027" width="20.140625" style="220" customWidth="1"/>
    <col min="2028" max="2260" width="9.140625" style="220"/>
    <col min="2261" max="2261" width="8.5703125" style="220" bestFit="1" customWidth="1"/>
    <col min="2262" max="2262" width="12.42578125" style="220" bestFit="1" customWidth="1"/>
    <col min="2263" max="2263" width="48.140625" style="220" customWidth="1"/>
    <col min="2264" max="2275" width="9.7109375" style="220" customWidth="1"/>
    <col min="2276" max="2279" width="14.7109375" style="220" customWidth="1"/>
    <col min="2280" max="2280" width="16.42578125" style="220" customWidth="1"/>
    <col min="2281" max="2281" width="11.5703125" style="220" bestFit="1" customWidth="1"/>
    <col min="2282" max="2282" width="34.140625" style="220" bestFit="1" customWidth="1"/>
    <col min="2283" max="2283" width="20.140625" style="220" customWidth="1"/>
    <col min="2284" max="2516" width="9.140625" style="220"/>
    <col min="2517" max="2517" width="8.5703125" style="220" bestFit="1" customWidth="1"/>
    <col min="2518" max="2518" width="12.42578125" style="220" bestFit="1" customWidth="1"/>
    <col min="2519" max="2519" width="48.140625" style="220" customWidth="1"/>
    <col min="2520" max="2531" width="9.7109375" style="220" customWidth="1"/>
    <col min="2532" max="2535" width="14.7109375" style="220" customWidth="1"/>
    <col min="2536" max="2536" width="16.42578125" style="220" customWidth="1"/>
    <col min="2537" max="2537" width="11.5703125" style="220" bestFit="1" customWidth="1"/>
    <col min="2538" max="2538" width="34.140625" style="220" bestFit="1" customWidth="1"/>
    <col min="2539" max="2539" width="20.140625" style="220" customWidth="1"/>
    <col min="2540" max="2772" width="9.140625" style="220"/>
    <col min="2773" max="2773" width="8.5703125" style="220" bestFit="1" customWidth="1"/>
    <col min="2774" max="2774" width="12.42578125" style="220" bestFit="1" customWidth="1"/>
    <col min="2775" max="2775" width="48.140625" style="220" customWidth="1"/>
    <col min="2776" max="2787" width="9.7109375" style="220" customWidth="1"/>
    <col min="2788" max="2791" width="14.7109375" style="220" customWidth="1"/>
    <col min="2792" max="2792" width="16.42578125" style="220" customWidth="1"/>
    <col min="2793" max="2793" width="11.5703125" style="220" bestFit="1" customWidth="1"/>
    <col min="2794" max="2794" width="34.140625" style="220" bestFit="1" customWidth="1"/>
    <col min="2795" max="2795" width="20.140625" style="220" customWidth="1"/>
    <col min="2796" max="3028" width="9.140625" style="220"/>
    <col min="3029" max="3029" width="8.5703125" style="220" bestFit="1" customWidth="1"/>
    <col min="3030" max="3030" width="12.42578125" style="220" bestFit="1" customWidth="1"/>
    <col min="3031" max="3031" width="48.140625" style="220" customWidth="1"/>
    <col min="3032" max="3043" width="9.7109375" style="220" customWidth="1"/>
    <col min="3044" max="3047" width="14.7109375" style="220" customWidth="1"/>
    <col min="3048" max="3048" width="16.42578125" style="220" customWidth="1"/>
    <col min="3049" max="3049" width="11.5703125" style="220" bestFit="1" customWidth="1"/>
    <col min="3050" max="3050" width="34.140625" style="220" bestFit="1" customWidth="1"/>
    <col min="3051" max="3051" width="20.140625" style="220" customWidth="1"/>
    <col min="3052" max="3284" width="9.140625" style="220"/>
    <col min="3285" max="3285" width="8.5703125" style="220" bestFit="1" customWidth="1"/>
    <col min="3286" max="3286" width="12.42578125" style="220" bestFit="1" customWidth="1"/>
    <col min="3287" max="3287" width="48.140625" style="220" customWidth="1"/>
    <col min="3288" max="3299" width="9.7109375" style="220" customWidth="1"/>
    <col min="3300" max="3303" width="14.7109375" style="220" customWidth="1"/>
    <col min="3304" max="3304" width="16.42578125" style="220" customWidth="1"/>
    <col min="3305" max="3305" width="11.5703125" style="220" bestFit="1" customWidth="1"/>
    <col min="3306" max="3306" width="34.140625" style="220" bestFit="1" customWidth="1"/>
    <col min="3307" max="3307" width="20.140625" style="220" customWidth="1"/>
    <col min="3308" max="3540" width="9.140625" style="220"/>
    <col min="3541" max="3541" width="8.5703125" style="220" bestFit="1" customWidth="1"/>
    <col min="3542" max="3542" width="12.42578125" style="220" bestFit="1" customWidth="1"/>
    <col min="3543" max="3543" width="48.140625" style="220" customWidth="1"/>
    <col min="3544" max="3555" width="9.7109375" style="220" customWidth="1"/>
    <col min="3556" max="3559" width="14.7109375" style="220" customWidth="1"/>
    <col min="3560" max="3560" width="16.42578125" style="220" customWidth="1"/>
    <col min="3561" max="3561" width="11.5703125" style="220" bestFit="1" customWidth="1"/>
    <col min="3562" max="3562" width="34.140625" style="220" bestFit="1" customWidth="1"/>
    <col min="3563" max="3563" width="20.140625" style="220" customWidth="1"/>
    <col min="3564" max="3796" width="9.140625" style="220"/>
    <col min="3797" max="3797" width="8.5703125" style="220" bestFit="1" customWidth="1"/>
    <col min="3798" max="3798" width="12.42578125" style="220" bestFit="1" customWidth="1"/>
    <col min="3799" max="3799" width="48.140625" style="220" customWidth="1"/>
    <col min="3800" max="3811" width="9.7109375" style="220" customWidth="1"/>
    <col min="3812" max="3815" width="14.7109375" style="220" customWidth="1"/>
    <col min="3816" max="3816" width="16.42578125" style="220" customWidth="1"/>
    <col min="3817" max="3817" width="11.5703125" style="220" bestFit="1" customWidth="1"/>
    <col min="3818" max="3818" width="34.140625" style="220" bestFit="1" customWidth="1"/>
    <col min="3819" max="3819" width="20.140625" style="220" customWidth="1"/>
    <col min="3820" max="4052" width="9.140625" style="220"/>
    <col min="4053" max="4053" width="8.5703125" style="220" bestFit="1" customWidth="1"/>
    <col min="4054" max="4054" width="12.42578125" style="220" bestFit="1" customWidth="1"/>
    <col min="4055" max="4055" width="48.140625" style="220" customWidth="1"/>
    <col min="4056" max="4067" width="9.7109375" style="220" customWidth="1"/>
    <col min="4068" max="4071" width="14.7109375" style="220" customWidth="1"/>
    <col min="4072" max="4072" width="16.42578125" style="220" customWidth="1"/>
    <col min="4073" max="4073" width="11.5703125" style="220" bestFit="1" customWidth="1"/>
    <col min="4074" max="4074" width="34.140625" style="220" bestFit="1" customWidth="1"/>
    <col min="4075" max="4075" width="20.140625" style="220" customWidth="1"/>
    <col min="4076" max="4308" width="9.140625" style="220"/>
    <col min="4309" max="4309" width="8.5703125" style="220" bestFit="1" customWidth="1"/>
    <col min="4310" max="4310" width="12.42578125" style="220" bestFit="1" customWidth="1"/>
    <col min="4311" max="4311" width="48.140625" style="220" customWidth="1"/>
    <col min="4312" max="4323" width="9.7109375" style="220" customWidth="1"/>
    <col min="4324" max="4327" width="14.7109375" style="220" customWidth="1"/>
    <col min="4328" max="4328" width="16.42578125" style="220" customWidth="1"/>
    <col min="4329" max="4329" width="11.5703125" style="220" bestFit="1" customWidth="1"/>
    <col min="4330" max="4330" width="34.140625" style="220" bestFit="1" customWidth="1"/>
    <col min="4331" max="4331" width="20.140625" style="220" customWidth="1"/>
    <col min="4332" max="4564" width="9.140625" style="220"/>
    <col min="4565" max="4565" width="8.5703125" style="220" bestFit="1" customWidth="1"/>
    <col min="4566" max="4566" width="12.42578125" style="220" bestFit="1" customWidth="1"/>
    <col min="4567" max="4567" width="48.140625" style="220" customWidth="1"/>
    <col min="4568" max="4579" width="9.7109375" style="220" customWidth="1"/>
    <col min="4580" max="4583" width="14.7109375" style="220" customWidth="1"/>
    <col min="4584" max="4584" width="16.42578125" style="220" customWidth="1"/>
    <col min="4585" max="4585" width="11.5703125" style="220" bestFit="1" customWidth="1"/>
    <col min="4586" max="4586" width="34.140625" style="220" bestFit="1" customWidth="1"/>
    <col min="4587" max="4587" width="20.140625" style="220" customWidth="1"/>
    <col min="4588" max="4820" width="9.140625" style="220"/>
    <col min="4821" max="4821" width="8.5703125" style="220" bestFit="1" customWidth="1"/>
    <col min="4822" max="4822" width="12.42578125" style="220" bestFit="1" customWidth="1"/>
    <col min="4823" max="4823" width="48.140625" style="220" customWidth="1"/>
    <col min="4824" max="4835" width="9.7109375" style="220" customWidth="1"/>
    <col min="4836" max="4839" width="14.7109375" style="220" customWidth="1"/>
    <col min="4840" max="4840" width="16.42578125" style="220" customWidth="1"/>
    <col min="4841" max="4841" width="11.5703125" style="220" bestFit="1" customWidth="1"/>
    <col min="4842" max="4842" width="34.140625" style="220" bestFit="1" customWidth="1"/>
    <col min="4843" max="4843" width="20.140625" style="220" customWidth="1"/>
    <col min="4844" max="5076" width="9.140625" style="220"/>
    <col min="5077" max="5077" width="8.5703125" style="220" bestFit="1" customWidth="1"/>
    <col min="5078" max="5078" width="12.42578125" style="220" bestFit="1" customWidth="1"/>
    <col min="5079" max="5079" width="48.140625" style="220" customWidth="1"/>
    <col min="5080" max="5091" width="9.7109375" style="220" customWidth="1"/>
    <col min="5092" max="5095" width="14.7109375" style="220" customWidth="1"/>
    <col min="5096" max="5096" width="16.42578125" style="220" customWidth="1"/>
    <col min="5097" max="5097" width="11.5703125" style="220" bestFit="1" customWidth="1"/>
    <col min="5098" max="5098" width="34.140625" style="220" bestFit="1" customWidth="1"/>
    <col min="5099" max="5099" width="20.140625" style="220" customWidth="1"/>
    <col min="5100" max="5332" width="9.140625" style="220"/>
    <col min="5333" max="5333" width="8.5703125" style="220" bestFit="1" customWidth="1"/>
    <col min="5334" max="5334" width="12.42578125" style="220" bestFit="1" customWidth="1"/>
    <col min="5335" max="5335" width="48.140625" style="220" customWidth="1"/>
    <col min="5336" max="5347" width="9.7109375" style="220" customWidth="1"/>
    <col min="5348" max="5351" width="14.7109375" style="220" customWidth="1"/>
    <col min="5352" max="5352" width="16.42578125" style="220" customWidth="1"/>
    <col min="5353" max="5353" width="11.5703125" style="220" bestFit="1" customWidth="1"/>
    <col min="5354" max="5354" width="34.140625" style="220" bestFit="1" customWidth="1"/>
    <col min="5355" max="5355" width="20.140625" style="220" customWidth="1"/>
    <col min="5356" max="5588" width="9.140625" style="220"/>
    <col min="5589" max="5589" width="8.5703125" style="220" bestFit="1" customWidth="1"/>
    <col min="5590" max="5590" width="12.42578125" style="220" bestFit="1" customWidth="1"/>
    <col min="5591" max="5591" width="48.140625" style="220" customWidth="1"/>
    <col min="5592" max="5603" width="9.7109375" style="220" customWidth="1"/>
    <col min="5604" max="5607" width="14.7109375" style="220" customWidth="1"/>
    <col min="5608" max="5608" width="16.42578125" style="220" customWidth="1"/>
    <col min="5609" max="5609" width="11.5703125" style="220" bestFit="1" customWidth="1"/>
    <col min="5610" max="5610" width="34.140625" style="220" bestFit="1" customWidth="1"/>
    <col min="5611" max="5611" width="20.140625" style="220" customWidth="1"/>
    <col min="5612" max="5844" width="9.140625" style="220"/>
    <col min="5845" max="5845" width="8.5703125" style="220" bestFit="1" customWidth="1"/>
    <col min="5846" max="5846" width="12.42578125" style="220" bestFit="1" customWidth="1"/>
    <col min="5847" max="5847" width="48.140625" style="220" customWidth="1"/>
    <col min="5848" max="5859" width="9.7109375" style="220" customWidth="1"/>
    <col min="5860" max="5863" width="14.7109375" style="220" customWidth="1"/>
    <col min="5864" max="5864" width="16.42578125" style="220" customWidth="1"/>
    <col min="5865" max="5865" width="11.5703125" style="220" bestFit="1" customWidth="1"/>
    <col min="5866" max="5866" width="34.140625" style="220" bestFit="1" customWidth="1"/>
    <col min="5867" max="5867" width="20.140625" style="220" customWidth="1"/>
    <col min="5868" max="6100" width="9.140625" style="220"/>
    <col min="6101" max="6101" width="8.5703125" style="220" bestFit="1" customWidth="1"/>
    <col min="6102" max="6102" width="12.42578125" style="220" bestFit="1" customWidth="1"/>
    <col min="6103" max="6103" width="48.140625" style="220" customWidth="1"/>
    <col min="6104" max="6115" width="9.7109375" style="220" customWidth="1"/>
    <col min="6116" max="6119" width="14.7109375" style="220" customWidth="1"/>
    <col min="6120" max="6120" width="16.42578125" style="220" customWidth="1"/>
    <col min="6121" max="6121" width="11.5703125" style="220" bestFit="1" customWidth="1"/>
    <col min="6122" max="6122" width="34.140625" style="220" bestFit="1" customWidth="1"/>
    <col min="6123" max="6123" width="20.140625" style="220" customWidth="1"/>
    <col min="6124" max="6356" width="9.140625" style="220"/>
    <col min="6357" max="6357" width="8.5703125" style="220" bestFit="1" customWidth="1"/>
    <col min="6358" max="6358" width="12.42578125" style="220" bestFit="1" customWidth="1"/>
    <col min="6359" max="6359" width="48.140625" style="220" customWidth="1"/>
    <col min="6360" max="6371" width="9.7109375" style="220" customWidth="1"/>
    <col min="6372" max="6375" width="14.7109375" style="220" customWidth="1"/>
    <col min="6376" max="6376" width="16.42578125" style="220" customWidth="1"/>
    <col min="6377" max="6377" width="11.5703125" style="220" bestFit="1" customWidth="1"/>
    <col min="6378" max="6378" width="34.140625" style="220" bestFit="1" customWidth="1"/>
    <col min="6379" max="6379" width="20.140625" style="220" customWidth="1"/>
    <col min="6380" max="6612" width="9.140625" style="220"/>
    <col min="6613" max="6613" width="8.5703125" style="220" bestFit="1" customWidth="1"/>
    <col min="6614" max="6614" width="12.42578125" style="220" bestFit="1" customWidth="1"/>
    <col min="6615" max="6615" width="48.140625" style="220" customWidth="1"/>
    <col min="6616" max="6627" width="9.7109375" style="220" customWidth="1"/>
    <col min="6628" max="6631" width="14.7109375" style="220" customWidth="1"/>
    <col min="6632" max="6632" width="16.42578125" style="220" customWidth="1"/>
    <col min="6633" max="6633" width="11.5703125" style="220" bestFit="1" customWidth="1"/>
    <col min="6634" max="6634" width="34.140625" style="220" bestFit="1" customWidth="1"/>
    <col min="6635" max="6635" width="20.140625" style="220" customWidth="1"/>
    <col min="6636" max="6868" width="9.140625" style="220"/>
    <col min="6869" max="6869" width="8.5703125" style="220" bestFit="1" customWidth="1"/>
    <col min="6870" max="6870" width="12.42578125" style="220" bestFit="1" customWidth="1"/>
    <col min="6871" max="6871" width="48.140625" style="220" customWidth="1"/>
    <col min="6872" max="6883" width="9.7109375" style="220" customWidth="1"/>
    <col min="6884" max="6887" width="14.7109375" style="220" customWidth="1"/>
    <col min="6888" max="6888" width="16.42578125" style="220" customWidth="1"/>
    <col min="6889" max="6889" width="11.5703125" style="220" bestFit="1" customWidth="1"/>
    <col min="6890" max="6890" width="34.140625" style="220" bestFit="1" customWidth="1"/>
    <col min="6891" max="6891" width="20.140625" style="220" customWidth="1"/>
    <col min="6892" max="7124" width="9.140625" style="220"/>
    <col min="7125" max="7125" width="8.5703125" style="220" bestFit="1" customWidth="1"/>
    <col min="7126" max="7126" width="12.42578125" style="220" bestFit="1" customWidth="1"/>
    <col min="7127" max="7127" width="48.140625" style="220" customWidth="1"/>
    <col min="7128" max="7139" width="9.7109375" style="220" customWidth="1"/>
    <col min="7140" max="7143" width="14.7109375" style="220" customWidth="1"/>
    <col min="7144" max="7144" width="16.42578125" style="220" customWidth="1"/>
    <col min="7145" max="7145" width="11.5703125" style="220" bestFit="1" customWidth="1"/>
    <col min="7146" max="7146" width="34.140625" style="220" bestFit="1" customWidth="1"/>
    <col min="7147" max="7147" width="20.140625" style="220" customWidth="1"/>
    <col min="7148" max="7380" width="9.140625" style="220"/>
    <col min="7381" max="7381" width="8.5703125" style="220" bestFit="1" customWidth="1"/>
    <col min="7382" max="7382" width="12.42578125" style="220" bestFit="1" customWidth="1"/>
    <col min="7383" max="7383" width="48.140625" style="220" customWidth="1"/>
    <col min="7384" max="7395" width="9.7109375" style="220" customWidth="1"/>
    <col min="7396" max="7399" width="14.7109375" style="220" customWidth="1"/>
    <col min="7400" max="7400" width="16.42578125" style="220" customWidth="1"/>
    <col min="7401" max="7401" width="11.5703125" style="220" bestFit="1" customWidth="1"/>
    <col min="7402" max="7402" width="34.140625" style="220" bestFit="1" customWidth="1"/>
    <col min="7403" max="7403" width="20.140625" style="220" customWidth="1"/>
    <col min="7404" max="7636" width="9.140625" style="220"/>
    <col min="7637" max="7637" width="8.5703125" style="220" bestFit="1" customWidth="1"/>
    <col min="7638" max="7638" width="12.42578125" style="220" bestFit="1" customWidth="1"/>
    <col min="7639" max="7639" width="48.140625" style="220" customWidth="1"/>
    <col min="7640" max="7651" width="9.7109375" style="220" customWidth="1"/>
    <col min="7652" max="7655" width="14.7109375" style="220" customWidth="1"/>
    <col min="7656" max="7656" width="16.42578125" style="220" customWidth="1"/>
    <col min="7657" max="7657" width="11.5703125" style="220" bestFit="1" customWidth="1"/>
    <col min="7658" max="7658" width="34.140625" style="220" bestFit="1" customWidth="1"/>
    <col min="7659" max="7659" width="20.140625" style="220" customWidth="1"/>
    <col min="7660" max="7892" width="9.140625" style="220"/>
    <col min="7893" max="7893" width="8.5703125" style="220" bestFit="1" customWidth="1"/>
    <col min="7894" max="7894" width="12.42578125" style="220" bestFit="1" customWidth="1"/>
    <col min="7895" max="7895" width="48.140625" style="220" customWidth="1"/>
    <col min="7896" max="7907" width="9.7109375" style="220" customWidth="1"/>
    <col min="7908" max="7911" width="14.7109375" style="220" customWidth="1"/>
    <col min="7912" max="7912" width="16.42578125" style="220" customWidth="1"/>
    <col min="7913" max="7913" width="11.5703125" style="220" bestFit="1" customWidth="1"/>
    <col min="7914" max="7914" width="34.140625" style="220" bestFit="1" customWidth="1"/>
    <col min="7915" max="7915" width="20.140625" style="220" customWidth="1"/>
    <col min="7916" max="8148" width="9.140625" style="220"/>
    <col min="8149" max="8149" width="8.5703125" style="220" bestFit="1" customWidth="1"/>
    <col min="8150" max="8150" width="12.42578125" style="220" bestFit="1" customWidth="1"/>
    <col min="8151" max="8151" width="48.140625" style="220" customWidth="1"/>
    <col min="8152" max="8163" width="9.7109375" style="220" customWidth="1"/>
    <col min="8164" max="8167" width="14.7109375" style="220" customWidth="1"/>
    <col min="8168" max="8168" width="16.42578125" style="220" customWidth="1"/>
    <col min="8169" max="8169" width="11.5703125" style="220" bestFit="1" customWidth="1"/>
    <col min="8170" max="8170" width="34.140625" style="220" bestFit="1" customWidth="1"/>
    <col min="8171" max="8171" width="20.140625" style="220" customWidth="1"/>
    <col min="8172" max="8404" width="9.140625" style="220"/>
    <col min="8405" max="8405" width="8.5703125" style="220" bestFit="1" customWidth="1"/>
    <col min="8406" max="8406" width="12.42578125" style="220" bestFit="1" customWidth="1"/>
    <col min="8407" max="8407" width="48.140625" style="220" customWidth="1"/>
    <col min="8408" max="8419" width="9.7109375" style="220" customWidth="1"/>
    <col min="8420" max="8423" width="14.7109375" style="220" customWidth="1"/>
    <col min="8424" max="8424" width="16.42578125" style="220" customWidth="1"/>
    <col min="8425" max="8425" width="11.5703125" style="220" bestFit="1" customWidth="1"/>
    <col min="8426" max="8426" width="34.140625" style="220" bestFit="1" customWidth="1"/>
    <col min="8427" max="8427" width="20.140625" style="220" customWidth="1"/>
    <col min="8428" max="8660" width="9.140625" style="220"/>
    <col min="8661" max="8661" width="8.5703125" style="220" bestFit="1" customWidth="1"/>
    <col min="8662" max="8662" width="12.42578125" style="220" bestFit="1" customWidth="1"/>
    <col min="8663" max="8663" width="48.140625" style="220" customWidth="1"/>
    <col min="8664" max="8675" width="9.7109375" style="220" customWidth="1"/>
    <col min="8676" max="8679" width="14.7109375" style="220" customWidth="1"/>
    <col min="8680" max="8680" width="16.42578125" style="220" customWidth="1"/>
    <col min="8681" max="8681" width="11.5703125" style="220" bestFit="1" customWidth="1"/>
    <col min="8682" max="8682" width="34.140625" style="220" bestFit="1" customWidth="1"/>
    <col min="8683" max="8683" width="20.140625" style="220" customWidth="1"/>
    <col min="8684" max="8916" width="9.140625" style="220"/>
    <col min="8917" max="8917" width="8.5703125" style="220" bestFit="1" customWidth="1"/>
    <col min="8918" max="8918" width="12.42578125" style="220" bestFit="1" customWidth="1"/>
    <col min="8919" max="8919" width="48.140625" style="220" customWidth="1"/>
    <col min="8920" max="8931" width="9.7109375" style="220" customWidth="1"/>
    <col min="8932" max="8935" width="14.7109375" style="220" customWidth="1"/>
    <col min="8936" max="8936" width="16.42578125" style="220" customWidth="1"/>
    <col min="8937" max="8937" width="11.5703125" style="220" bestFit="1" customWidth="1"/>
    <col min="8938" max="8938" width="34.140625" style="220" bestFit="1" customWidth="1"/>
    <col min="8939" max="8939" width="20.140625" style="220" customWidth="1"/>
    <col min="8940" max="9172" width="9.140625" style="220"/>
    <col min="9173" max="9173" width="8.5703125" style="220" bestFit="1" customWidth="1"/>
    <col min="9174" max="9174" width="12.42578125" style="220" bestFit="1" customWidth="1"/>
    <col min="9175" max="9175" width="48.140625" style="220" customWidth="1"/>
    <col min="9176" max="9187" width="9.7109375" style="220" customWidth="1"/>
    <col min="9188" max="9191" width="14.7109375" style="220" customWidth="1"/>
    <col min="9192" max="9192" width="16.42578125" style="220" customWidth="1"/>
    <col min="9193" max="9193" width="11.5703125" style="220" bestFit="1" customWidth="1"/>
    <col min="9194" max="9194" width="34.140625" style="220" bestFit="1" customWidth="1"/>
    <col min="9195" max="9195" width="20.140625" style="220" customWidth="1"/>
    <col min="9196" max="9428" width="9.140625" style="220"/>
    <col min="9429" max="9429" width="8.5703125" style="220" bestFit="1" customWidth="1"/>
    <col min="9430" max="9430" width="12.42578125" style="220" bestFit="1" customWidth="1"/>
    <col min="9431" max="9431" width="48.140625" style="220" customWidth="1"/>
    <col min="9432" max="9443" width="9.7109375" style="220" customWidth="1"/>
    <col min="9444" max="9447" width="14.7109375" style="220" customWidth="1"/>
    <col min="9448" max="9448" width="16.42578125" style="220" customWidth="1"/>
    <col min="9449" max="9449" width="11.5703125" style="220" bestFit="1" customWidth="1"/>
    <col min="9450" max="9450" width="34.140625" style="220" bestFit="1" customWidth="1"/>
    <col min="9451" max="9451" width="20.140625" style="220" customWidth="1"/>
    <col min="9452" max="9684" width="9.140625" style="220"/>
    <col min="9685" max="9685" width="8.5703125" style="220" bestFit="1" customWidth="1"/>
    <col min="9686" max="9686" width="12.42578125" style="220" bestFit="1" customWidth="1"/>
    <col min="9687" max="9687" width="48.140625" style="220" customWidth="1"/>
    <col min="9688" max="9699" width="9.7109375" style="220" customWidth="1"/>
    <col min="9700" max="9703" width="14.7109375" style="220" customWidth="1"/>
    <col min="9704" max="9704" width="16.42578125" style="220" customWidth="1"/>
    <col min="9705" max="9705" width="11.5703125" style="220" bestFit="1" customWidth="1"/>
    <col min="9706" max="9706" width="34.140625" style="220" bestFit="1" customWidth="1"/>
    <col min="9707" max="9707" width="20.140625" style="220" customWidth="1"/>
    <col min="9708" max="9940" width="9.140625" style="220"/>
    <col min="9941" max="9941" width="8.5703125" style="220" bestFit="1" customWidth="1"/>
    <col min="9942" max="9942" width="12.42578125" style="220" bestFit="1" customWidth="1"/>
    <col min="9943" max="9943" width="48.140625" style="220" customWidth="1"/>
    <col min="9944" max="9955" width="9.7109375" style="220" customWidth="1"/>
    <col min="9956" max="9959" width="14.7109375" style="220" customWidth="1"/>
    <col min="9960" max="9960" width="16.42578125" style="220" customWidth="1"/>
    <col min="9961" max="9961" width="11.5703125" style="220" bestFit="1" customWidth="1"/>
    <col min="9962" max="9962" width="34.140625" style="220" bestFit="1" customWidth="1"/>
    <col min="9963" max="9963" width="20.140625" style="220" customWidth="1"/>
    <col min="9964" max="10196" width="9.140625" style="220"/>
    <col min="10197" max="10197" width="8.5703125" style="220" bestFit="1" customWidth="1"/>
    <col min="10198" max="10198" width="12.42578125" style="220" bestFit="1" customWidth="1"/>
    <col min="10199" max="10199" width="48.140625" style="220" customWidth="1"/>
    <col min="10200" max="10211" width="9.7109375" style="220" customWidth="1"/>
    <col min="10212" max="10215" width="14.7109375" style="220" customWidth="1"/>
    <col min="10216" max="10216" width="16.42578125" style="220" customWidth="1"/>
    <col min="10217" max="10217" width="11.5703125" style="220" bestFit="1" customWidth="1"/>
    <col min="10218" max="10218" width="34.140625" style="220" bestFit="1" customWidth="1"/>
    <col min="10219" max="10219" width="20.140625" style="220" customWidth="1"/>
    <col min="10220" max="10452" width="9.140625" style="220"/>
    <col min="10453" max="10453" width="8.5703125" style="220" bestFit="1" customWidth="1"/>
    <col min="10454" max="10454" width="12.42578125" style="220" bestFit="1" customWidth="1"/>
    <col min="10455" max="10455" width="48.140625" style="220" customWidth="1"/>
    <col min="10456" max="10467" width="9.7109375" style="220" customWidth="1"/>
    <col min="10468" max="10471" width="14.7109375" style="220" customWidth="1"/>
    <col min="10472" max="10472" width="16.42578125" style="220" customWidth="1"/>
    <col min="10473" max="10473" width="11.5703125" style="220" bestFit="1" customWidth="1"/>
    <col min="10474" max="10474" width="34.140625" style="220" bestFit="1" customWidth="1"/>
    <col min="10475" max="10475" width="20.140625" style="220" customWidth="1"/>
    <col min="10476" max="10708" width="9.140625" style="220"/>
    <col min="10709" max="10709" width="8.5703125" style="220" bestFit="1" customWidth="1"/>
    <col min="10710" max="10710" width="12.42578125" style="220" bestFit="1" customWidth="1"/>
    <col min="10711" max="10711" width="48.140625" style="220" customWidth="1"/>
    <col min="10712" max="10723" width="9.7109375" style="220" customWidth="1"/>
    <col min="10724" max="10727" width="14.7109375" style="220" customWidth="1"/>
    <col min="10728" max="10728" width="16.42578125" style="220" customWidth="1"/>
    <col min="10729" max="10729" width="11.5703125" style="220" bestFit="1" customWidth="1"/>
    <col min="10730" max="10730" width="34.140625" style="220" bestFit="1" customWidth="1"/>
    <col min="10731" max="10731" width="20.140625" style="220" customWidth="1"/>
    <col min="10732" max="10964" width="9.140625" style="220"/>
    <col min="10965" max="10965" width="8.5703125" style="220" bestFit="1" customWidth="1"/>
    <col min="10966" max="10966" width="12.42578125" style="220" bestFit="1" customWidth="1"/>
    <col min="10967" max="10967" width="48.140625" style="220" customWidth="1"/>
    <col min="10968" max="10979" width="9.7109375" style="220" customWidth="1"/>
    <col min="10980" max="10983" width="14.7109375" style="220" customWidth="1"/>
    <col min="10984" max="10984" width="16.42578125" style="220" customWidth="1"/>
    <col min="10985" max="10985" width="11.5703125" style="220" bestFit="1" customWidth="1"/>
    <col min="10986" max="10986" width="34.140625" style="220" bestFit="1" customWidth="1"/>
    <col min="10987" max="10987" width="20.140625" style="220" customWidth="1"/>
    <col min="10988" max="11220" width="9.140625" style="220"/>
    <col min="11221" max="11221" width="8.5703125" style="220" bestFit="1" customWidth="1"/>
    <col min="11222" max="11222" width="12.42578125" style="220" bestFit="1" customWidth="1"/>
    <col min="11223" max="11223" width="48.140625" style="220" customWidth="1"/>
    <col min="11224" max="11235" width="9.7109375" style="220" customWidth="1"/>
    <col min="11236" max="11239" width="14.7109375" style="220" customWidth="1"/>
    <col min="11240" max="11240" width="16.42578125" style="220" customWidth="1"/>
    <col min="11241" max="11241" width="11.5703125" style="220" bestFit="1" customWidth="1"/>
    <col min="11242" max="11242" width="34.140625" style="220" bestFit="1" customWidth="1"/>
    <col min="11243" max="11243" width="20.140625" style="220" customWidth="1"/>
    <col min="11244" max="11476" width="9.140625" style="220"/>
    <col min="11477" max="11477" width="8.5703125" style="220" bestFit="1" customWidth="1"/>
    <col min="11478" max="11478" width="12.42578125" style="220" bestFit="1" customWidth="1"/>
    <col min="11479" max="11479" width="48.140625" style="220" customWidth="1"/>
    <col min="11480" max="11491" width="9.7109375" style="220" customWidth="1"/>
    <col min="11492" max="11495" width="14.7109375" style="220" customWidth="1"/>
    <col min="11496" max="11496" width="16.42578125" style="220" customWidth="1"/>
    <col min="11497" max="11497" width="11.5703125" style="220" bestFit="1" customWidth="1"/>
    <col min="11498" max="11498" width="34.140625" style="220" bestFit="1" customWidth="1"/>
    <col min="11499" max="11499" width="20.140625" style="220" customWidth="1"/>
    <col min="11500" max="11732" width="9.140625" style="220"/>
    <col min="11733" max="11733" width="8.5703125" style="220" bestFit="1" customWidth="1"/>
    <col min="11734" max="11734" width="12.42578125" style="220" bestFit="1" customWidth="1"/>
    <col min="11735" max="11735" width="48.140625" style="220" customWidth="1"/>
    <col min="11736" max="11747" width="9.7109375" style="220" customWidth="1"/>
    <col min="11748" max="11751" width="14.7109375" style="220" customWidth="1"/>
    <col min="11752" max="11752" width="16.42578125" style="220" customWidth="1"/>
    <col min="11753" max="11753" width="11.5703125" style="220" bestFit="1" customWidth="1"/>
    <col min="11754" max="11754" width="34.140625" style="220" bestFit="1" customWidth="1"/>
    <col min="11755" max="11755" width="20.140625" style="220" customWidth="1"/>
    <col min="11756" max="11988" width="9.140625" style="220"/>
    <col min="11989" max="11989" width="8.5703125" style="220" bestFit="1" customWidth="1"/>
    <col min="11990" max="11990" width="12.42578125" style="220" bestFit="1" customWidth="1"/>
    <col min="11991" max="11991" width="48.140625" style="220" customWidth="1"/>
    <col min="11992" max="12003" width="9.7109375" style="220" customWidth="1"/>
    <col min="12004" max="12007" width="14.7109375" style="220" customWidth="1"/>
    <col min="12008" max="12008" width="16.42578125" style="220" customWidth="1"/>
    <col min="12009" max="12009" width="11.5703125" style="220" bestFit="1" customWidth="1"/>
    <col min="12010" max="12010" width="34.140625" style="220" bestFit="1" customWidth="1"/>
    <col min="12011" max="12011" width="20.140625" style="220" customWidth="1"/>
    <col min="12012" max="12244" width="9.140625" style="220"/>
    <col min="12245" max="12245" width="8.5703125" style="220" bestFit="1" customWidth="1"/>
    <col min="12246" max="12246" width="12.42578125" style="220" bestFit="1" customWidth="1"/>
    <col min="12247" max="12247" width="48.140625" style="220" customWidth="1"/>
    <col min="12248" max="12259" width="9.7109375" style="220" customWidth="1"/>
    <col min="12260" max="12263" width="14.7109375" style="220" customWidth="1"/>
    <col min="12264" max="12264" width="16.42578125" style="220" customWidth="1"/>
    <col min="12265" max="12265" width="11.5703125" style="220" bestFit="1" customWidth="1"/>
    <col min="12266" max="12266" width="34.140625" style="220" bestFit="1" customWidth="1"/>
    <col min="12267" max="12267" width="20.140625" style="220" customWidth="1"/>
    <col min="12268" max="12500" width="9.140625" style="220"/>
    <col min="12501" max="12501" width="8.5703125" style="220" bestFit="1" customWidth="1"/>
    <col min="12502" max="12502" width="12.42578125" style="220" bestFit="1" customWidth="1"/>
    <col min="12503" max="12503" width="48.140625" style="220" customWidth="1"/>
    <col min="12504" max="12515" width="9.7109375" style="220" customWidth="1"/>
    <col min="12516" max="12519" width="14.7109375" style="220" customWidth="1"/>
    <col min="12520" max="12520" width="16.42578125" style="220" customWidth="1"/>
    <col min="12521" max="12521" width="11.5703125" style="220" bestFit="1" customWidth="1"/>
    <col min="12522" max="12522" width="34.140625" style="220" bestFit="1" customWidth="1"/>
    <col min="12523" max="12523" width="20.140625" style="220" customWidth="1"/>
    <col min="12524" max="12756" width="9.140625" style="220"/>
    <col min="12757" max="12757" width="8.5703125" style="220" bestFit="1" customWidth="1"/>
    <col min="12758" max="12758" width="12.42578125" style="220" bestFit="1" customWidth="1"/>
    <col min="12759" max="12759" width="48.140625" style="220" customWidth="1"/>
    <col min="12760" max="12771" width="9.7109375" style="220" customWidth="1"/>
    <col min="12772" max="12775" width="14.7109375" style="220" customWidth="1"/>
    <col min="12776" max="12776" width="16.42578125" style="220" customWidth="1"/>
    <col min="12777" max="12777" width="11.5703125" style="220" bestFit="1" customWidth="1"/>
    <col min="12778" max="12778" width="34.140625" style="220" bestFit="1" customWidth="1"/>
    <col min="12779" max="12779" width="20.140625" style="220" customWidth="1"/>
    <col min="12780" max="13012" width="9.140625" style="220"/>
    <col min="13013" max="13013" width="8.5703125" style="220" bestFit="1" customWidth="1"/>
    <col min="13014" max="13014" width="12.42578125" style="220" bestFit="1" customWidth="1"/>
    <col min="13015" max="13015" width="48.140625" style="220" customWidth="1"/>
    <col min="13016" max="13027" width="9.7109375" style="220" customWidth="1"/>
    <col min="13028" max="13031" width="14.7109375" style="220" customWidth="1"/>
    <col min="13032" max="13032" width="16.42578125" style="220" customWidth="1"/>
    <col min="13033" max="13033" width="11.5703125" style="220" bestFit="1" customWidth="1"/>
    <col min="13034" max="13034" width="34.140625" style="220" bestFit="1" customWidth="1"/>
    <col min="13035" max="13035" width="20.140625" style="220" customWidth="1"/>
    <col min="13036" max="13268" width="9.140625" style="220"/>
    <col min="13269" max="13269" width="8.5703125" style="220" bestFit="1" customWidth="1"/>
    <col min="13270" max="13270" width="12.42578125" style="220" bestFit="1" customWidth="1"/>
    <col min="13271" max="13271" width="48.140625" style="220" customWidth="1"/>
    <col min="13272" max="13283" width="9.7109375" style="220" customWidth="1"/>
    <col min="13284" max="13287" width="14.7109375" style="220" customWidth="1"/>
    <col min="13288" max="13288" width="16.42578125" style="220" customWidth="1"/>
    <col min="13289" max="13289" width="11.5703125" style="220" bestFit="1" customWidth="1"/>
    <col min="13290" max="13290" width="34.140625" style="220" bestFit="1" customWidth="1"/>
    <col min="13291" max="13291" width="20.140625" style="220" customWidth="1"/>
    <col min="13292" max="13524" width="9.140625" style="220"/>
    <col min="13525" max="13525" width="8.5703125" style="220" bestFit="1" customWidth="1"/>
    <col min="13526" max="13526" width="12.42578125" style="220" bestFit="1" customWidth="1"/>
    <col min="13527" max="13527" width="48.140625" style="220" customWidth="1"/>
    <col min="13528" max="13539" width="9.7109375" style="220" customWidth="1"/>
    <col min="13540" max="13543" width="14.7109375" style="220" customWidth="1"/>
    <col min="13544" max="13544" width="16.42578125" style="220" customWidth="1"/>
    <col min="13545" max="13545" width="11.5703125" style="220" bestFit="1" customWidth="1"/>
    <col min="13546" max="13546" width="34.140625" style="220" bestFit="1" customWidth="1"/>
    <col min="13547" max="13547" width="20.140625" style="220" customWidth="1"/>
    <col min="13548" max="13780" width="9.140625" style="220"/>
    <col min="13781" max="13781" width="8.5703125" style="220" bestFit="1" customWidth="1"/>
    <col min="13782" max="13782" width="12.42578125" style="220" bestFit="1" customWidth="1"/>
    <col min="13783" max="13783" width="48.140625" style="220" customWidth="1"/>
    <col min="13784" max="13795" width="9.7109375" style="220" customWidth="1"/>
    <col min="13796" max="13799" width="14.7109375" style="220" customWidth="1"/>
    <col min="13800" max="13800" width="16.42578125" style="220" customWidth="1"/>
    <col min="13801" max="13801" width="11.5703125" style="220" bestFit="1" customWidth="1"/>
    <col min="13802" max="13802" width="34.140625" style="220" bestFit="1" customWidth="1"/>
    <col min="13803" max="13803" width="20.140625" style="220" customWidth="1"/>
    <col min="13804" max="14036" width="9.140625" style="220"/>
    <col min="14037" max="14037" width="8.5703125" style="220" bestFit="1" customWidth="1"/>
    <col min="14038" max="14038" width="12.42578125" style="220" bestFit="1" customWidth="1"/>
    <col min="14039" max="14039" width="48.140625" style="220" customWidth="1"/>
    <col min="14040" max="14051" width="9.7109375" style="220" customWidth="1"/>
    <col min="14052" max="14055" width="14.7109375" style="220" customWidth="1"/>
    <col min="14056" max="14056" width="16.42578125" style="220" customWidth="1"/>
    <col min="14057" max="14057" width="11.5703125" style="220" bestFit="1" customWidth="1"/>
    <col min="14058" max="14058" width="34.140625" style="220" bestFit="1" customWidth="1"/>
    <col min="14059" max="14059" width="20.140625" style="220" customWidth="1"/>
    <col min="14060" max="14292" width="9.140625" style="220"/>
    <col min="14293" max="14293" width="8.5703125" style="220" bestFit="1" customWidth="1"/>
    <col min="14294" max="14294" width="12.42578125" style="220" bestFit="1" customWidth="1"/>
    <col min="14295" max="14295" width="48.140625" style="220" customWidth="1"/>
    <col min="14296" max="14307" width="9.7109375" style="220" customWidth="1"/>
    <col min="14308" max="14311" width="14.7109375" style="220" customWidth="1"/>
    <col min="14312" max="14312" width="16.42578125" style="220" customWidth="1"/>
    <col min="14313" max="14313" width="11.5703125" style="220" bestFit="1" customWidth="1"/>
    <col min="14314" max="14314" width="34.140625" style="220" bestFit="1" customWidth="1"/>
    <col min="14315" max="14315" width="20.140625" style="220" customWidth="1"/>
    <col min="14316" max="14548" width="9.140625" style="220"/>
    <col min="14549" max="14549" width="8.5703125" style="220" bestFit="1" customWidth="1"/>
    <col min="14550" max="14550" width="12.42578125" style="220" bestFit="1" customWidth="1"/>
    <col min="14551" max="14551" width="48.140625" style="220" customWidth="1"/>
    <col min="14552" max="14563" width="9.7109375" style="220" customWidth="1"/>
    <col min="14564" max="14567" width="14.7109375" style="220" customWidth="1"/>
    <col min="14568" max="14568" width="16.42578125" style="220" customWidth="1"/>
    <col min="14569" max="14569" width="11.5703125" style="220" bestFit="1" customWidth="1"/>
    <col min="14570" max="14570" width="34.140625" style="220" bestFit="1" customWidth="1"/>
    <col min="14571" max="14571" width="20.140625" style="220" customWidth="1"/>
    <col min="14572" max="14804" width="9.140625" style="220"/>
    <col min="14805" max="14805" width="8.5703125" style="220" bestFit="1" customWidth="1"/>
    <col min="14806" max="14806" width="12.42578125" style="220" bestFit="1" customWidth="1"/>
    <col min="14807" max="14807" width="48.140625" style="220" customWidth="1"/>
    <col min="14808" max="14819" width="9.7109375" style="220" customWidth="1"/>
    <col min="14820" max="14823" width="14.7109375" style="220" customWidth="1"/>
    <col min="14824" max="14824" width="16.42578125" style="220" customWidth="1"/>
    <col min="14825" max="14825" width="11.5703125" style="220" bestFit="1" customWidth="1"/>
    <col min="14826" max="14826" width="34.140625" style="220" bestFit="1" customWidth="1"/>
    <col min="14827" max="14827" width="20.140625" style="220" customWidth="1"/>
    <col min="14828" max="15060" width="9.140625" style="220"/>
    <col min="15061" max="15061" width="8.5703125" style="220" bestFit="1" customWidth="1"/>
    <col min="15062" max="15062" width="12.42578125" style="220" bestFit="1" customWidth="1"/>
    <col min="15063" max="15063" width="48.140625" style="220" customWidth="1"/>
    <col min="15064" max="15075" width="9.7109375" style="220" customWidth="1"/>
    <col min="15076" max="15079" width="14.7109375" style="220" customWidth="1"/>
    <col min="15080" max="15080" width="16.42578125" style="220" customWidth="1"/>
    <col min="15081" max="15081" width="11.5703125" style="220" bestFit="1" customWidth="1"/>
    <col min="15082" max="15082" width="34.140625" style="220" bestFit="1" customWidth="1"/>
    <col min="15083" max="15083" width="20.140625" style="220" customWidth="1"/>
    <col min="15084" max="15316" width="9.140625" style="220"/>
    <col min="15317" max="15317" width="8.5703125" style="220" bestFit="1" customWidth="1"/>
    <col min="15318" max="15318" width="12.42578125" style="220" bestFit="1" customWidth="1"/>
    <col min="15319" max="15319" width="48.140625" style="220" customWidth="1"/>
    <col min="15320" max="15331" width="9.7109375" style="220" customWidth="1"/>
    <col min="15332" max="15335" width="14.7109375" style="220" customWidth="1"/>
    <col min="15336" max="15336" width="16.42578125" style="220" customWidth="1"/>
    <col min="15337" max="15337" width="11.5703125" style="220" bestFit="1" customWidth="1"/>
    <col min="15338" max="15338" width="34.140625" style="220" bestFit="1" customWidth="1"/>
    <col min="15339" max="15339" width="20.140625" style="220" customWidth="1"/>
    <col min="15340" max="15572" width="9.140625" style="220"/>
    <col min="15573" max="15573" width="8.5703125" style="220" bestFit="1" customWidth="1"/>
    <col min="15574" max="15574" width="12.42578125" style="220" bestFit="1" customWidth="1"/>
    <col min="15575" max="15575" width="48.140625" style="220" customWidth="1"/>
    <col min="15576" max="15587" width="9.7109375" style="220" customWidth="1"/>
    <col min="15588" max="15591" width="14.7109375" style="220" customWidth="1"/>
    <col min="15592" max="15592" width="16.42578125" style="220" customWidth="1"/>
    <col min="15593" max="15593" width="11.5703125" style="220" bestFit="1" customWidth="1"/>
    <col min="15594" max="15594" width="34.140625" style="220" bestFit="1" customWidth="1"/>
    <col min="15595" max="15595" width="20.140625" style="220" customWidth="1"/>
    <col min="15596" max="15828" width="9.140625" style="220"/>
    <col min="15829" max="15829" width="8.5703125" style="220" bestFit="1" customWidth="1"/>
    <col min="15830" max="15830" width="12.42578125" style="220" bestFit="1" customWidth="1"/>
    <col min="15831" max="15831" width="48.140625" style="220" customWidth="1"/>
    <col min="15832" max="15843" width="9.7109375" style="220" customWidth="1"/>
    <col min="15844" max="15847" width="14.7109375" style="220" customWidth="1"/>
    <col min="15848" max="15848" width="16.42578125" style="220" customWidth="1"/>
    <col min="15849" max="15849" width="11.5703125" style="220" bestFit="1" customWidth="1"/>
    <col min="15850" max="15850" width="34.140625" style="220" bestFit="1" customWidth="1"/>
    <col min="15851" max="15851" width="20.140625" style="220" customWidth="1"/>
    <col min="15852" max="16084" width="9.140625" style="220"/>
    <col min="16085" max="16085" width="8.5703125" style="220" bestFit="1" customWidth="1"/>
    <col min="16086" max="16086" width="12.42578125" style="220" bestFit="1" customWidth="1"/>
    <col min="16087" max="16087" width="48.140625" style="220" customWidth="1"/>
    <col min="16088" max="16099" width="9.7109375" style="220" customWidth="1"/>
    <col min="16100" max="16103" width="14.7109375" style="220" customWidth="1"/>
    <col min="16104" max="16104" width="16.42578125" style="220" customWidth="1"/>
    <col min="16105" max="16105" width="11.5703125" style="220" bestFit="1" customWidth="1"/>
    <col min="16106" max="16106" width="34.140625" style="220" bestFit="1" customWidth="1"/>
    <col min="16107" max="16107" width="20.140625" style="220" customWidth="1"/>
    <col min="16108" max="16384" width="9.140625" style="220"/>
  </cols>
  <sheetData>
    <row r="1" spans="1:19">
      <c r="A1" s="442"/>
      <c r="B1" s="442"/>
      <c r="C1" s="442"/>
    </row>
    <row r="2" spans="1:19">
      <c r="A2" s="442" t="s">
        <v>288</v>
      </c>
      <c r="B2" s="442"/>
      <c r="C2" s="442"/>
    </row>
    <row r="3" spans="1:19">
      <c r="A3" s="442" t="s">
        <v>280</v>
      </c>
      <c r="B3" s="442"/>
      <c r="C3" s="442"/>
    </row>
    <row r="4" spans="1:19" ht="19.5" thickBot="1">
      <c r="A4" s="443"/>
      <c r="B4" s="443"/>
      <c r="C4" s="443"/>
    </row>
    <row r="5" spans="1:19" s="414" customFormat="1">
      <c r="A5" s="411" t="s">
        <v>281</v>
      </c>
      <c r="B5" s="412" t="s">
        <v>282</v>
      </c>
      <c r="C5" s="413" t="s">
        <v>283</v>
      </c>
    </row>
    <row r="6" spans="1:19">
      <c r="A6" s="415">
        <v>1</v>
      </c>
      <c r="B6" s="416" t="s">
        <v>143</v>
      </c>
      <c r="C6" s="426">
        <f>'HVAC 3F'!R112</f>
        <v>9596138.6699999999</v>
      </c>
    </row>
    <row r="7" spans="1:19">
      <c r="A7" s="415">
        <v>2</v>
      </c>
      <c r="B7" s="416" t="s">
        <v>286</v>
      </c>
      <c r="C7" s="427">
        <f>'FF 3F '!U40</f>
        <v>4229959.5</v>
      </c>
    </row>
    <row r="8" spans="1:19">
      <c r="A8" s="415">
        <v>3</v>
      </c>
      <c r="B8" s="416" t="s">
        <v>284</v>
      </c>
      <c r="C8" s="427">
        <f>'Plumb 3rd'!R84</f>
        <v>650320</v>
      </c>
    </row>
    <row r="9" spans="1:19" s="417" customFormat="1">
      <c r="A9" s="425">
        <v>4</v>
      </c>
      <c r="B9" s="424" t="s">
        <v>287</v>
      </c>
      <c r="C9" s="433">
        <f>'BMS 3F'!P40</f>
        <v>21750</v>
      </c>
    </row>
    <row r="10" spans="1:19" s="417" customFormat="1">
      <c r="A10" s="439">
        <v>5</v>
      </c>
      <c r="B10" s="440" t="s">
        <v>293</v>
      </c>
      <c r="C10" s="441">
        <v>959689.81499999994</v>
      </c>
    </row>
    <row r="11" spans="1:19" s="420" customFormat="1" ht="19.5" thickBot="1">
      <c r="A11" s="418"/>
      <c r="B11" s="419" t="s">
        <v>285</v>
      </c>
      <c r="C11" s="428">
        <f>SUM(C6:C10)</f>
        <v>15457857.984999999</v>
      </c>
    </row>
    <row r="12" spans="1:19">
      <c r="S12" s="422"/>
    </row>
    <row r="13" spans="1:19">
      <c r="A13" s="463"/>
      <c r="B13" s="463" t="s">
        <v>289</v>
      </c>
      <c r="C13" s="463">
        <f>C11*4.5%</f>
        <v>695603.60932499997</v>
      </c>
      <c r="R13" s="422"/>
    </row>
    <row r="14" spans="1:19">
      <c r="A14" s="463"/>
      <c r="B14" s="463" t="s">
        <v>290</v>
      </c>
      <c r="C14" s="463">
        <f>C13+C11</f>
        <v>16153461.594324999</v>
      </c>
      <c r="R14" s="422"/>
    </row>
    <row r="15" spans="1:19">
      <c r="A15" s="463"/>
      <c r="B15" s="463" t="s">
        <v>291</v>
      </c>
      <c r="C15" s="463">
        <f ca="1">SUMIF([1]Posting!$B:$F,"Engro 3rd &amp; 8th Floor",[1]Posting!$F:$F)</f>
        <v>12898454</v>
      </c>
      <c r="R15" s="422"/>
    </row>
    <row r="16" spans="1:19">
      <c r="A16" s="463"/>
      <c r="B16" s="463" t="s">
        <v>292</v>
      </c>
      <c r="C16" s="463">
        <f ca="1">C14-C15</f>
        <v>3255007.5943249986</v>
      </c>
      <c r="R16" s="422"/>
    </row>
    <row r="17" spans="19:19">
      <c r="S17" s="422"/>
    </row>
    <row r="18" spans="19:19">
      <c r="S18" s="422"/>
    </row>
    <row r="19" spans="19:19">
      <c r="S19" s="423"/>
    </row>
  </sheetData>
  <mergeCells count="4">
    <mergeCell ref="A1:C1"/>
    <mergeCell ref="A2:C2"/>
    <mergeCell ref="A3:C3"/>
    <mergeCell ref="A4:C4"/>
  </mergeCells>
  <printOptions horizontalCentered="1" gridLinesSet="0"/>
  <pageMargins left="0.74" right="0.73" top="1.64" bottom="0.82" header="0.48" footer="0.45"/>
  <pageSetup paperSize="9" fitToWidth="0" orientation="portrait" r:id="rId1"/>
  <headerFooter alignWithMargins="0">
    <oddHeader>&amp;L&amp;G&amp;R&amp;12&amp;K03+000FIRST RUNNING BILL FOR MEP WORKS 
&amp;"-,Bold"&amp;14ENGRO PAKISTAN OFFICES 
@ THE HARBOUR FRONT,
 DOLMEN CITY,  ARACHI</oddHeader>
    <oddFooter>&amp;L&amp;"Calibri,Bold"&amp;16&amp;K03+000S. MEHBOOB &amp;&amp; COMPANY&amp;R&amp;"Calibri,Regular"&amp;12 Page - &amp;P of &amp;N</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18"/>
  <sheetViews>
    <sheetView topLeftCell="A79" zoomScale="90" zoomScaleNormal="90" zoomScaleSheetLayoutView="70" workbookViewId="0">
      <selection activeCell="R98" sqref="R98"/>
    </sheetView>
  </sheetViews>
  <sheetFormatPr defaultColWidth="9.140625" defaultRowHeight="20.100000000000001" customHeight="1"/>
  <cols>
    <col min="1" max="1" width="8.7109375" style="2" customWidth="1"/>
    <col min="2" max="2" width="15.7109375" style="2" customWidth="1"/>
    <col min="3" max="3" width="55.42578125" style="1" customWidth="1"/>
    <col min="4" max="4" width="8.5703125" style="2" bestFit="1" customWidth="1"/>
    <col min="5" max="5" width="5.7109375" style="2" customWidth="1"/>
    <col min="6" max="9" width="12.7109375" style="62" customWidth="1"/>
    <col min="10" max="10" width="15.7109375" style="62" customWidth="1"/>
    <col min="11" max="11" width="21.7109375" style="2" hidden="1" customWidth="1"/>
    <col min="12" max="12" width="23.140625" style="2" hidden="1" customWidth="1"/>
    <col min="13" max="13" width="9.140625" style="1"/>
    <col min="14" max="14" width="12.7109375" style="1" customWidth="1"/>
    <col min="15" max="15" width="13.42578125" style="1" bestFit="1" customWidth="1"/>
    <col min="16" max="17" width="12.7109375" customWidth="1"/>
    <col min="18" max="18" width="15.7109375" customWidth="1"/>
    <col min="21" max="16384" width="9.140625" style="1"/>
  </cols>
  <sheetData>
    <row r="1" spans="1:33" s="12" customFormat="1" ht="35.25" customHeight="1">
      <c r="A1" s="444" t="s">
        <v>140</v>
      </c>
      <c r="B1" s="444"/>
      <c r="C1" s="444"/>
      <c r="D1" s="444"/>
      <c r="E1" s="444"/>
      <c r="F1" s="444"/>
      <c r="G1" s="444"/>
      <c r="H1" s="444"/>
      <c r="I1" s="444"/>
      <c r="J1" s="444"/>
      <c r="M1" s="301"/>
      <c r="N1" s="301"/>
      <c r="O1" s="301"/>
      <c r="P1" s="301"/>
      <c r="Q1" s="301"/>
      <c r="R1" s="301"/>
    </row>
    <row r="2" spans="1:33" s="12" customFormat="1" ht="35.25" customHeight="1">
      <c r="A2" s="287"/>
      <c r="B2" s="287"/>
      <c r="C2" s="287"/>
      <c r="D2" s="445" t="s">
        <v>275</v>
      </c>
      <c r="E2" s="446"/>
      <c r="F2" s="446"/>
      <c r="G2" s="446"/>
      <c r="H2" s="446"/>
      <c r="I2" s="446"/>
      <c r="J2" s="447"/>
      <c r="M2" s="445" t="s">
        <v>279</v>
      </c>
      <c r="N2" s="446"/>
      <c r="O2" s="446"/>
      <c r="P2" s="446"/>
      <c r="Q2" s="446"/>
      <c r="R2" s="447"/>
    </row>
    <row r="3" spans="1:33" s="5" customFormat="1" ht="12.6" customHeight="1">
      <c r="A3" s="4">
        <v>1</v>
      </c>
      <c r="B3" s="4">
        <v>2</v>
      </c>
      <c r="C3" s="4">
        <v>3</v>
      </c>
      <c r="D3" s="4">
        <v>4</v>
      </c>
      <c r="E3" s="4">
        <v>5</v>
      </c>
      <c r="F3" s="51">
        <v>6</v>
      </c>
      <c r="G3" s="51">
        <v>7</v>
      </c>
      <c r="H3" s="51">
        <v>8</v>
      </c>
      <c r="I3" s="51">
        <v>9</v>
      </c>
      <c r="J3" s="51">
        <v>10</v>
      </c>
      <c r="K3" s="4">
        <v>6</v>
      </c>
      <c r="L3" s="4">
        <v>7</v>
      </c>
      <c r="M3" s="4">
        <v>11</v>
      </c>
      <c r="N3" s="51">
        <v>12</v>
      </c>
      <c r="O3" s="51">
        <v>13</v>
      </c>
      <c r="P3" s="51">
        <v>14</v>
      </c>
      <c r="Q3" s="51">
        <v>15</v>
      </c>
      <c r="R3" s="51">
        <v>16</v>
      </c>
    </row>
    <row r="4" spans="1:33" s="7" customFormat="1" ht="30" customHeight="1">
      <c r="A4" s="6" t="s">
        <v>16</v>
      </c>
      <c r="B4" s="6" t="s">
        <v>17</v>
      </c>
      <c r="C4" s="6" t="s">
        <v>18</v>
      </c>
      <c r="D4" s="6" t="s">
        <v>19</v>
      </c>
      <c r="E4" s="6" t="s">
        <v>0</v>
      </c>
      <c r="F4" s="52" t="s">
        <v>20</v>
      </c>
      <c r="G4" s="52" t="s">
        <v>21</v>
      </c>
      <c r="H4" s="52" t="s">
        <v>22</v>
      </c>
      <c r="I4" s="52" t="s">
        <v>23</v>
      </c>
      <c r="J4" s="52" t="s">
        <v>24</v>
      </c>
      <c r="K4" s="6" t="s">
        <v>84</v>
      </c>
      <c r="L4" s="6" t="s">
        <v>85</v>
      </c>
      <c r="M4" s="6" t="s">
        <v>19</v>
      </c>
      <c r="N4" s="52" t="s">
        <v>20</v>
      </c>
      <c r="O4" s="52" t="s">
        <v>21</v>
      </c>
      <c r="P4" s="52" t="s">
        <v>22</v>
      </c>
      <c r="Q4" s="52" t="s">
        <v>23</v>
      </c>
      <c r="R4" s="52" t="s">
        <v>24</v>
      </c>
    </row>
    <row r="5" spans="1:33" s="8" customFormat="1" ht="12.6" customHeight="1">
      <c r="A5" s="4">
        <v>1</v>
      </c>
      <c r="B5" s="4">
        <v>2</v>
      </c>
      <c r="C5" s="4">
        <v>3</v>
      </c>
      <c r="D5" s="4">
        <v>4</v>
      </c>
      <c r="E5" s="4">
        <v>5</v>
      </c>
      <c r="F5" s="51">
        <v>6</v>
      </c>
      <c r="G5" s="53" t="s">
        <v>25</v>
      </c>
      <c r="H5" s="53">
        <v>8</v>
      </c>
      <c r="I5" s="53" t="s">
        <v>26</v>
      </c>
      <c r="J5" s="53" t="s">
        <v>39</v>
      </c>
      <c r="K5" s="4">
        <v>6</v>
      </c>
      <c r="L5" s="4" t="s">
        <v>25</v>
      </c>
      <c r="M5" s="4">
        <v>11</v>
      </c>
      <c r="N5" s="51">
        <v>12</v>
      </c>
      <c r="O5" s="53" t="s">
        <v>276</v>
      </c>
      <c r="P5" s="53">
        <v>14</v>
      </c>
      <c r="Q5" s="53" t="s">
        <v>277</v>
      </c>
      <c r="R5" s="53" t="s">
        <v>278</v>
      </c>
      <c r="AA5" s="9"/>
      <c r="AB5" s="9"/>
      <c r="AC5" s="9"/>
      <c r="AD5" s="9"/>
      <c r="AE5" s="9"/>
      <c r="AF5" s="9"/>
      <c r="AG5" s="9"/>
    </row>
    <row r="6" spans="1:33" ht="20.100000000000001" customHeight="1">
      <c r="A6" s="17"/>
      <c r="B6" s="17"/>
      <c r="C6" s="19" t="s">
        <v>86</v>
      </c>
      <c r="D6" s="18"/>
      <c r="E6" s="18"/>
      <c r="F6" s="50"/>
      <c r="G6" s="50"/>
      <c r="H6" s="50"/>
      <c r="I6" s="50"/>
      <c r="J6" s="50"/>
      <c r="K6" s="18"/>
      <c r="L6" s="18"/>
      <c r="M6" s="20"/>
      <c r="N6" s="20"/>
      <c r="O6" s="20"/>
      <c r="R6" s="302"/>
      <c r="U6" s="20"/>
      <c r="V6" s="20"/>
      <c r="W6" s="20"/>
      <c r="X6" s="20"/>
      <c r="Y6" s="20"/>
      <c r="Z6" s="20"/>
      <c r="AA6" s="20"/>
      <c r="AB6" s="20"/>
      <c r="AC6" s="20"/>
      <c r="AD6" s="20"/>
      <c r="AE6" s="20"/>
      <c r="AF6" s="20"/>
      <c r="AG6" s="20"/>
    </row>
    <row r="7" spans="1:33" ht="58.15" customHeight="1">
      <c r="A7" s="17"/>
      <c r="B7" s="17" t="s">
        <v>7</v>
      </c>
      <c r="C7" s="31" t="s">
        <v>59</v>
      </c>
      <c r="D7" s="16"/>
      <c r="E7" s="17"/>
      <c r="F7" s="50"/>
      <c r="G7" s="50"/>
      <c r="H7" s="50"/>
      <c r="I7" s="50"/>
      <c r="J7" s="50"/>
      <c r="K7" s="16"/>
      <c r="L7" s="17"/>
      <c r="M7" s="288"/>
      <c r="N7" s="288"/>
      <c r="O7" s="288"/>
      <c r="P7" s="289"/>
      <c r="Q7" s="289"/>
      <c r="R7" s="289"/>
      <c r="U7" s="20"/>
      <c r="V7" s="20"/>
      <c r="W7" s="20"/>
      <c r="X7" s="20"/>
      <c r="Y7" s="20"/>
      <c r="Z7" s="20"/>
      <c r="AA7" s="20"/>
      <c r="AB7" s="20"/>
      <c r="AC7" s="20"/>
      <c r="AD7" s="20"/>
      <c r="AE7" s="20"/>
      <c r="AF7" s="20"/>
      <c r="AG7" s="20"/>
    </row>
    <row r="8" spans="1:33" ht="26.25" customHeight="1">
      <c r="A8" s="17"/>
      <c r="B8" s="17"/>
      <c r="C8" s="19" t="s">
        <v>87</v>
      </c>
      <c r="D8" s="16"/>
      <c r="E8" s="17"/>
      <c r="F8" s="50"/>
      <c r="G8" s="50"/>
      <c r="H8" s="50"/>
      <c r="I8" s="50"/>
      <c r="J8" s="50"/>
      <c r="K8" s="16"/>
      <c r="L8" s="17"/>
      <c r="M8" s="288"/>
      <c r="N8" s="288"/>
      <c r="O8" s="288"/>
      <c r="P8" s="289"/>
      <c r="Q8" s="289"/>
      <c r="R8" s="289"/>
      <c r="U8" s="20"/>
      <c r="V8" s="20"/>
      <c r="W8" s="20"/>
      <c r="X8" s="20"/>
      <c r="Y8" s="20"/>
      <c r="Z8" s="20"/>
      <c r="AA8" s="20"/>
      <c r="AB8" s="20"/>
      <c r="AC8" s="20"/>
      <c r="AD8" s="20"/>
      <c r="AE8" s="20"/>
      <c r="AF8" s="20"/>
      <c r="AG8" s="20"/>
    </row>
    <row r="9" spans="1:33" ht="26.25" customHeight="1">
      <c r="A9" s="17" t="s">
        <v>48</v>
      </c>
      <c r="B9" s="17"/>
      <c r="C9" s="18" t="s">
        <v>6</v>
      </c>
      <c r="D9" s="16">
        <v>3616</v>
      </c>
      <c r="E9" s="17" t="s">
        <v>2</v>
      </c>
      <c r="F9" s="50">
        <v>405</v>
      </c>
      <c r="G9" s="50">
        <f>F9*D9</f>
        <v>1464480</v>
      </c>
      <c r="H9" s="50">
        <v>76.5</v>
      </c>
      <c r="I9" s="50">
        <f t="shared" ref="I9:I20" si="0">H9*D9</f>
        <v>276624</v>
      </c>
      <c r="J9" s="50">
        <f t="shared" ref="J9:J20" si="1">I9+G9</f>
        <v>1741104</v>
      </c>
      <c r="K9" s="16"/>
      <c r="L9" s="17"/>
      <c r="M9" s="405">
        <v>5075.09</v>
      </c>
      <c r="N9" s="299">
        <f>F9</f>
        <v>405</v>
      </c>
      <c r="O9" s="299">
        <f>N9*M9</f>
        <v>2055411.45</v>
      </c>
      <c r="P9" s="300">
        <f>H9</f>
        <v>76.5</v>
      </c>
      <c r="Q9" s="300">
        <f>P9*M9</f>
        <v>388244.38500000001</v>
      </c>
      <c r="R9" s="300">
        <f>Q9+O9</f>
        <v>2443655.835</v>
      </c>
      <c r="U9" s="20"/>
      <c r="V9" s="20"/>
      <c r="W9" s="20"/>
      <c r="X9" s="20"/>
      <c r="Y9" s="20"/>
      <c r="Z9" s="20"/>
      <c r="AA9" s="20"/>
      <c r="AB9" s="20"/>
      <c r="AC9" s="20"/>
      <c r="AD9" s="20"/>
      <c r="AE9" s="20"/>
      <c r="AF9" s="20"/>
      <c r="AG9" s="20"/>
    </row>
    <row r="10" spans="1:33" ht="26.25" customHeight="1">
      <c r="A10" s="17" t="s">
        <v>41</v>
      </c>
      <c r="B10" s="17"/>
      <c r="C10" s="18" t="s">
        <v>5</v>
      </c>
      <c r="D10" s="16">
        <v>938</v>
      </c>
      <c r="E10" s="17" t="s">
        <v>2</v>
      </c>
      <c r="F10" s="50">
        <v>423</v>
      </c>
      <c r="G10" s="50">
        <f>F10*D10</f>
        <v>396774</v>
      </c>
      <c r="H10" s="50">
        <v>76.5</v>
      </c>
      <c r="I10" s="50">
        <f t="shared" si="0"/>
        <v>71757</v>
      </c>
      <c r="J10" s="50">
        <f t="shared" si="1"/>
        <v>468531</v>
      </c>
      <c r="K10" s="16"/>
      <c r="L10" s="17"/>
      <c r="M10" s="405">
        <v>1864.33</v>
      </c>
      <c r="N10" s="299">
        <f>F10</f>
        <v>423</v>
      </c>
      <c r="O10" s="299">
        <f>N10*M10</f>
        <v>788611.59</v>
      </c>
      <c r="P10" s="300">
        <f>H10</f>
        <v>76.5</v>
      </c>
      <c r="Q10" s="300">
        <f>P10*M10</f>
        <v>142621.245</v>
      </c>
      <c r="R10" s="300">
        <f>Q10+O10</f>
        <v>931232.83499999996</v>
      </c>
      <c r="U10" s="20"/>
      <c r="V10" s="20"/>
      <c r="W10" s="20"/>
      <c r="X10" s="20"/>
      <c r="Y10" s="20"/>
      <c r="Z10" s="20"/>
      <c r="AA10" s="20"/>
      <c r="AB10" s="20"/>
      <c r="AC10" s="20"/>
      <c r="AD10" s="20"/>
      <c r="AE10" s="20"/>
      <c r="AF10" s="20"/>
      <c r="AG10" s="20"/>
    </row>
    <row r="11" spans="1:33" ht="26.25" customHeight="1">
      <c r="A11" s="17" t="s">
        <v>9</v>
      </c>
      <c r="B11" s="17"/>
      <c r="C11" s="18" t="s">
        <v>66</v>
      </c>
      <c r="D11" s="16">
        <v>1268</v>
      </c>
      <c r="E11" s="17" t="s">
        <v>2</v>
      </c>
      <c r="F11" s="50">
        <v>612</v>
      </c>
      <c r="G11" s="50">
        <f>F11*D11</f>
        <v>776016</v>
      </c>
      <c r="H11" s="50">
        <v>76.5</v>
      </c>
      <c r="I11" s="50">
        <f t="shared" si="0"/>
        <v>97002</v>
      </c>
      <c r="J11" s="50">
        <f t="shared" si="1"/>
        <v>873018</v>
      </c>
      <c r="K11" s="16"/>
      <c r="L11" s="17"/>
      <c r="M11" s="288"/>
      <c r="N11" s="299">
        <f>F11</f>
        <v>612</v>
      </c>
      <c r="O11" s="299">
        <f>N11*M11</f>
        <v>0</v>
      </c>
      <c r="P11" s="300">
        <f>H11</f>
        <v>76.5</v>
      </c>
      <c r="Q11" s="300">
        <f>P11*M11</f>
        <v>0</v>
      </c>
      <c r="R11" s="300">
        <f>Q11+O11</f>
        <v>0</v>
      </c>
      <c r="U11" s="20"/>
      <c r="V11" s="20"/>
      <c r="W11" s="20"/>
      <c r="X11" s="20"/>
      <c r="Y11" s="20"/>
      <c r="Z11" s="20"/>
      <c r="AA11" s="20"/>
      <c r="AB11" s="20"/>
      <c r="AC11" s="20"/>
      <c r="AD11" s="20"/>
      <c r="AE11" s="20"/>
      <c r="AF11" s="20"/>
      <c r="AG11" s="20"/>
    </row>
    <row r="12" spans="1:33" ht="46.5" customHeight="1">
      <c r="A12" s="17" t="s">
        <v>14</v>
      </c>
      <c r="B12" s="40" t="s">
        <v>42</v>
      </c>
      <c r="C12" s="49" t="s">
        <v>94</v>
      </c>
      <c r="D12" s="16">
        <f>SUM(D9:D11)</f>
        <v>5822</v>
      </c>
      <c r="E12" s="17" t="s">
        <v>2</v>
      </c>
      <c r="F12" s="50">
        <v>594</v>
      </c>
      <c r="G12" s="50">
        <f>F12*D12</f>
        <v>3458268</v>
      </c>
      <c r="H12" s="50">
        <v>63</v>
      </c>
      <c r="I12" s="50">
        <f t="shared" si="0"/>
        <v>366786</v>
      </c>
      <c r="J12" s="50">
        <f t="shared" si="1"/>
        <v>3825054</v>
      </c>
      <c r="K12" s="16"/>
      <c r="L12" s="17"/>
      <c r="M12" s="288">
        <v>7800</v>
      </c>
      <c r="N12" s="299">
        <f>F12</f>
        <v>594</v>
      </c>
      <c r="O12" s="299">
        <f>N12*M12</f>
        <v>4633200</v>
      </c>
      <c r="P12" s="300">
        <f>H12</f>
        <v>63</v>
      </c>
      <c r="Q12" s="300">
        <f>P12*M12</f>
        <v>491400</v>
      </c>
      <c r="R12" s="300">
        <f>Q12+O12</f>
        <v>5124600</v>
      </c>
      <c r="U12" s="20">
        <f>M12+M13</f>
        <v>7800</v>
      </c>
      <c r="V12" s="20"/>
      <c r="W12" s="20"/>
      <c r="X12" s="20"/>
      <c r="Y12" s="20"/>
      <c r="Z12" s="20"/>
      <c r="AA12" s="20"/>
      <c r="AB12" s="20"/>
      <c r="AC12" s="20"/>
      <c r="AD12" s="20"/>
      <c r="AE12" s="20"/>
      <c r="AF12" s="20"/>
      <c r="AG12" s="20"/>
    </row>
    <row r="13" spans="1:33" ht="34.5" customHeight="1">
      <c r="A13" s="15" t="s">
        <v>30</v>
      </c>
      <c r="B13" s="17"/>
      <c r="C13" s="18" t="s">
        <v>142</v>
      </c>
      <c r="D13" s="17">
        <v>5822</v>
      </c>
      <c r="E13" s="17" t="s">
        <v>2</v>
      </c>
      <c r="F13" s="50">
        <v>117</v>
      </c>
      <c r="G13" s="50">
        <f>F13*D13</f>
        <v>681174</v>
      </c>
      <c r="H13" s="50">
        <v>22.5</v>
      </c>
      <c r="I13" s="50">
        <f t="shared" si="0"/>
        <v>130995</v>
      </c>
      <c r="J13" s="50">
        <f t="shared" si="1"/>
        <v>812169</v>
      </c>
      <c r="K13" s="17"/>
      <c r="L13" s="17"/>
      <c r="M13" s="288">
        <v>0</v>
      </c>
      <c r="N13" s="299">
        <f>F13</f>
        <v>117</v>
      </c>
      <c r="O13" s="299">
        <f>N13*M13</f>
        <v>0</v>
      </c>
      <c r="P13" s="300">
        <f>H13</f>
        <v>22.5</v>
      </c>
      <c r="Q13" s="300">
        <f>P13*M13</f>
        <v>0</v>
      </c>
      <c r="R13" s="300">
        <f>Q13+O13</f>
        <v>0</v>
      </c>
      <c r="U13" s="20"/>
      <c r="V13" s="20"/>
      <c r="W13" s="20"/>
      <c r="X13" s="20"/>
      <c r="Y13" s="20"/>
      <c r="Z13" s="20"/>
      <c r="AA13" s="20"/>
      <c r="AB13" s="20"/>
      <c r="AC13" s="20"/>
      <c r="AD13" s="20"/>
      <c r="AE13" s="20"/>
      <c r="AF13" s="20"/>
      <c r="AG13" s="20"/>
    </row>
    <row r="14" spans="1:33" s="8" customFormat="1" ht="42" customHeight="1">
      <c r="A14" s="15"/>
      <c r="B14" s="15" t="s">
        <v>63</v>
      </c>
      <c r="C14" s="42" t="s">
        <v>64</v>
      </c>
      <c r="D14" s="37"/>
      <c r="E14" s="43"/>
      <c r="F14" s="54">
        <v>0</v>
      </c>
      <c r="G14" s="54"/>
      <c r="H14" s="54">
        <v>0</v>
      </c>
      <c r="I14" s="50">
        <f t="shared" si="0"/>
        <v>0</v>
      </c>
      <c r="J14" s="50">
        <f t="shared" si="1"/>
        <v>0</v>
      </c>
      <c r="K14" s="16"/>
      <c r="L14" s="17"/>
      <c r="M14" s="290"/>
      <c r="N14" s="290"/>
      <c r="O14" s="290"/>
      <c r="P14" s="290"/>
      <c r="Q14" s="290"/>
      <c r="R14" s="290"/>
    </row>
    <row r="15" spans="1:33" s="38" customFormat="1" ht="26.25" customHeight="1">
      <c r="A15" s="15" t="s">
        <v>33</v>
      </c>
      <c r="B15" s="44"/>
      <c r="C15" s="45" t="s">
        <v>61</v>
      </c>
      <c r="D15" s="16">
        <f>40*1.1</f>
        <v>44</v>
      </c>
      <c r="E15" s="17" t="s">
        <v>40</v>
      </c>
      <c r="F15" s="55">
        <v>675</v>
      </c>
      <c r="G15" s="50">
        <f t="shared" ref="G15:G20" si="2">F15*D15</f>
        <v>29700</v>
      </c>
      <c r="H15" s="55">
        <v>72</v>
      </c>
      <c r="I15" s="50">
        <f t="shared" si="0"/>
        <v>3168</v>
      </c>
      <c r="J15" s="50">
        <f t="shared" si="1"/>
        <v>32868</v>
      </c>
      <c r="K15" s="16"/>
      <c r="L15" s="16"/>
      <c r="M15" s="288">
        <v>0</v>
      </c>
      <c r="N15" s="299">
        <f>F15</f>
        <v>675</v>
      </c>
      <c r="O15" s="299">
        <f>N15*M15</f>
        <v>0</v>
      </c>
      <c r="P15" s="300">
        <f>H15</f>
        <v>72</v>
      </c>
      <c r="Q15" s="300">
        <f>P15*M15</f>
        <v>0</v>
      </c>
      <c r="R15" s="300">
        <f>Q15+O15</f>
        <v>0</v>
      </c>
    </row>
    <row r="16" spans="1:33" s="38" customFormat="1" ht="26.25" customHeight="1">
      <c r="A16" s="15" t="s">
        <v>33</v>
      </c>
      <c r="B16" s="44"/>
      <c r="C16" s="45" t="s">
        <v>62</v>
      </c>
      <c r="D16" s="16">
        <f>13*1.1</f>
        <v>14.3</v>
      </c>
      <c r="E16" s="17" t="s">
        <v>40</v>
      </c>
      <c r="F16" s="55">
        <v>630</v>
      </c>
      <c r="G16" s="50">
        <f t="shared" si="2"/>
        <v>9009</v>
      </c>
      <c r="H16" s="55">
        <v>72</v>
      </c>
      <c r="I16" s="50">
        <f t="shared" si="0"/>
        <v>1029.6000000000001</v>
      </c>
      <c r="J16" s="50">
        <f t="shared" si="1"/>
        <v>10038.6</v>
      </c>
      <c r="K16" s="37"/>
      <c r="L16" s="43"/>
      <c r="M16" s="288">
        <v>0</v>
      </c>
      <c r="N16" s="299">
        <f>F16</f>
        <v>630</v>
      </c>
      <c r="O16" s="299">
        <f>N16*M16</f>
        <v>0</v>
      </c>
      <c r="P16" s="300">
        <f>H16</f>
        <v>72</v>
      </c>
      <c r="Q16" s="300">
        <f>P16*M16</f>
        <v>0</v>
      </c>
      <c r="R16" s="300">
        <f>Q16+O16</f>
        <v>0</v>
      </c>
    </row>
    <row r="17" spans="1:33" s="38" customFormat="1" ht="35.25" customHeight="1">
      <c r="A17" s="15"/>
      <c r="B17" s="44"/>
      <c r="C17" s="19" t="s">
        <v>88</v>
      </c>
      <c r="D17" s="46"/>
      <c r="E17" s="17"/>
      <c r="F17" s="55">
        <v>0</v>
      </c>
      <c r="G17" s="50">
        <f t="shared" si="2"/>
        <v>0</v>
      </c>
      <c r="H17" s="55">
        <v>0</v>
      </c>
      <c r="I17" s="50">
        <f t="shared" si="0"/>
        <v>0</v>
      </c>
      <c r="J17" s="50">
        <f t="shared" si="1"/>
        <v>0</v>
      </c>
      <c r="K17" s="46"/>
      <c r="L17" s="17"/>
      <c r="M17" s="291"/>
      <c r="N17" s="291"/>
      <c r="O17" s="291"/>
      <c r="P17" s="291"/>
      <c r="Q17" s="291"/>
      <c r="R17" s="291"/>
    </row>
    <row r="18" spans="1:33" s="38" customFormat="1" ht="26.25" customHeight="1">
      <c r="A18" s="15" t="s">
        <v>36</v>
      </c>
      <c r="B18" s="44"/>
      <c r="C18" s="45" t="s">
        <v>105</v>
      </c>
      <c r="D18" s="16">
        <v>8</v>
      </c>
      <c r="E18" s="17" t="s">
        <v>1</v>
      </c>
      <c r="F18" s="55">
        <v>8550</v>
      </c>
      <c r="G18" s="50">
        <f t="shared" si="2"/>
        <v>68400</v>
      </c>
      <c r="H18" s="55">
        <v>900</v>
      </c>
      <c r="I18" s="50">
        <f t="shared" si="0"/>
        <v>7200</v>
      </c>
      <c r="J18" s="50">
        <f t="shared" si="1"/>
        <v>75600</v>
      </c>
      <c r="K18" s="46"/>
      <c r="L18" s="17"/>
      <c r="M18" s="288">
        <v>0</v>
      </c>
      <c r="N18" s="299">
        <f>F18</f>
        <v>8550</v>
      </c>
      <c r="O18" s="299">
        <f>N18*M18</f>
        <v>0</v>
      </c>
      <c r="P18" s="300">
        <f>H18</f>
        <v>900</v>
      </c>
      <c r="Q18" s="300">
        <f>P18*M18</f>
        <v>0</v>
      </c>
      <c r="R18" s="300">
        <f>Q18+O18</f>
        <v>0</v>
      </c>
    </row>
    <row r="19" spans="1:33" s="38" customFormat="1" ht="26.25" customHeight="1">
      <c r="A19" s="15"/>
      <c r="B19" s="44"/>
      <c r="C19" s="19" t="s">
        <v>114</v>
      </c>
      <c r="D19" s="46"/>
      <c r="E19" s="17"/>
      <c r="F19" s="55">
        <v>0</v>
      </c>
      <c r="G19" s="50">
        <f t="shared" si="2"/>
        <v>0</v>
      </c>
      <c r="H19" s="55">
        <v>0</v>
      </c>
      <c r="I19" s="50">
        <f t="shared" si="0"/>
        <v>0</v>
      </c>
      <c r="J19" s="50">
        <f t="shared" si="1"/>
        <v>0</v>
      </c>
      <c r="K19" s="46"/>
      <c r="L19" s="17"/>
      <c r="M19" s="291"/>
      <c r="N19" s="291"/>
      <c r="O19" s="291"/>
      <c r="P19" s="291"/>
      <c r="Q19" s="291"/>
      <c r="R19" s="291"/>
    </row>
    <row r="20" spans="1:33" s="38" customFormat="1" ht="26.25" customHeight="1">
      <c r="A20" s="15" t="s">
        <v>37</v>
      </c>
      <c r="B20" s="44"/>
      <c r="C20" s="45" t="s">
        <v>105</v>
      </c>
      <c r="D20" s="46">
        <v>8</v>
      </c>
      <c r="E20" s="17" t="s">
        <v>1</v>
      </c>
      <c r="F20" s="55">
        <v>8550</v>
      </c>
      <c r="G20" s="50">
        <f t="shared" si="2"/>
        <v>68400</v>
      </c>
      <c r="H20" s="55">
        <v>900</v>
      </c>
      <c r="I20" s="50">
        <f t="shared" si="0"/>
        <v>7200</v>
      </c>
      <c r="J20" s="50">
        <f t="shared" si="1"/>
        <v>75600</v>
      </c>
      <c r="K20" s="46"/>
      <c r="L20" s="17"/>
      <c r="M20" s="288">
        <v>0</v>
      </c>
      <c r="N20" s="299">
        <f>F20</f>
        <v>8550</v>
      </c>
      <c r="O20" s="299">
        <f>N20*M20</f>
        <v>0</v>
      </c>
      <c r="P20" s="300">
        <f>H20</f>
        <v>900</v>
      </c>
      <c r="Q20" s="300">
        <f>P20*M20</f>
        <v>0</v>
      </c>
      <c r="R20" s="300">
        <f>Q20+O20</f>
        <v>0</v>
      </c>
    </row>
    <row r="21" spans="1:33" s="10" customFormat="1" ht="30" customHeight="1">
      <c r="A21" s="23"/>
      <c r="B21" s="24"/>
      <c r="C21" s="295" t="s">
        <v>45</v>
      </c>
      <c r="D21" s="23"/>
      <c r="E21" s="25"/>
      <c r="F21" s="57"/>
      <c r="G21" s="58">
        <f>SUM(G9:G20)</f>
        <v>6952221</v>
      </c>
      <c r="H21" s="57"/>
      <c r="I21" s="58">
        <f>SUM(I9:I20)</f>
        <v>961761.6</v>
      </c>
      <c r="J21" s="58">
        <f>SUM(J9:J20)</f>
        <v>7913982.5999999996</v>
      </c>
      <c r="K21" s="23"/>
      <c r="L21" s="25"/>
      <c r="M21" s="296"/>
      <c r="N21" s="296"/>
      <c r="O21" s="58">
        <f>SUM(O9:O20)</f>
        <v>7477223.04</v>
      </c>
      <c r="P21" s="297"/>
      <c r="Q21" s="58">
        <f>SUM(Q9:Q20)</f>
        <v>1022265.63</v>
      </c>
      <c r="R21" s="58">
        <f>SUM(R9:R20)</f>
        <v>8499488.6699999999</v>
      </c>
      <c r="U21" s="26"/>
      <c r="V21" s="26"/>
      <c r="W21" s="26"/>
      <c r="X21" s="26"/>
      <c r="Y21" s="26"/>
      <c r="Z21" s="26"/>
      <c r="AA21" s="26"/>
      <c r="AB21" s="26"/>
      <c r="AC21" s="26"/>
      <c r="AD21" s="26"/>
      <c r="AE21" s="26"/>
      <c r="AF21" s="26"/>
      <c r="AG21" s="26"/>
    </row>
    <row r="22" spans="1:33" s="38" customFormat="1" ht="26.25" customHeight="1">
      <c r="A22" s="15"/>
      <c r="B22" s="44"/>
      <c r="C22" s="19" t="s">
        <v>96</v>
      </c>
      <c r="D22" s="46"/>
      <c r="E22" s="17"/>
      <c r="F22" s="55"/>
      <c r="G22" s="55"/>
      <c r="H22" s="55"/>
      <c r="I22" s="55"/>
      <c r="J22" s="56"/>
      <c r="K22" s="17"/>
      <c r="L22" s="17"/>
      <c r="M22" s="291"/>
      <c r="N22" s="291"/>
      <c r="O22" s="291"/>
      <c r="P22" s="291"/>
      <c r="Q22" s="291"/>
      <c r="R22" s="291"/>
    </row>
    <row r="23" spans="1:33" s="38" customFormat="1" ht="26.25" customHeight="1">
      <c r="A23" s="15" t="s">
        <v>48</v>
      </c>
      <c r="B23" s="44"/>
      <c r="C23" s="45" t="s">
        <v>97</v>
      </c>
      <c r="D23" s="46">
        <v>12</v>
      </c>
      <c r="E23" s="17" t="s">
        <v>1</v>
      </c>
      <c r="F23" s="55">
        <v>4545</v>
      </c>
      <c r="G23" s="50">
        <f t="shared" ref="G23:G32" si="3">F23*D23</f>
        <v>54540</v>
      </c>
      <c r="H23" s="55">
        <v>900</v>
      </c>
      <c r="I23" s="50">
        <f t="shared" ref="I23:I32" si="4">H23*D23</f>
        <v>10800</v>
      </c>
      <c r="J23" s="50">
        <f t="shared" ref="J23:J32" si="5">I23+G23</f>
        <v>65340</v>
      </c>
      <c r="K23" s="17"/>
      <c r="L23" s="17"/>
      <c r="M23" s="288">
        <v>0</v>
      </c>
      <c r="N23" s="299">
        <f>F23</f>
        <v>4545</v>
      </c>
      <c r="O23" s="299">
        <f>N23*M23</f>
        <v>0</v>
      </c>
      <c r="P23" s="300">
        <f>H23</f>
        <v>900</v>
      </c>
      <c r="Q23" s="300">
        <f>P23*M23</f>
        <v>0</v>
      </c>
      <c r="R23" s="300">
        <f>Q23+O23</f>
        <v>0</v>
      </c>
    </row>
    <row r="24" spans="1:33" s="38" customFormat="1" ht="26.25" customHeight="1">
      <c r="A24" s="15" t="s">
        <v>41</v>
      </c>
      <c r="B24" s="44"/>
      <c r="C24" s="45" t="s">
        <v>98</v>
      </c>
      <c r="D24" s="46">
        <v>2</v>
      </c>
      <c r="E24" s="17" t="s">
        <v>1</v>
      </c>
      <c r="F24" s="55">
        <v>7200</v>
      </c>
      <c r="G24" s="50">
        <f t="shared" si="3"/>
        <v>14400</v>
      </c>
      <c r="H24" s="55">
        <v>900</v>
      </c>
      <c r="I24" s="50">
        <f t="shared" si="4"/>
        <v>1800</v>
      </c>
      <c r="J24" s="50">
        <f t="shared" si="5"/>
        <v>16200</v>
      </c>
      <c r="K24" s="46"/>
      <c r="L24" s="17"/>
      <c r="M24" s="288">
        <v>0</v>
      </c>
      <c r="N24" s="299">
        <f>F24</f>
        <v>7200</v>
      </c>
      <c r="O24" s="299">
        <f>N24*M24</f>
        <v>0</v>
      </c>
      <c r="P24" s="300">
        <f>H24</f>
        <v>900</v>
      </c>
      <c r="Q24" s="300">
        <f>P24*M24</f>
        <v>0</v>
      </c>
      <c r="R24" s="300">
        <f>Q24+O24</f>
        <v>0</v>
      </c>
    </row>
    <row r="25" spans="1:33" s="38" customFormat="1" ht="26.25" customHeight="1">
      <c r="A25" s="15"/>
      <c r="B25" s="44"/>
      <c r="C25" s="19" t="s">
        <v>99</v>
      </c>
      <c r="D25" s="46"/>
      <c r="E25" s="17"/>
      <c r="F25" s="55">
        <v>0</v>
      </c>
      <c r="G25" s="50">
        <f t="shared" si="3"/>
        <v>0</v>
      </c>
      <c r="H25" s="55">
        <v>0</v>
      </c>
      <c r="I25" s="50">
        <f t="shared" si="4"/>
        <v>0</v>
      </c>
      <c r="J25" s="50">
        <f t="shared" si="5"/>
        <v>0</v>
      </c>
      <c r="K25" s="17"/>
      <c r="L25" s="17"/>
      <c r="M25" s="291"/>
      <c r="N25" s="291"/>
      <c r="O25" s="291"/>
      <c r="P25" s="291"/>
      <c r="Q25" s="291"/>
      <c r="R25" s="291"/>
    </row>
    <row r="26" spans="1:33" s="38" customFormat="1" ht="26.25" customHeight="1">
      <c r="A26" s="15" t="s">
        <v>9</v>
      </c>
      <c r="B26" s="44"/>
      <c r="C26" s="45" t="s">
        <v>97</v>
      </c>
      <c r="D26" s="46">
        <v>12</v>
      </c>
      <c r="E26" s="17" t="s">
        <v>1</v>
      </c>
      <c r="F26" s="55">
        <v>4545</v>
      </c>
      <c r="G26" s="50">
        <f t="shared" si="3"/>
        <v>54540</v>
      </c>
      <c r="H26" s="55">
        <v>900</v>
      </c>
      <c r="I26" s="50">
        <f t="shared" si="4"/>
        <v>10800</v>
      </c>
      <c r="J26" s="50">
        <f t="shared" si="5"/>
        <v>65340</v>
      </c>
      <c r="K26" s="46"/>
      <c r="L26" s="17"/>
      <c r="M26" s="288">
        <v>0</v>
      </c>
      <c r="N26" s="299">
        <f>F26</f>
        <v>4545</v>
      </c>
      <c r="O26" s="299">
        <f>N26*M26</f>
        <v>0</v>
      </c>
      <c r="P26" s="300">
        <f>H26</f>
        <v>900</v>
      </c>
      <c r="Q26" s="300">
        <f>P26*M26</f>
        <v>0</v>
      </c>
      <c r="R26" s="300">
        <f>Q26+O26</f>
        <v>0</v>
      </c>
    </row>
    <row r="27" spans="1:33" s="38" customFormat="1" ht="26.25" customHeight="1">
      <c r="A27" s="15" t="s">
        <v>14</v>
      </c>
      <c r="B27" s="44"/>
      <c r="C27" s="45" t="s">
        <v>113</v>
      </c>
      <c r="D27" s="46">
        <v>2</v>
      </c>
      <c r="E27" s="17" t="s">
        <v>1</v>
      </c>
      <c r="F27" s="55">
        <v>5400</v>
      </c>
      <c r="G27" s="50">
        <f t="shared" si="3"/>
        <v>10800</v>
      </c>
      <c r="H27" s="55">
        <v>900</v>
      </c>
      <c r="I27" s="50">
        <f t="shared" si="4"/>
        <v>1800</v>
      </c>
      <c r="J27" s="50">
        <f t="shared" si="5"/>
        <v>12600</v>
      </c>
      <c r="K27" s="46"/>
      <c r="L27" s="17"/>
      <c r="M27" s="288">
        <v>0</v>
      </c>
      <c r="N27" s="299">
        <f>F27</f>
        <v>5400</v>
      </c>
      <c r="O27" s="299">
        <f>N27*M27</f>
        <v>0</v>
      </c>
      <c r="P27" s="300">
        <f>H27</f>
        <v>900</v>
      </c>
      <c r="Q27" s="300">
        <f>P27*M27</f>
        <v>0</v>
      </c>
      <c r="R27" s="300">
        <f>Q27+O27</f>
        <v>0</v>
      </c>
    </row>
    <row r="28" spans="1:33" s="38" customFormat="1" ht="26.25" customHeight="1">
      <c r="A28" s="15" t="s">
        <v>30</v>
      </c>
      <c r="B28" s="44"/>
      <c r="C28" s="45" t="s">
        <v>115</v>
      </c>
      <c r="D28" s="46">
        <v>1</v>
      </c>
      <c r="E28" s="17" t="s">
        <v>103</v>
      </c>
      <c r="F28" s="55">
        <v>9450</v>
      </c>
      <c r="G28" s="50">
        <f t="shared" si="3"/>
        <v>9450</v>
      </c>
      <c r="H28" s="55">
        <v>900</v>
      </c>
      <c r="I28" s="50">
        <f t="shared" si="4"/>
        <v>900</v>
      </c>
      <c r="J28" s="50">
        <f t="shared" si="5"/>
        <v>10350</v>
      </c>
      <c r="K28" s="46"/>
      <c r="L28" s="46"/>
      <c r="M28" s="288">
        <v>0</v>
      </c>
      <c r="N28" s="299">
        <f>F28</f>
        <v>9450</v>
      </c>
      <c r="O28" s="299">
        <f>N28*M28</f>
        <v>0</v>
      </c>
      <c r="P28" s="300">
        <f>H28</f>
        <v>900</v>
      </c>
      <c r="Q28" s="300">
        <f>P28*M28</f>
        <v>0</v>
      </c>
      <c r="R28" s="300">
        <f>Q28+O28</f>
        <v>0</v>
      </c>
    </row>
    <row r="29" spans="1:33" s="38" customFormat="1" ht="26.25" customHeight="1">
      <c r="A29" s="15"/>
      <c r="B29" s="44"/>
      <c r="C29" s="19" t="s">
        <v>116</v>
      </c>
      <c r="D29" s="46"/>
      <c r="E29" s="17"/>
      <c r="F29" s="55">
        <v>0</v>
      </c>
      <c r="G29" s="50">
        <f t="shared" si="3"/>
        <v>0</v>
      </c>
      <c r="H29" s="55">
        <v>0</v>
      </c>
      <c r="I29" s="50">
        <f t="shared" si="4"/>
        <v>0</v>
      </c>
      <c r="J29" s="50">
        <f t="shared" si="5"/>
        <v>0</v>
      </c>
      <c r="K29" s="44"/>
      <c r="L29" s="44"/>
      <c r="M29" s="291"/>
      <c r="N29" s="291"/>
      <c r="O29" s="291"/>
      <c r="P29" s="291"/>
      <c r="Q29" s="291"/>
      <c r="R29" s="291"/>
    </row>
    <row r="30" spans="1:33" s="38" customFormat="1" ht="26.25" customHeight="1">
      <c r="A30" s="15" t="s">
        <v>33</v>
      </c>
      <c r="B30" s="44"/>
      <c r="C30" s="45" t="s">
        <v>117</v>
      </c>
      <c r="D30" s="46">
        <v>2</v>
      </c>
      <c r="E30" s="17" t="s">
        <v>1</v>
      </c>
      <c r="F30" s="55">
        <v>18450</v>
      </c>
      <c r="G30" s="50">
        <f t="shared" si="3"/>
        <v>36900</v>
      </c>
      <c r="H30" s="55">
        <v>1350</v>
      </c>
      <c r="I30" s="50">
        <f t="shared" si="4"/>
        <v>2700</v>
      </c>
      <c r="J30" s="50">
        <f t="shared" si="5"/>
        <v>39600</v>
      </c>
      <c r="K30" s="44"/>
      <c r="L30" s="44"/>
      <c r="M30" s="288">
        <v>0</v>
      </c>
      <c r="N30" s="299">
        <f>F30</f>
        <v>18450</v>
      </c>
      <c r="O30" s="299">
        <f>N30*M30</f>
        <v>0</v>
      </c>
      <c r="P30" s="300">
        <f>H30</f>
        <v>1350</v>
      </c>
      <c r="Q30" s="300">
        <f>P30*M30</f>
        <v>0</v>
      </c>
      <c r="R30" s="300">
        <f>Q30+O30</f>
        <v>0</v>
      </c>
    </row>
    <row r="31" spans="1:33" s="38" customFormat="1" ht="26.25" customHeight="1">
      <c r="A31" s="15"/>
      <c r="B31" s="44"/>
      <c r="C31" s="19" t="s">
        <v>110</v>
      </c>
      <c r="D31" s="46"/>
      <c r="E31" s="17"/>
      <c r="F31" s="55">
        <v>0</v>
      </c>
      <c r="G31" s="50">
        <f t="shared" si="3"/>
        <v>0</v>
      </c>
      <c r="H31" s="55">
        <v>0</v>
      </c>
      <c r="I31" s="50">
        <f t="shared" si="4"/>
        <v>0</v>
      </c>
      <c r="J31" s="50">
        <f t="shared" si="5"/>
        <v>0</v>
      </c>
      <c r="K31" s="44"/>
      <c r="L31" s="44"/>
      <c r="M31" s="291"/>
      <c r="N31" s="291"/>
      <c r="O31" s="291"/>
      <c r="P31" s="291"/>
      <c r="Q31" s="291"/>
      <c r="R31" s="291"/>
    </row>
    <row r="32" spans="1:33" s="38" customFormat="1" ht="26.25" customHeight="1">
      <c r="A32" s="15" t="s">
        <v>36</v>
      </c>
      <c r="B32" s="44"/>
      <c r="C32" s="45" t="s">
        <v>95</v>
      </c>
      <c r="D32" s="46">
        <v>13</v>
      </c>
      <c r="E32" s="17" t="s">
        <v>1</v>
      </c>
      <c r="F32" s="55">
        <v>2880</v>
      </c>
      <c r="G32" s="50">
        <f t="shared" si="3"/>
        <v>37440</v>
      </c>
      <c r="H32" s="55">
        <v>720</v>
      </c>
      <c r="I32" s="50">
        <f t="shared" si="4"/>
        <v>9360</v>
      </c>
      <c r="J32" s="50">
        <f t="shared" si="5"/>
        <v>46800</v>
      </c>
      <c r="K32" s="44"/>
      <c r="L32" s="44"/>
      <c r="M32" s="288">
        <v>0</v>
      </c>
      <c r="N32" s="299">
        <f>F32</f>
        <v>2880</v>
      </c>
      <c r="O32" s="299">
        <f>N32*M32</f>
        <v>0</v>
      </c>
      <c r="P32" s="300">
        <f>H32</f>
        <v>720</v>
      </c>
      <c r="Q32" s="300">
        <f>P32*M32</f>
        <v>0</v>
      </c>
      <c r="R32" s="300">
        <f>Q32+O32</f>
        <v>0</v>
      </c>
    </row>
    <row r="33" spans="1:33" s="10" customFormat="1" ht="30" customHeight="1">
      <c r="A33" s="23"/>
      <c r="B33" s="24"/>
      <c r="C33" s="24" t="s">
        <v>93</v>
      </c>
      <c r="D33" s="24"/>
      <c r="E33" s="25"/>
      <c r="F33" s="57"/>
      <c r="G33" s="58">
        <f>SUM(G23:G32)</f>
        <v>218070</v>
      </c>
      <c r="H33" s="57"/>
      <c r="I33" s="58">
        <f>SUM(I23:I32)</f>
        <v>38160</v>
      </c>
      <c r="J33" s="58">
        <f>SUM(J23:J32)</f>
        <v>256230</v>
      </c>
      <c r="K33" s="24"/>
      <c r="L33" s="24"/>
      <c r="M33" s="296"/>
      <c r="N33" s="296"/>
      <c r="O33" s="58">
        <f>SUM(O23:O32)</f>
        <v>0</v>
      </c>
      <c r="P33" s="297"/>
      <c r="Q33" s="58">
        <f>SUM(Q23:Q32)</f>
        <v>0</v>
      </c>
      <c r="R33" s="58">
        <f>SUM(R23:R32)</f>
        <v>0</v>
      </c>
      <c r="U33" s="26"/>
      <c r="V33" s="26"/>
      <c r="W33" s="26"/>
      <c r="X33" s="26"/>
      <c r="Y33" s="26"/>
      <c r="Z33" s="26"/>
      <c r="AA33" s="26"/>
      <c r="AB33" s="26"/>
      <c r="AC33" s="26"/>
      <c r="AD33" s="26"/>
      <c r="AE33" s="26"/>
      <c r="AF33" s="26"/>
      <c r="AG33" s="26"/>
    </row>
    <row r="34" spans="1:33" ht="26.25" customHeight="1">
      <c r="A34" s="17"/>
      <c r="B34" s="17"/>
      <c r="C34" s="19" t="s">
        <v>111</v>
      </c>
      <c r="D34" s="17"/>
      <c r="E34" s="17"/>
      <c r="F34" s="50"/>
      <c r="G34" s="50"/>
      <c r="H34" s="50"/>
      <c r="I34" s="50"/>
      <c r="J34" s="50"/>
      <c r="K34" s="44"/>
      <c r="L34" s="44"/>
      <c r="M34" s="288"/>
      <c r="N34" s="288"/>
      <c r="O34" s="288"/>
      <c r="P34" s="289"/>
      <c r="Q34" s="289"/>
      <c r="R34" s="289"/>
      <c r="U34" s="20"/>
      <c r="V34" s="20"/>
      <c r="W34" s="20"/>
      <c r="X34" s="20"/>
      <c r="Y34" s="20"/>
      <c r="Z34" s="20"/>
      <c r="AA34" s="20"/>
      <c r="AB34" s="20"/>
      <c r="AC34" s="20"/>
      <c r="AD34" s="20"/>
      <c r="AE34" s="20"/>
      <c r="AF34" s="20"/>
      <c r="AG34" s="20"/>
    </row>
    <row r="35" spans="1:33" ht="26.25" customHeight="1">
      <c r="A35" s="17" t="s">
        <v>48</v>
      </c>
      <c r="B35" s="17"/>
      <c r="C35" s="45" t="s">
        <v>67</v>
      </c>
      <c r="D35" s="17">
        <v>1</v>
      </c>
      <c r="E35" s="17" t="s">
        <v>1</v>
      </c>
      <c r="F35" s="50">
        <v>18000</v>
      </c>
      <c r="G35" s="50">
        <f t="shared" ref="G35:G47" si="6">F35*D35</f>
        <v>18000</v>
      </c>
      <c r="H35" s="50">
        <v>900</v>
      </c>
      <c r="I35" s="50">
        <f t="shared" ref="I35:I47" si="7">H35*D35</f>
        <v>900</v>
      </c>
      <c r="J35" s="50">
        <f t="shared" ref="J35:J47" si="8">I35+G35</f>
        <v>18900</v>
      </c>
      <c r="K35" s="17"/>
      <c r="L35" s="17"/>
      <c r="M35" s="288">
        <v>0</v>
      </c>
      <c r="N35" s="299">
        <f t="shared" ref="N35:N47" si="9">F35</f>
        <v>18000</v>
      </c>
      <c r="O35" s="299">
        <f t="shared" ref="O35:O47" si="10">N35*M35</f>
        <v>0</v>
      </c>
      <c r="P35" s="300">
        <f t="shared" ref="P35:P47" si="11">H35</f>
        <v>900</v>
      </c>
      <c r="Q35" s="300">
        <f t="shared" ref="Q35:Q47" si="12">P35*M35</f>
        <v>0</v>
      </c>
      <c r="R35" s="300">
        <f t="shared" ref="R35:R47" si="13">Q35+O35</f>
        <v>0</v>
      </c>
      <c r="U35" s="20"/>
      <c r="V35" s="20"/>
      <c r="W35" s="20"/>
      <c r="X35" s="20"/>
      <c r="Y35" s="20"/>
      <c r="Z35" s="20"/>
      <c r="AA35" s="20"/>
      <c r="AB35" s="20"/>
      <c r="AC35" s="20"/>
      <c r="AD35" s="20"/>
      <c r="AE35" s="20"/>
      <c r="AF35" s="20"/>
      <c r="AG35" s="20"/>
    </row>
    <row r="36" spans="1:33" ht="26.25" customHeight="1">
      <c r="A36" s="17" t="s">
        <v>41</v>
      </c>
      <c r="B36" s="17"/>
      <c r="C36" s="45" t="s">
        <v>92</v>
      </c>
      <c r="D36" s="17">
        <v>1</v>
      </c>
      <c r="E36" s="17" t="s">
        <v>1</v>
      </c>
      <c r="F36" s="50">
        <v>6750</v>
      </c>
      <c r="G36" s="50">
        <f t="shared" si="6"/>
        <v>6750</v>
      </c>
      <c r="H36" s="50">
        <v>900</v>
      </c>
      <c r="I36" s="50">
        <f t="shared" si="7"/>
        <v>900</v>
      </c>
      <c r="J36" s="50">
        <f t="shared" si="8"/>
        <v>7650</v>
      </c>
      <c r="K36" s="46"/>
      <c r="L36" s="17"/>
      <c r="M36" s="288">
        <v>0</v>
      </c>
      <c r="N36" s="299">
        <f t="shared" si="9"/>
        <v>6750</v>
      </c>
      <c r="O36" s="299">
        <f t="shared" si="10"/>
        <v>0</v>
      </c>
      <c r="P36" s="300">
        <f t="shared" si="11"/>
        <v>900</v>
      </c>
      <c r="Q36" s="300">
        <f t="shared" si="12"/>
        <v>0</v>
      </c>
      <c r="R36" s="300">
        <f t="shared" si="13"/>
        <v>0</v>
      </c>
      <c r="U36" s="20"/>
      <c r="V36" s="20"/>
      <c r="W36" s="20"/>
      <c r="X36" s="20"/>
      <c r="Y36" s="20"/>
      <c r="Z36" s="20"/>
      <c r="AA36" s="20"/>
      <c r="AB36" s="20"/>
      <c r="AC36" s="20"/>
      <c r="AD36" s="20"/>
      <c r="AE36" s="20"/>
      <c r="AF36" s="20"/>
      <c r="AG36" s="20"/>
    </row>
    <row r="37" spans="1:33" ht="26.25" customHeight="1">
      <c r="A37" s="17" t="s">
        <v>9</v>
      </c>
      <c r="B37" s="17"/>
      <c r="C37" s="45" t="s">
        <v>89</v>
      </c>
      <c r="D37" s="17">
        <v>1</v>
      </c>
      <c r="E37" s="17" t="s">
        <v>1</v>
      </c>
      <c r="F37" s="50">
        <v>10800</v>
      </c>
      <c r="G37" s="50">
        <f t="shared" si="6"/>
        <v>10800</v>
      </c>
      <c r="H37" s="50">
        <v>900</v>
      </c>
      <c r="I37" s="50">
        <f t="shared" si="7"/>
        <v>900</v>
      </c>
      <c r="J37" s="50">
        <f t="shared" si="8"/>
        <v>11700</v>
      </c>
      <c r="K37" s="17"/>
      <c r="L37" s="17"/>
      <c r="M37" s="288">
        <v>0</v>
      </c>
      <c r="N37" s="299">
        <f t="shared" si="9"/>
        <v>10800</v>
      </c>
      <c r="O37" s="299">
        <f t="shared" si="10"/>
        <v>0</v>
      </c>
      <c r="P37" s="300">
        <f t="shared" si="11"/>
        <v>900</v>
      </c>
      <c r="Q37" s="300">
        <f t="shared" si="12"/>
        <v>0</v>
      </c>
      <c r="R37" s="300">
        <f t="shared" si="13"/>
        <v>0</v>
      </c>
      <c r="U37" s="20"/>
      <c r="V37" s="20"/>
      <c r="W37" s="20"/>
      <c r="X37" s="20"/>
      <c r="Y37" s="20"/>
      <c r="Z37" s="20"/>
      <c r="AA37" s="20"/>
      <c r="AB37" s="20"/>
      <c r="AC37" s="20"/>
      <c r="AD37" s="20"/>
      <c r="AE37" s="20"/>
      <c r="AF37" s="20"/>
      <c r="AG37" s="20"/>
    </row>
    <row r="38" spans="1:33" ht="26.25" customHeight="1">
      <c r="A38" s="17" t="s">
        <v>14</v>
      </c>
      <c r="B38" s="17"/>
      <c r="C38" s="45" t="s">
        <v>65</v>
      </c>
      <c r="D38" s="17">
        <v>2</v>
      </c>
      <c r="E38" s="17" t="s">
        <v>1</v>
      </c>
      <c r="F38" s="50">
        <v>8100</v>
      </c>
      <c r="G38" s="50">
        <f t="shared" si="6"/>
        <v>16200</v>
      </c>
      <c r="H38" s="50">
        <v>900</v>
      </c>
      <c r="I38" s="50">
        <f t="shared" si="7"/>
        <v>1800</v>
      </c>
      <c r="J38" s="50">
        <f t="shared" si="8"/>
        <v>18000</v>
      </c>
      <c r="K38" s="17"/>
      <c r="L38" s="17"/>
      <c r="M38" s="288">
        <v>0</v>
      </c>
      <c r="N38" s="299">
        <f t="shared" si="9"/>
        <v>8100</v>
      </c>
      <c r="O38" s="299">
        <f t="shared" si="10"/>
        <v>0</v>
      </c>
      <c r="P38" s="300">
        <f t="shared" si="11"/>
        <v>900</v>
      </c>
      <c r="Q38" s="300">
        <f t="shared" si="12"/>
        <v>0</v>
      </c>
      <c r="R38" s="300">
        <f t="shared" si="13"/>
        <v>0</v>
      </c>
      <c r="U38" s="20"/>
      <c r="V38" s="20"/>
      <c r="W38" s="20"/>
      <c r="X38" s="20"/>
      <c r="Y38" s="20"/>
      <c r="Z38" s="20"/>
      <c r="AA38" s="20"/>
      <c r="AB38" s="20"/>
      <c r="AC38" s="20"/>
      <c r="AD38" s="20"/>
      <c r="AE38" s="20"/>
      <c r="AF38" s="20"/>
      <c r="AG38" s="20"/>
    </row>
    <row r="39" spans="1:33" ht="26.25" customHeight="1">
      <c r="A39" s="17" t="s">
        <v>30</v>
      </c>
      <c r="B39" s="17"/>
      <c r="C39" s="45" t="s">
        <v>118</v>
      </c>
      <c r="D39" s="17">
        <v>3</v>
      </c>
      <c r="E39" s="17" t="s">
        <v>1</v>
      </c>
      <c r="F39" s="50">
        <v>12600</v>
      </c>
      <c r="G39" s="50">
        <f t="shared" si="6"/>
        <v>37800</v>
      </c>
      <c r="H39" s="50">
        <v>900</v>
      </c>
      <c r="I39" s="50">
        <f t="shared" si="7"/>
        <v>2700</v>
      </c>
      <c r="J39" s="50">
        <f t="shared" si="8"/>
        <v>40500</v>
      </c>
      <c r="K39" s="17"/>
      <c r="L39" s="17"/>
      <c r="M39" s="288">
        <v>0</v>
      </c>
      <c r="N39" s="299">
        <f t="shared" si="9"/>
        <v>12600</v>
      </c>
      <c r="O39" s="299">
        <f t="shared" si="10"/>
        <v>0</v>
      </c>
      <c r="P39" s="300">
        <f t="shared" si="11"/>
        <v>900</v>
      </c>
      <c r="Q39" s="300">
        <f t="shared" si="12"/>
        <v>0</v>
      </c>
      <c r="R39" s="300">
        <f t="shared" si="13"/>
        <v>0</v>
      </c>
      <c r="U39" s="20"/>
      <c r="V39" s="20"/>
      <c r="W39" s="20"/>
      <c r="X39" s="20"/>
      <c r="Y39" s="20"/>
      <c r="Z39" s="20"/>
      <c r="AA39" s="20"/>
      <c r="AB39" s="20"/>
      <c r="AC39" s="20"/>
      <c r="AD39" s="20"/>
      <c r="AE39" s="20"/>
      <c r="AF39" s="20"/>
      <c r="AG39" s="20"/>
    </row>
    <row r="40" spans="1:33" ht="26.25" customHeight="1">
      <c r="A40" s="17" t="s">
        <v>33</v>
      </c>
      <c r="B40" s="17"/>
      <c r="C40" s="45" t="s">
        <v>100</v>
      </c>
      <c r="D40" s="17">
        <v>1</v>
      </c>
      <c r="E40" s="17" t="s">
        <v>1</v>
      </c>
      <c r="F40" s="50">
        <v>15120</v>
      </c>
      <c r="G40" s="50">
        <f t="shared" si="6"/>
        <v>15120</v>
      </c>
      <c r="H40" s="50">
        <v>900</v>
      </c>
      <c r="I40" s="50">
        <f t="shared" si="7"/>
        <v>900</v>
      </c>
      <c r="J40" s="50">
        <f t="shared" si="8"/>
        <v>16020</v>
      </c>
      <c r="K40" s="17"/>
      <c r="L40" s="17"/>
      <c r="M40" s="288">
        <v>0</v>
      </c>
      <c r="N40" s="299">
        <f t="shared" si="9"/>
        <v>15120</v>
      </c>
      <c r="O40" s="299">
        <f t="shared" si="10"/>
        <v>0</v>
      </c>
      <c r="P40" s="300">
        <f t="shared" si="11"/>
        <v>900</v>
      </c>
      <c r="Q40" s="300">
        <f t="shared" si="12"/>
        <v>0</v>
      </c>
      <c r="R40" s="300">
        <f t="shared" si="13"/>
        <v>0</v>
      </c>
      <c r="U40" s="20"/>
      <c r="V40" s="20"/>
      <c r="W40" s="20"/>
      <c r="X40" s="20"/>
      <c r="Y40" s="20"/>
      <c r="Z40" s="20"/>
      <c r="AA40" s="20"/>
      <c r="AB40" s="20"/>
      <c r="AC40" s="20"/>
      <c r="AD40" s="20"/>
      <c r="AE40" s="20"/>
      <c r="AF40" s="20"/>
      <c r="AG40" s="20"/>
    </row>
    <row r="41" spans="1:33" ht="26.25" customHeight="1">
      <c r="A41" s="17" t="s">
        <v>36</v>
      </c>
      <c r="B41" s="17"/>
      <c r="C41" s="45" t="s">
        <v>106</v>
      </c>
      <c r="D41" s="17">
        <v>2</v>
      </c>
      <c r="E41" s="17" t="s">
        <v>1</v>
      </c>
      <c r="F41" s="50">
        <v>14400</v>
      </c>
      <c r="G41" s="50">
        <f t="shared" si="6"/>
        <v>28800</v>
      </c>
      <c r="H41" s="50">
        <v>900</v>
      </c>
      <c r="I41" s="50">
        <f t="shared" si="7"/>
        <v>1800</v>
      </c>
      <c r="J41" s="50">
        <f t="shared" si="8"/>
        <v>30600</v>
      </c>
      <c r="K41" s="17"/>
      <c r="L41" s="17"/>
      <c r="M41" s="288">
        <v>0</v>
      </c>
      <c r="N41" s="299">
        <f t="shared" si="9"/>
        <v>14400</v>
      </c>
      <c r="O41" s="299">
        <f t="shared" si="10"/>
        <v>0</v>
      </c>
      <c r="P41" s="300">
        <f t="shared" si="11"/>
        <v>900</v>
      </c>
      <c r="Q41" s="300">
        <f t="shared" si="12"/>
        <v>0</v>
      </c>
      <c r="R41" s="300">
        <f t="shared" si="13"/>
        <v>0</v>
      </c>
      <c r="U41" s="20"/>
      <c r="V41" s="20"/>
      <c r="W41" s="20"/>
      <c r="X41" s="20"/>
      <c r="Y41" s="20"/>
      <c r="Z41" s="20"/>
      <c r="AA41" s="20"/>
      <c r="AB41" s="20"/>
      <c r="AC41" s="20"/>
      <c r="AD41" s="20"/>
      <c r="AE41" s="20"/>
      <c r="AF41" s="20"/>
      <c r="AG41" s="20"/>
    </row>
    <row r="42" spans="1:33" ht="26.25" customHeight="1">
      <c r="A42" s="17" t="s">
        <v>37</v>
      </c>
      <c r="B42" s="17"/>
      <c r="C42" s="45" t="s">
        <v>107</v>
      </c>
      <c r="D42" s="17">
        <v>1</v>
      </c>
      <c r="E42" s="17" t="s">
        <v>1</v>
      </c>
      <c r="F42" s="50">
        <v>26100</v>
      </c>
      <c r="G42" s="50">
        <f t="shared" si="6"/>
        <v>26100</v>
      </c>
      <c r="H42" s="50">
        <v>900</v>
      </c>
      <c r="I42" s="50">
        <f t="shared" si="7"/>
        <v>900</v>
      </c>
      <c r="J42" s="50">
        <f t="shared" si="8"/>
        <v>27000</v>
      </c>
      <c r="K42" s="17"/>
      <c r="L42" s="17"/>
      <c r="M42" s="288">
        <v>0</v>
      </c>
      <c r="N42" s="299">
        <f t="shared" si="9"/>
        <v>26100</v>
      </c>
      <c r="O42" s="299">
        <f t="shared" si="10"/>
        <v>0</v>
      </c>
      <c r="P42" s="300">
        <f t="shared" si="11"/>
        <v>900</v>
      </c>
      <c r="Q42" s="300">
        <f t="shared" si="12"/>
        <v>0</v>
      </c>
      <c r="R42" s="300">
        <f t="shared" si="13"/>
        <v>0</v>
      </c>
      <c r="U42" s="20"/>
      <c r="V42" s="20"/>
      <c r="W42" s="20"/>
      <c r="X42" s="20"/>
      <c r="Y42" s="20"/>
      <c r="Z42" s="20"/>
      <c r="AA42" s="20"/>
      <c r="AB42" s="20"/>
      <c r="AC42" s="20"/>
      <c r="AD42" s="20"/>
      <c r="AE42" s="20"/>
      <c r="AF42" s="20"/>
      <c r="AG42" s="20"/>
    </row>
    <row r="43" spans="1:33" ht="26.25" customHeight="1">
      <c r="A43" s="17" t="s">
        <v>49</v>
      </c>
      <c r="B43" s="17"/>
      <c r="C43" s="45" t="s">
        <v>119</v>
      </c>
      <c r="D43" s="17">
        <v>1</v>
      </c>
      <c r="E43" s="17" t="s">
        <v>1</v>
      </c>
      <c r="F43" s="50">
        <v>31500</v>
      </c>
      <c r="G43" s="50">
        <f t="shared" si="6"/>
        <v>31500</v>
      </c>
      <c r="H43" s="50">
        <v>900</v>
      </c>
      <c r="I43" s="50">
        <f t="shared" si="7"/>
        <v>900</v>
      </c>
      <c r="J43" s="50">
        <f t="shared" si="8"/>
        <v>32400</v>
      </c>
      <c r="K43" s="17"/>
      <c r="L43" s="17"/>
      <c r="M43" s="288">
        <v>0</v>
      </c>
      <c r="N43" s="299">
        <f t="shared" si="9"/>
        <v>31500</v>
      </c>
      <c r="O43" s="299">
        <f t="shared" si="10"/>
        <v>0</v>
      </c>
      <c r="P43" s="300">
        <f t="shared" si="11"/>
        <v>900</v>
      </c>
      <c r="Q43" s="300">
        <f t="shared" si="12"/>
        <v>0</v>
      </c>
      <c r="R43" s="300">
        <f t="shared" si="13"/>
        <v>0</v>
      </c>
      <c r="U43" s="20"/>
      <c r="V43" s="20"/>
      <c r="W43" s="20"/>
      <c r="X43" s="20"/>
      <c r="Y43" s="20"/>
      <c r="Z43" s="20"/>
      <c r="AA43" s="20"/>
      <c r="AB43" s="20"/>
      <c r="AC43" s="20"/>
      <c r="AD43" s="20"/>
      <c r="AE43" s="20"/>
      <c r="AF43" s="20"/>
      <c r="AG43" s="20"/>
    </row>
    <row r="44" spans="1:33" ht="26.25" customHeight="1">
      <c r="A44" s="17" t="s">
        <v>50</v>
      </c>
      <c r="B44" s="17"/>
      <c r="C44" s="45" t="s">
        <v>120</v>
      </c>
      <c r="D44" s="17">
        <v>2</v>
      </c>
      <c r="E44" s="17" t="s">
        <v>1</v>
      </c>
      <c r="F44" s="50">
        <v>5850</v>
      </c>
      <c r="G44" s="50">
        <f t="shared" si="6"/>
        <v>11700</v>
      </c>
      <c r="H44" s="50">
        <v>900</v>
      </c>
      <c r="I44" s="50">
        <f t="shared" si="7"/>
        <v>1800</v>
      </c>
      <c r="J44" s="50">
        <f t="shared" si="8"/>
        <v>13500</v>
      </c>
      <c r="K44" s="17"/>
      <c r="L44" s="17"/>
      <c r="M44" s="288">
        <v>0</v>
      </c>
      <c r="N44" s="299">
        <f t="shared" si="9"/>
        <v>5850</v>
      </c>
      <c r="O44" s="299">
        <f t="shared" si="10"/>
        <v>0</v>
      </c>
      <c r="P44" s="300">
        <f t="shared" si="11"/>
        <v>900</v>
      </c>
      <c r="Q44" s="300">
        <f t="shared" si="12"/>
        <v>0</v>
      </c>
      <c r="R44" s="300">
        <f t="shared" si="13"/>
        <v>0</v>
      </c>
      <c r="U44" s="20"/>
      <c r="V44" s="20"/>
      <c r="W44" s="20"/>
      <c r="X44" s="20"/>
      <c r="Y44" s="20"/>
      <c r="Z44" s="20"/>
      <c r="AA44" s="20"/>
      <c r="AB44" s="20"/>
      <c r="AC44" s="20"/>
      <c r="AD44" s="20"/>
      <c r="AE44" s="20"/>
      <c r="AF44" s="20"/>
      <c r="AG44" s="20"/>
    </row>
    <row r="45" spans="1:33" ht="26.25" customHeight="1">
      <c r="A45" s="17" t="s">
        <v>51</v>
      </c>
      <c r="B45" s="17"/>
      <c r="C45" s="45" t="s">
        <v>121</v>
      </c>
      <c r="D45" s="17">
        <v>1</v>
      </c>
      <c r="E45" s="17" t="s">
        <v>1</v>
      </c>
      <c r="F45" s="50">
        <v>40500</v>
      </c>
      <c r="G45" s="50">
        <f t="shared" si="6"/>
        <v>40500</v>
      </c>
      <c r="H45" s="50">
        <v>900</v>
      </c>
      <c r="I45" s="50">
        <f t="shared" si="7"/>
        <v>900</v>
      </c>
      <c r="J45" s="50">
        <f t="shared" si="8"/>
        <v>41400</v>
      </c>
      <c r="K45" s="17"/>
      <c r="L45" s="17"/>
      <c r="M45" s="288">
        <v>0</v>
      </c>
      <c r="N45" s="299">
        <f t="shared" si="9"/>
        <v>40500</v>
      </c>
      <c r="O45" s="299">
        <f t="shared" si="10"/>
        <v>0</v>
      </c>
      <c r="P45" s="300">
        <f t="shared" si="11"/>
        <v>900</v>
      </c>
      <c r="Q45" s="300">
        <f t="shared" si="12"/>
        <v>0</v>
      </c>
      <c r="R45" s="300">
        <f t="shared" si="13"/>
        <v>0</v>
      </c>
      <c r="U45" s="20"/>
      <c r="V45" s="20"/>
      <c r="W45" s="20"/>
      <c r="X45" s="20"/>
      <c r="Y45" s="20"/>
      <c r="Z45" s="20"/>
      <c r="AA45" s="20"/>
      <c r="AB45" s="20"/>
      <c r="AC45" s="20"/>
      <c r="AD45" s="20"/>
      <c r="AE45" s="20"/>
      <c r="AF45" s="20"/>
      <c r="AG45" s="20"/>
    </row>
    <row r="46" spans="1:33" ht="26.25" customHeight="1">
      <c r="A46" s="17" t="s">
        <v>52</v>
      </c>
      <c r="B46" s="17"/>
      <c r="C46" s="45" t="s">
        <v>101</v>
      </c>
      <c r="D46" s="17">
        <v>1</v>
      </c>
      <c r="E46" s="17" t="s">
        <v>1</v>
      </c>
      <c r="F46" s="50">
        <v>13050</v>
      </c>
      <c r="G46" s="50">
        <f t="shared" si="6"/>
        <v>13050</v>
      </c>
      <c r="H46" s="50">
        <v>900</v>
      </c>
      <c r="I46" s="50">
        <f t="shared" si="7"/>
        <v>900</v>
      </c>
      <c r="J46" s="50">
        <f t="shared" si="8"/>
        <v>13950</v>
      </c>
      <c r="K46" s="17"/>
      <c r="L46" s="17"/>
      <c r="M46" s="288">
        <v>0</v>
      </c>
      <c r="N46" s="299">
        <f t="shared" si="9"/>
        <v>13050</v>
      </c>
      <c r="O46" s="299">
        <f t="shared" si="10"/>
        <v>0</v>
      </c>
      <c r="P46" s="300">
        <f t="shared" si="11"/>
        <v>900</v>
      </c>
      <c r="Q46" s="300">
        <f t="shared" si="12"/>
        <v>0</v>
      </c>
      <c r="R46" s="300">
        <f t="shared" si="13"/>
        <v>0</v>
      </c>
      <c r="U46" s="20"/>
      <c r="V46" s="20"/>
      <c r="W46" s="20"/>
      <c r="X46" s="20"/>
      <c r="Y46" s="20"/>
      <c r="Z46" s="20"/>
      <c r="AA46" s="20"/>
      <c r="AB46" s="20"/>
      <c r="AC46" s="20"/>
      <c r="AD46" s="20"/>
      <c r="AE46" s="20"/>
      <c r="AF46" s="20"/>
      <c r="AG46" s="20"/>
    </row>
    <row r="47" spans="1:33" ht="26.25" customHeight="1">
      <c r="A47" s="17" t="s">
        <v>53</v>
      </c>
      <c r="B47" s="17"/>
      <c r="C47" s="45" t="s">
        <v>102</v>
      </c>
      <c r="D47" s="17">
        <v>1</v>
      </c>
      <c r="E47" s="17" t="s">
        <v>1</v>
      </c>
      <c r="F47" s="50">
        <v>10800</v>
      </c>
      <c r="G47" s="50">
        <f t="shared" si="6"/>
        <v>10800</v>
      </c>
      <c r="H47" s="50">
        <v>900</v>
      </c>
      <c r="I47" s="50">
        <f t="shared" si="7"/>
        <v>900</v>
      </c>
      <c r="J47" s="50">
        <f t="shared" si="8"/>
        <v>11700</v>
      </c>
      <c r="K47" s="17"/>
      <c r="L47" s="17"/>
      <c r="M47" s="288">
        <v>0</v>
      </c>
      <c r="N47" s="299">
        <f t="shared" si="9"/>
        <v>10800</v>
      </c>
      <c r="O47" s="299">
        <f t="shared" si="10"/>
        <v>0</v>
      </c>
      <c r="P47" s="300">
        <f t="shared" si="11"/>
        <v>900</v>
      </c>
      <c r="Q47" s="300">
        <f t="shared" si="12"/>
        <v>0</v>
      </c>
      <c r="R47" s="300">
        <f t="shared" si="13"/>
        <v>0</v>
      </c>
      <c r="U47" s="20"/>
      <c r="V47" s="20"/>
      <c r="W47" s="20"/>
      <c r="X47" s="20"/>
      <c r="Y47" s="20"/>
      <c r="Z47" s="20"/>
      <c r="AA47" s="20"/>
      <c r="AB47" s="20"/>
      <c r="AC47" s="20"/>
      <c r="AD47" s="20"/>
      <c r="AE47" s="20"/>
      <c r="AF47" s="20"/>
      <c r="AG47" s="20"/>
    </row>
    <row r="48" spans="1:33" s="10" customFormat="1" ht="30" customHeight="1">
      <c r="A48" s="23"/>
      <c r="B48" s="24"/>
      <c r="C48" s="24" t="s">
        <v>46</v>
      </c>
      <c r="D48" s="24"/>
      <c r="E48" s="24"/>
      <c r="F48" s="57"/>
      <c r="G48" s="58">
        <f>SUM(G35:G47)</f>
        <v>267120</v>
      </c>
      <c r="H48" s="57"/>
      <c r="I48" s="58">
        <f>SUM(I35:I47)</f>
        <v>16200</v>
      </c>
      <c r="J48" s="58">
        <f>SUM(J35:J47)</f>
        <v>283320</v>
      </c>
      <c r="K48" s="24"/>
      <c r="L48" s="24"/>
      <c r="M48" s="296"/>
      <c r="N48" s="296"/>
      <c r="O48" s="58">
        <f>SUM(O35:O47)</f>
        <v>0</v>
      </c>
      <c r="P48" s="297"/>
      <c r="Q48" s="58">
        <f>SUM(Q35:Q47)</f>
        <v>0</v>
      </c>
      <c r="R48" s="58">
        <f>SUM(R35:R47)</f>
        <v>0</v>
      </c>
      <c r="U48" s="26"/>
      <c r="V48" s="26"/>
      <c r="W48" s="26"/>
      <c r="X48" s="26"/>
      <c r="Y48" s="26"/>
      <c r="Z48" s="26"/>
      <c r="AA48" s="26"/>
      <c r="AB48" s="26"/>
      <c r="AC48" s="26"/>
      <c r="AD48" s="26"/>
      <c r="AE48" s="26"/>
      <c r="AF48" s="26"/>
      <c r="AG48" s="26"/>
    </row>
    <row r="49" spans="1:33" ht="26.25" customHeight="1">
      <c r="A49" s="17"/>
      <c r="B49" s="17"/>
      <c r="C49" s="19" t="s">
        <v>91</v>
      </c>
      <c r="D49" s="17"/>
      <c r="E49" s="17"/>
      <c r="F49" s="50"/>
      <c r="G49" s="50"/>
      <c r="H49" s="50"/>
      <c r="I49" s="50"/>
      <c r="J49" s="50"/>
      <c r="K49" s="17"/>
      <c r="L49" s="17"/>
      <c r="M49" s="288"/>
      <c r="N49" s="288"/>
      <c r="O49" s="288"/>
      <c r="P49" s="289"/>
      <c r="Q49" s="289"/>
      <c r="R49" s="289"/>
      <c r="U49" s="20"/>
      <c r="V49" s="20"/>
      <c r="W49" s="20"/>
      <c r="X49" s="20"/>
      <c r="Y49" s="20"/>
      <c r="Z49" s="20"/>
      <c r="AA49" s="20"/>
      <c r="AB49" s="20"/>
      <c r="AC49" s="20"/>
      <c r="AD49" s="20"/>
      <c r="AE49" s="20"/>
      <c r="AF49" s="20"/>
      <c r="AG49" s="20"/>
    </row>
    <row r="50" spans="1:33" ht="26.25" customHeight="1">
      <c r="A50" s="17" t="s">
        <v>48</v>
      </c>
      <c r="B50" s="17"/>
      <c r="C50" s="45" t="s">
        <v>122</v>
      </c>
      <c r="D50" s="17">
        <v>2</v>
      </c>
      <c r="E50" s="17" t="s">
        <v>1</v>
      </c>
      <c r="F50" s="50">
        <v>11700</v>
      </c>
      <c r="G50" s="50">
        <f t="shared" ref="G50:G64" si="14">F50*D50</f>
        <v>23400</v>
      </c>
      <c r="H50" s="50">
        <v>900</v>
      </c>
      <c r="I50" s="50">
        <f t="shared" ref="I50:I64" si="15">H50*D50</f>
        <v>1800</v>
      </c>
      <c r="J50" s="50">
        <f t="shared" ref="J50:J64" si="16">I50+G50</f>
        <v>25200</v>
      </c>
      <c r="K50" s="17"/>
      <c r="L50" s="17"/>
      <c r="M50" s="288">
        <v>0</v>
      </c>
      <c r="N50" s="299">
        <f t="shared" ref="N50:N64" si="17">F50</f>
        <v>11700</v>
      </c>
      <c r="O50" s="299">
        <f t="shared" ref="O50:O64" si="18">N50*M50</f>
        <v>0</v>
      </c>
      <c r="P50" s="300">
        <f t="shared" ref="P50:P64" si="19">H50</f>
        <v>900</v>
      </c>
      <c r="Q50" s="300">
        <f t="shared" ref="Q50:Q64" si="20">P50*M50</f>
        <v>0</v>
      </c>
      <c r="R50" s="300">
        <f t="shared" ref="R50:R64" si="21">Q50+O50</f>
        <v>0</v>
      </c>
      <c r="U50" s="20"/>
      <c r="V50" s="20"/>
      <c r="W50" s="20"/>
      <c r="X50" s="20"/>
      <c r="Y50" s="20"/>
      <c r="Z50" s="20"/>
      <c r="AA50" s="20"/>
      <c r="AB50" s="20"/>
      <c r="AC50" s="20"/>
      <c r="AD50" s="20"/>
      <c r="AE50" s="20"/>
      <c r="AF50" s="20"/>
      <c r="AG50" s="20"/>
    </row>
    <row r="51" spans="1:33" ht="26.25" customHeight="1">
      <c r="A51" s="17" t="s">
        <v>41</v>
      </c>
      <c r="B51" s="17"/>
      <c r="C51" s="45" t="s">
        <v>123</v>
      </c>
      <c r="D51" s="17">
        <v>1</v>
      </c>
      <c r="E51" s="17" t="s">
        <v>1</v>
      </c>
      <c r="F51" s="50">
        <v>24300</v>
      </c>
      <c r="G51" s="50">
        <f t="shared" si="14"/>
        <v>24300</v>
      </c>
      <c r="H51" s="50">
        <v>900</v>
      </c>
      <c r="I51" s="50">
        <f t="shared" si="15"/>
        <v>900</v>
      </c>
      <c r="J51" s="50">
        <f t="shared" si="16"/>
        <v>25200</v>
      </c>
      <c r="K51" s="48"/>
      <c r="L51" s="17"/>
      <c r="M51" s="288">
        <v>0</v>
      </c>
      <c r="N51" s="299">
        <f t="shared" si="17"/>
        <v>24300</v>
      </c>
      <c r="O51" s="299">
        <f t="shared" si="18"/>
        <v>0</v>
      </c>
      <c r="P51" s="300">
        <f t="shared" si="19"/>
        <v>900</v>
      </c>
      <c r="Q51" s="300">
        <f t="shared" si="20"/>
        <v>0</v>
      </c>
      <c r="R51" s="300">
        <f t="shared" si="21"/>
        <v>0</v>
      </c>
      <c r="U51" s="20"/>
      <c r="V51" s="20"/>
      <c r="W51" s="20"/>
      <c r="X51" s="20"/>
      <c r="Y51" s="20"/>
      <c r="Z51" s="20"/>
      <c r="AA51" s="20"/>
      <c r="AB51" s="20"/>
      <c r="AC51" s="20"/>
      <c r="AD51" s="20"/>
      <c r="AE51" s="20"/>
      <c r="AF51" s="20"/>
      <c r="AG51" s="20"/>
    </row>
    <row r="52" spans="1:33" ht="26.25" customHeight="1">
      <c r="A52" s="17" t="s">
        <v>9</v>
      </c>
      <c r="B52" s="17"/>
      <c r="C52" s="45" t="s">
        <v>92</v>
      </c>
      <c r="D52" s="17">
        <v>1</v>
      </c>
      <c r="E52" s="17" t="s">
        <v>1</v>
      </c>
      <c r="F52" s="50">
        <v>5310</v>
      </c>
      <c r="G52" s="50">
        <f t="shared" si="14"/>
        <v>5310</v>
      </c>
      <c r="H52" s="50">
        <v>900</v>
      </c>
      <c r="I52" s="50">
        <f t="shared" si="15"/>
        <v>900</v>
      </c>
      <c r="J52" s="50">
        <f t="shared" si="16"/>
        <v>6210</v>
      </c>
      <c r="K52" s="48"/>
      <c r="L52" s="17"/>
      <c r="M52" s="288">
        <v>0</v>
      </c>
      <c r="N52" s="299">
        <f t="shared" si="17"/>
        <v>5310</v>
      </c>
      <c r="O52" s="299">
        <f t="shared" si="18"/>
        <v>0</v>
      </c>
      <c r="P52" s="300">
        <f t="shared" si="19"/>
        <v>900</v>
      </c>
      <c r="Q52" s="300">
        <f t="shared" si="20"/>
        <v>0</v>
      </c>
      <c r="R52" s="300">
        <f t="shared" si="21"/>
        <v>0</v>
      </c>
      <c r="U52" s="20"/>
      <c r="V52" s="20"/>
      <c r="W52" s="20"/>
      <c r="X52" s="20"/>
      <c r="Y52" s="20"/>
      <c r="Z52" s="20"/>
      <c r="AA52" s="20"/>
      <c r="AB52" s="20"/>
      <c r="AC52" s="20"/>
      <c r="AD52" s="20"/>
      <c r="AE52" s="20"/>
      <c r="AF52" s="20"/>
      <c r="AG52" s="20"/>
    </row>
    <row r="53" spans="1:33" ht="26.25" customHeight="1">
      <c r="A53" s="17" t="s">
        <v>14</v>
      </c>
      <c r="B53" s="17"/>
      <c r="C53" s="45" t="s">
        <v>89</v>
      </c>
      <c r="D53" s="17">
        <v>2</v>
      </c>
      <c r="E53" s="17" t="s">
        <v>1</v>
      </c>
      <c r="F53" s="50">
        <v>6030</v>
      </c>
      <c r="G53" s="50">
        <f t="shared" si="14"/>
        <v>12060</v>
      </c>
      <c r="H53" s="50">
        <v>900</v>
      </c>
      <c r="I53" s="50">
        <f t="shared" si="15"/>
        <v>1800</v>
      </c>
      <c r="J53" s="50">
        <f t="shared" si="16"/>
        <v>13860</v>
      </c>
      <c r="K53" s="48"/>
      <c r="L53" s="17"/>
      <c r="M53" s="288">
        <v>0</v>
      </c>
      <c r="N53" s="299">
        <f t="shared" si="17"/>
        <v>6030</v>
      </c>
      <c r="O53" s="299">
        <f t="shared" si="18"/>
        <v>0</v>
      </c>
      <c r="P53" s="300">
        <f t="shared" si="19"/>
        <v>900</v>
      </c>
      <c r="Q53" s="300">
        <f t="shared" si="20"/>
        <v>0</v>
      </c>
      <c r="R53" s="300">
        <f t="shared" si="21"/>
        <v>0</v>
      </c>
      <c r="U53" s="20"/>
      <c r="V53" s="20"/>
      <c r="W53" s="20"/>
      <c r="X53" s="20"/>
      <c r="Y53" s="20"/>
      <c r="Z53" s="20"/>
      <c r="AA53" s="20"/>
      <c r="AB53" s="20"/>
      <c r="AC53" s="20"/>
      <c r="AD53" s="20"/>
      <c r="AE53" s="20"/>
      <c r="AF53" s="20"/>
      <c r="AG53" s="20"/>
    </row>
    <row r="54" spans="1:33" ht="26.25" customHeight="1">
      <c r="A54" s="17" t="s">
        <v>30</v>
      </c>
      <c r="B54" s="17"/>
      <c r="C54" s="45" t="s">
        <v>65</v>
      </c>
      <c r="D54" s="17">
        <v>2</v>
      </c>
      <c r="E54" s="17" t="s">
        <v>1</v>
      </c>
      <c r="F54" s="50">
        <v>6750</v>
      </c>
      <c r="G54" s="50">
        <f t="shared" si="14"/>
        <v>13500</v>
      </c>
      <c r="H54" s="50">
        <v>900</v>
      </c>
      <c r="I54" s="50">
        <f t="shared" si="15"/>
        <v>1800</v>
      </c>
      <c r="J54" s="50">
        <f t="shared" si="16"/>
        <v>15300</v>
      </c>
      <c r="K54" s="48"/>
      <c r="L54" s="17"/>
      <c r="M54" s="288">
        <v>0</v>
      </c>
      <c r="N54" s="299">
        <f t="shared" si="17"/>
        <v>6750</v>
      </c>
      <c r="O54" s="299">
        <f t="shared" si="18"/>
        <v>0</v>
      </c>
      <c r="P54" s="300">
        <f t="shared" si="19"/>
        <v>900</v>
      </c>
      <c r="Q54" s="300">
        <f t="shared" si="20"/>
        <v>0</v>
      </c>
      <c r="R54" s="300">
        <f t="shared" si="21"/>
        <v>0</v>
      </c>
      <c r="U54" s="20"/>
      <c r="V54" s="20"/>
      <c r="W54" s="20"/>
      <c r="X54" s="20"/>
      <c r="Y54" s="20"/>
      <c r="Z54" s="20"/>
      <c r="AA54" s="20"/>
      <c r="AB54" s="20"/>
      <c r="AC54" s="20"/>
      <c r="AD54" s="20"/>
      <c r="AE54" s="20"/>
      <c r="AF54" s="20"/>
      <c r="AG54" s="20"/>
    </row>
    <row r="55" spans="1:33" ht="26.25" customHeight="1">
      <c r="A55" s="17" t="s">
        <v>33</v>
      </c>
      <c r="B55" s="17"/>
      <c r="C55" s="45" t="s">
        <v>124</v>
      </c>
      <c r="D55" s="17">
        <v>3</v>
      </c>
      <c r="E55" s="17" t="s">
        <v>1</v>
      </c>
      <c r="F55" s="50">
        <v>10710</v>
      </c>
      <c r="G55" s="50">
        <f t="shared" si="14"/>
        <v>32130</v>
      </c>
      <c r="H55" s="50">
        <v>900</v>
      </c>
      <c r="I55" s="50">
        <f t="shared" si="15"/>
        <v>2700</v>
      </c>
      <c r="J55" s="50">
        <f t="shared" si="16"/>
        <v>34830</v>
      </c>
      <c r="K55" s="48"/>
      <c r="L55" s="17"/>
      <c r="M55" s="288">
        <v>0</v>
      </c>
      <c r="N55" s="299">
        <f t="shared" si="17"/>
        <v>10710</v>
      </c>
      <c r="O55" s="299">
        <f t="shared" si="18"/>
        <v>0</v>
      </c>
      <c r="P55" s="300">
        <f t="shared" si="19"/>
        <v>900</v>
      </c>
      <c r="Q55" s="300">
        <f t="shared" si="20"/>
        <v>0</v>
      </c>
      <c r="R55" s="300">
        <f t="shared" si="21"/>
        <v>0</v>
      </c>
      <c r="U55" s="20"/>
      <c r="V55" s="20"/>
      <c r="W55" s="20"/>
      <c r="X55" s="20"/>
      <c r="Y55" s="20"/>
      <c r="Z55" s="20"/>
      <c r="AA55" s="20"/>
      <c r="AB55" s="20"/>
      <c r="AC55" s="20"/>
      <c r="AD55" s="20"/>
      <c r="AE55" s="20"/>
      <c r="AF55" s="20"/>
      <c r="AG55" s="20"/>
    </row>
    <row r="56" spans="1:33" ht="26.25" customHeight="1">
      <c r="A56" s="17" t="s">
        <v>36</v>
      </c>
      <c r="B56" s="17"/>
      <c r="C56" s="45" t="s">
        <v>100</v>
      </c>
      <c r="D56" s="17">
        <v>1</v>
      </c>
      <c r="E56" s="17" t="s">
        <v>1</v>
      </c>
      <c r="F56" s="50">
        <v>12600</v>
      </c>
      <c r="G56" s="50">
        <f t="shared" si="14"/>
        <v>12600</v>
      </c>
      <c r="H56" s="50">
        <v>900</v>
      </c>
      <c r="I56" s="50">
        <f t="shared" si="15"/>
        <v>900</v>
      </c>
      <c r="J56" s="50">
        <f t="shared" si="16"/>
        <v>13500</v>
      </c>
      <c r="K56" s="48"/>
      <c r="L56" s="17"/>
      <c r="M56" s="288">
        <v>0</v>
      </c>
      <c r="N56" s="299">
        <f t="shared" si="17"/>
        <v>12600</v>
      </c>
      <c r="O56" s="299">
        <f t="shared" si="18"/>
        <v>0</v>
      </c>
      <c r="P56" s="300">
        <f t="shared" si="19"/>
        <v>900</v>
      </c>
      <c r="Q56" s="300">
        <f t="shared" si="20"/>
        <v>0</v>
      </c>
      <c r="R56" s="300">
        <f t="shared" si="21"/>
        <v>0</v>
      </c>
      <c r="U56" s="20"/>
      <c r="V56" s="20"/>
      <c r="W56" s="20"/>
      <c r="X56" s="20"/>
      <c r="Y56" s="20"/>
      <c r="Z56" s="20"/>
      <c r="AA56" s="20"/>
      <c r="AB56" s="20"/>
      <c r="AC56" s="20"/>
      <c r="AD56" s="20"/>
      <c r="AE56" s="20"/>
      <c r="AF56" s="20"/>
      <c r="AG56" s="20"/>
    </row>
    <row r="57" spans="1:33" ht="26.25" customHeight="1">
      <c r="A57" s="17" t="s">
        <v>37</v>
      </c>
      <c r="B57" s="17"/>
      <c r="C57" s="45" t="s">
        <v>106</v>
      </c>
      <c r="D57" s="17">
        <v>2</v>
      </c>
      <c r="E57" s="17" t="s">
        <v>1</v>
      </c>
      <c r="F57" s="50">
        <v>15120</v>
      </c>
      <c r="G57" s="50">
        <f t="shared" si="14"/>
        <v>30240</v>
      </c>
      <c r="H57" s="50">
        <v>900</v>
      </c>
      <c r="I57" s="50">
        <f t="shared" si="15"/>
        <v>1800</v>
      </c>
      <c r="J57" s="50">
        <f t="shared" si="16"/>
        <v>32040</v>
      </c>
      <c r="K57" s="48"/>
      <c r="L57" s="17"/>
      <c r="M57" s="288">
        <v>0</v>
      </c>
      <c r="N57" s="299">
        <f t="shared" si="17"/>
        <v>15120</v>
      </c>
      <c r="O57" s="299">
        <f t="shared" si="18"/>
        <v>0</v>
      </c>
      <c r="P57" s="300">
        <f t="shared" si="19"/>
        <v>900</v>
      </c>
      <c r="Q57" s="300">
        <f t="shared" si="20"/>
        <v>0</v>
      </c>
      <c r="R57" s="300">
        <f t="shared" si="21"/>
        <v>0</v>
      </c>
      <c r="U57" s="20"/>
      <c r="V57" s="20"/>
      <c r="W57" s="20"/>
      <c r="X57" s="20"/>
      <c r="Y57" s="20"/>
      <c r="Z57" s="20"/>
      <c r="AA57" s="20"/>
      <c r="AB57" s="20"/>
      <c r="AC57" s="20"/>
      <c r="AD57" s="20"/>
      <c r="AE57" s="20"/>
      <c r="AF57" s="20"/>
      <c r="AG57" s="20"/>
    </row>
    <row r="58" spans="1:33" ht="26.25" customHeight="1">
      <c r="A58" s="17" t="s">
        <v>49</v>
      </c>
      <c r="B58" s="17"/>
      <c r="C58" s="45" t="s">
        <v>104</v>
      </c>
      <c r="D58" s="17">
        <v>1</v>
      </c>
      <c r="E58" s="17" t="s">
        <v>1</v>
      </c>
      <c r="F58" s="50">
        <v>20250</v>
      </c>
      <c r="G58" s="50">
        <f t="shared" si="14"/>
        <v>20250</v>
      </c>
      <c r="H58" s="50">
        <v>900</v>
      </c>
      <c r="I58" s="50">
        <f t="shared" si="15"/>
        <v>900</v>
      </c>
      <c r="J58" s="50">
        <f t="shared" si="16"/>
        <v>21150</v>
      </c>
      <c r="K58" s="48"/>
      <c r="L58" s="17"/>
      <c r="M58" s="288">
        <v>0</v>
      </c>
      <c r="N58" s="299">
        <f t="shared" si="17"/>
        <v>20250</v>
      </c>
      <c r="O58" s="299">
        <f t="shared" si="18"/>
        <v>0</v>
      </c>
      <c r="P58" s="300">
        <f t="shared" si="19"/>
        <v>900</v>
      </c>
      <c r="Q58" s="300">
        <f t="shared" si="20"/>
        <v>0</v>
      </c>
      <c r="R58" s="300">
        <f t="shared" si="21"/>
        <v>0</v>
      </c>
      <c r="U58" s="20"/>
      <c r="V58" s="20"/>
      <c r="W58" s="20"/>
      <c r="X58" s="20"/>
      <c r="Y58" s="20"/>
      <c r="Z58" s="20"/>
      <c r="AA58" s="20"/>
      <c r="AB58" s="20"/>
      <c r="AC58" s="20"/>
      <c r="AD58" s="20"/>
      <c r="AE58" s="20"/>
      <c r="AF58" s="20"/>
      <c r="AG58" s="20"/>
    </row>
    <row r="59" spans="1:33" ht="26.25" customHeight="1">
      <c r="A59" s="17" t="s">
        <v>50</v>
      </c>
      <c r="B59" s="17"/>
      <c r="C59" s="45" t="s">
        <v>125</v>
      </c>
      <c r="D59" s="17">
        <v>1</v>
      </c>
      <c r="E59" s="17" t="s">
        <v>1</v>
      </c>
      <c r="F59" s="50">
        <v>23850</v>
      </c>
      <c r="G59" s="50">
        <f t="shared" si="14"/>
        <v>23850</v>
      </c>
      <c r="H59" s="50">
        <v>900</v>
      </c>
      <c r="I59" s="50">
        <f t="shared" si="15"/>
        <v>900</v>
      </c>
      <c r="J59" s="50">
        <f t="shared" si="16"/>
        <v>24750</v>
      </c>
      <c r="K59" s="48"/>
      <c r="L59" s="17"/>
      <c r="M59" s="288">
        <v>0</v>
      </c>
      <c r="N59" s="299">
        <f t="shared" si="17"/>
        <v>23850</v>
      </c>
      <c r="O59" s="299">
        <f t="shared" si="18"/>
        <v>0</v>
      </c>
      <c r="P59" s="300">
        <f t="shared" si="19"/>
        <v>900</v>
      </c>
      <c r="Q59" s="300">
        <f t="shared" si="20"/>
        <v>0</v>
      </c>
      <c r="R59" s="300">
        <f t="shared" si="21"/>
        <v>0</v>
      </c>
      <c r="U59" s="20"/>
      <c r="V59" s="20"/>
      <c r="W59" s="20"/>
      <c r="X59" s="20"/>
      <c r="Y59" s="20"/>
      <c r="Z59" s="20"/>
      <c r="AA59" s="20"/>
      <c r="AB59" s="20"/>
      <c r="AC59" s="20"/>
      <c r="AD59" s="20"/>
      <c r="AE59" s="20"/>
      <c r="AF59" s="20"/>
      <c r="AG59" s="20"/>
    </row>
    <row r="60" spans="1:33" ht="26.25" customHeight="1">
      <c r="A60" s="17" t="s">
        <v>51</v>
      </c>
      <c r="B60" s="17"/>
      <c r="C60" s="45" t="s">
        <v>107</v>
      </c>
      <c r="D60" s="17">
        <v>1</v>
      </c>
      <c r="E60" s="17" t="s">
        <v>1</v>
      </c>
      <c r="F60" s="50">
        <v>25650</v>
      </c>
      <c r="G60" s="50">
        <f t="shared" si="14"/>
        <v>25650</v>
      </c>
      <c r="H60" s="50">
        <v>900</v>
      </c>
      <c r="I60" s="50">
        <f t="shared" si="15"/>
        <v>900</v>
      </c>
      <c r="J60" s="50">
        <f t="shared" si="16"/>
        <v>26550</v>
      </c>
      <c r="K60" s="48"/>
      <c r="L60" s="17"/>
      <c r="M60" s="288">
        <v>0</v>
      </c>
      <c r="N60" s="299">
        <f t="shared" si="17"/>
        <v>25650</v>
      </c>
      <c r="O60" s="299">
        <f t="shared" si="18"/>
        <v>0</v>
      </c>
      <c r="P60" s="300">
        <f t="shared" si="19"/>
        <v>900</v>
      </c>
      <c r="Q60" s="300">
        <f t="shared" si="20"/>
        <v>0</v>
      </c>
      <c r="R60" s="300">
        <f t="shared" si="21"/>
        <v>0</v>
      </c>
      <c r="U60" s="20"/>
      <c r="V60" s="20"/>
      <c r="W60" s="20"/>
      <c r="X60" s="20"/>
      <c r="Y60" s="20"/>
      <c r="Z60" s="20"/>
      <c r="AA60" s="20"/>
      <c r="AB60" s="20"/>
      <c r="AC60" s="20"/>
      <c r="AD60" s="20"/>
      <c r="AE60" s="20"/>
      <c r="AF60" s="20"/>
      <c r="AG60" s="20"/>
    </row>
    <row r="61" spans="1:33" ht="26.25" customHeight="1">
      <c r="A61" s="17" t="s">
        <v>52</v>
      </c>
      <c r="B61" s="17"/>
      <c r="C61" s="45" t="s">
        <v>120</v>
      </c>
      <c r="D61" s="17">
        <v>2</v>
      </c>
      <c r="E61" s="17" t="s">
        <v>1</v>
      </c>
      <c r="F61" s="50">
        <v>5400</v>
      </c>
      <c r="G61" s="50">
        <f t="shared" si="14"/>
        <v>10800</v>
      </c>
      <c r="H61" s="50">
        <v>900</v>
      </c>
      <c r="I61" s="50">
        <f t="shared" si="15"/>
        <v>1800</v>
      </c>
      <c r="J61" s="50">
        <f t="shared" si="16"/>
        <v>12600</v>
      </c>
      <c r="K61" s="48"/>
      <c r="L61" s="17"/>
      <c r="M61" s="288">
        <v>0</v>
      </c>
      <c r="N61" s="299">
        <f t="shared" si="17"/>
        <v>5400</v>
      </c>
      <c r="O61" s="299">
        <f t="shared" si="18"/>
        <v>0</v>
      </c>
      <c r="P61" s="300">
        <f t="shared" si="19"/>
        <v>900</v>
      </c>
      <c r="Q61" s="300">
        <f t="shared" si="20"/>
        <v>0</v>
      </c>
      <c r="R61" s="300">
        <f t="shared" si="21"/>
        <v>0</v>
      </c>
      <c r="U61" s="20"/>
      <c r="V61" s="20"/>
      <c r="W61" s="20"/>
      <c r="X61" s="20"/>
      <c r="Y61" s="20"/>
      <c r="Z61" s="20"/>
      <c r="AA61" s="20"/>
      <c r="AB61" s="20"/>
      <c r="AC61" s="20"/>
      <c r="AD61" s="20"/>
      <c r="AE61" s="20"/>
      <c r="AF61" s="20"/>
      <c r="AG61" s="20"/>
    </row>
    <row r="62" spans="1:33" ht="26.25" customHeight="1">
      <c r="A62" s="17" t="s">
        <v>53</v>
      </c>
      <c r="B62" s="17"/>
      <c r="C62" s="45" t="s">
        <v>126</v>
      </c>
      <c r="D62" s="17">
        <v>3</v>
      </c>
      <c r="E62" s="17" t="s">
        <v>1</v>
      </c>
      <c r="F62" s="50">
        <v>11250</v>
      </c>
      <c r="G62" s="50">
        <f t="shared" si="14"/>
        <v>33750</v>
      </c>
      <c r="H62" s="50">
        <v>900</v>
      </c>
      <c r="I62" s="50">
        <f t="shared" si="15"/>
        <v>2700</v>
      </c>
      <c r="J62" s="50">
        <f t="shared" si="16"/>
        <v>36450</v>
      </c>
      <c r="K62" s="48"/>
      <c r="L62" s="17"/>
      <c r="M62" s="288">
        <v>0</v>
      </c>
      <c r="N62" s="299">
        <f t="shared" si="17"/>
        <v>11250</v>
      </c>
      <c r="O62" s="299">
        <f t="shared" si="18"/>
        <v>0</v>
      </c>
      <c r="P62" s="300">
        <f t="shared" si="19"/>
        <v>900</v>
      </c>
      <c r="Q62" s="300">
        <f t="shared" si="20"/>
        <v>0</v>
      </c>
      <c r="R62" s="300">
        <f t="shared" si="21"/>
        <v>0</v>
      </c>
      <c r="U62" s="20"/>
      <c r="V62" s="20"/>
      <c r="W62" s="20"/>
      <c r="X62" s="20"/>
      <c r="Y62" s="20"/>
      <c r="Z62" s="20"/>
      <c r="AA62" s="20"/>
      <c r="AB62" s="20"/>
      <c r="AC62" s="20"/>
      <c r="AD62" s="20"/>
      <c r="AE62" s="20"/>
      <c r="AF62" s="20"/>
      <c r="AG62" s="20"/>
    </row>
    <row r="63" spans="1:33" ht="26.25" customHeight="1">
      <c r="A63" s="17" t="s">
        <v>54</v>
      </c>
      <c r="B63" s="17"/>
      <c r="C63" s="45" t="s">
        <v>101</v>
      </c>
      <c r="D63" s="17">
        <v>1</v>
      </c>
      <c r="E63" s="17" t="s">
        <v>1</v>
      </c>
      <c r="F63" s="50">
        <v>13410</v>
      </c>
      <c r="G63" s="50">
        <f t="shared" si="14"/>
        <v>13410</v>
      </c>
      <c r="H63" s="50">
        <v>900</v>
      </c>
      <c r="I63" s="50">
        <f t="shared" si="15"/>
        <v>900</v>
      </c>
      <c r="J63" s="50">
        <f t="shared" si="16"/>
        <v>14310</v>
      </c>
      <c r="K63" s="17"/>
      <c r="L63" s="17"/>
      <c r="M63" s="288">
        <v>0</v>
      </c>
      <c r="N63" s="299">
        <f t="shared" si="17"/>
        <v>13410</v>
      </c>
      <c r="O63" s="299">
        <f t="shared" si="18"/>
        <v>0</v>
      </c>
      <c r="P63" s="300">
        <f t="shared" si="19"/>
        <v>900</v>
      </c>
      <c r="Q63" s="300">
        <f t="shared" si="20"/>
        <v>0</v>
      </c>
      <c r="R63" s="300">
        <f t="shared" si="21"/>
        <v>0</v>
      </c>
      <c r="U63" s="20"/>
      <c r="V63" s="20"/>
      <c r="W63" s="20"/>
      <c r="X63" s="20"/>
      <c r="Y63" s="20"/>
      <c r="Z63" s="20"/>
      <c r="AA63" s="20"/>
      <c r="AB63" s="20"/>
      <c r="AC63" s="20"/>
      <c r="AD63" s="20"/>
      <c r="AE63" s="20"/>
      <c r="AF63" s="20"/>
      <c r="AG63" s="20"/>
    </row>
    <row r="64" spans="1:33" ht="26.25" customHeight="1">
      <c r="A64" s="17" t="s">
        <v>55</v>
      </c>
      <c r="B64" s="17"/>
      <c r="C64" s="45" t="s">
        <v>90</v>
      </c>
      <c r="D64" s="17">
        <v>1</v>
      </c>
      <c r="E64" s="17" t="s">
        <v>1</v>
      </c>
      <c r="F64" s="50">
        <v>12510</v>
      </c>
      <c r="G64" s="50">
        <f t="shared" si="14"/>
        <v>12510</v>
      </c>
      <c r="H64" s="50">
        <v>900</v>
      </c>
      <c r="I64" s="50">
        <f t="shared" si="15"/>
        <v>900</v>
      </c>
      <c r="J64" s="50">
        <f t="shared" si="16"/>
        <v>13410</v>
      </c>
      <c r="K64" s="48"/>
      <c r="L64" s="17"/>
      <c r="M64" s="288">
        <v>0</v>
      </c>
      <c r="N64" s="299">
        <f t="shared" si="17"/>
        <v>12510</v>
      </c>
      <c r="O64" s="299">
        <f t="shared" si="18"/>
        <v>0</v>
      </c>
      <c r="P64" s="300">
        <f t="shared" si="19"/>
        <v>900</v>
      </c>
      <c r="Q64" s="300">
        <f t="shared" si="20"/>
        <v>0</v>
      </c>
      <c r="R64" s="300">
        <f t="shared" si="21"/>
        <v>0</v>
      </c>
      <c r="U64" s="20"/>
      <c r="V64" s="20"/>
      <c r="W64" s="20"/>
      <c r="X64" s="20"/>
      <c r="Y64" s="20"/>
      <c r="Z64" s="20"/>
      <c r="AA64" s="20"/>
      <c r="AB64" s="20"/>
      <c r="AC64" s="20"/>
      <c r="AD64" s="20"/>
      <c r="AE64" s="20"/>
      <c r="AF64" s="20"/>
      <c r="AG64" s="20"/>
    </row>
    <row r="65" spans="1:33" s="10" customFormat="1" ht="30" customHeight="1">
      <c r="A65" s="23"/>
      <c r="B65" s="24"/>
      <c r="C65" s="24" t="s">
        <v>68</v>
      </c>
      <c r="D65" s="24"/>
      <c r="E65" s="24"/>
      <c r="F65" s="57"/>
      <c r="G65" s="58">
        <f>SUM(G50:G64)</f>
        <v>293760</v>
      </c>
      <c r="H65" s="57"/>
      <c r="I65" s="58">
        <f>SUM(I50:I64)</f>
        <v>21600</v>
      </c>
      <c r="J65" s="58">
        <f>SUM(J50:J64)</f>
        <v>315360</v>
      </c>
      <c r="K65" s="24"/>
      <c r="L65" s="24"/>
      <c r="M65" s="296"/>
      <c r="N65" s="296"/>
      <c r="O65" s="58">
        <f>SUM(O50:O64)</f>
        <v>0</v>
      </c>
      <c r="P65" s="297"/>
      <c r="Q65" s="58">
        <f>SUM(Q50:Q64)</f>
        <v>0</v>
      </c>
      <c r="R65" s="58">
        <f>SUM(R50:R64)</f>
        <v>0</v>
      </c>
      <c r="U65" s="26"/>
      <c r="V65" s="26"/>
      <c r="W65" s="26"/>
      <c r="X65" s="26"/>
      <c r="Y65" s="26"/>
      <c r="Z65" s="26"/>
      <c r="AA65" s="26"/>
      <c r="AB65" s="26"/>
      <c r="AC65" s="26"/>
      <c r="AD65" s="26"/>
      <c r="AE65" s="26"/>
      <c r="AF65" s="26"/>
      <c r="AG65" s="26"/>
    </row>
    <row r="66" spans="1:33" ht="30.75" customHeight="1">
      <c r="A66" s="17"/>
      <c r="B66" s="17" t="s">
        <v>43</v>
      </c>
      <c r="C66" s="31" t="s">
        <v>56</v>
      </c>
      <c r="D66" s="17"/>
      <c r="E66" s="17"/>
      <c r="F66" s="50"/>
      <c r="G66" s="50"/>
      <c r="H66" s="50"/>
      <c r="I66" s="50"/>
      <c r="J66" s="50"/>
      <c r="K66" s="48"/>
      <c r="L66" s="17"/>
      <c r="M66" s="288"/>
      <c r="N66" s="288"/>
      <c r="O66" s="288"/>
      <c r="P66" s="289"/>
      <c r="Q66" s="289"/>
      <c r="R66" s="289"/>
      <c r="U66" s="20"/>
      <c r="V66" s="20"/>
      <c r="W66" s="20"/>
      <c r="X66" s="20"/>
      <c r="Y66" s="20"/>
      <c r="Z66" s="20"/>
      <c r="AA66" s="20"/>
      <c r="AB66" s="20"/>
      <c r="AC66" s="20"/>
      <c r="AD66" s="20"/>
      <c r="AE66" s="20"/>
      <c r="AF66" s="20"/>
      <c r="AG66" s="20"/>
    </row>
    <row r="67" spans="1:33" ht="26.25" customHeight="1">
      <c r="A67" s="17"/>
      <c r="B67" s="17"/>
      <c r="C67" s="19" t="s">
        <v>4</v>
      </c>
      <c r="D67" s="17"/>
      <c r="E67" s="17"/>
      <c r="F67" s="50"/>
      <c r="G67" s="50"/>
      <c r="H67" s="50"/>
      <c r="I67" s="50"/>
      <c r="J67" s="50"/>
      <c r="K67" s="48"/>
      <c r="L67" s="17"/>
      <c r="M67" s="288"/>
      <c r="N67" s="288"/>
      <c r="O67" s="288"/>
      <c r="P67" s="289"/>
      <c r="Q67" s="289"/>
      <c r="R67" s="289"/>
      <c r="U67" s="20"/>
      <c r="V67" s="20"/>
      <c r="W67" s="20"/>
      <c r="X67" s="20"/>
      <c r="Y67" s="20"/>
      <c r="Z67" s="20"/>
      <c r="AA67" s="20"/>
      <c r="AB67" s="20"/>
      <c r="AC67" s="20"/>
      <c r="AD67" s="20"/>
      <c r="AE67" s="20"/>
      <c r="AF67" s="20"/>
      <c r="AG67" s="20"/>
    </row>
    <row r="68" spans="1:33" ht="26.25" customHeight="1">
      <c r="A68" s="17" t="s">
        <v>48</v>
      </c>
      <c r="B68" s="17"/>
      <c r="C68" s="45" t="s">
        <v>71</v>
      </c>
      <c r="D68" s="17">
        <v>1</v>
      </c>
      <c r="E68" s="17" t="s">
        <v>1</v>
      </c>
      <c r="F68" s="357"/>
      <c r="G68" s="50">
        <f t="shared" ref="G68:G82" si="22">F68*D68</f>
        <v>0</v>
      </c>
      <c r="H68" s="50">
        <v>6750</v>
      </c>
      <c r="I68" s="50">
        <f t="shared" ref="I68:I82" si="23">H68*D68</f>
        <v>6750</v>
      </c>
      <c r="J68" s="50">
        <f t="shared" ref="J68:J82" si="24">I68+G68</f>
        <v>6750</v>
      </c>
      <c r="K68" s="48"/>
      <c r="L68" s="17"/>
      <c r="M68" s="288">
        <v>1</v>
      </c>
      <c r="N68" s="299">
        <f t="shared" ref="N68:N82" si="25">F68</f>
        <v>0</v>
      </c>
      <c r="O68" s="299">
        <f t="shared" ref="O68:O82" si="26">N68*M68</f>
        <v>0</v>
      </c>
      <c r="P68" s="300">
        <f t="shared" ref="P68:P82" si="27">H68</f>
        <v>6750</v>
      </c>
      <c r="Q68" s="300">
        <f t="shared" ref="Q68:Q82" si="28">P68*M68</f>
        <v>6750</v>
      </c>
      <c r="R68" s="300">
        <f t="shared" ref="R68:R82" si="29">Q68+O68</f>
        <v>6750</v>
      </c>
      <c r="U68" s="20"/>
      <c r="V68" s="20"/>
      <c r="W68" s="20"/>
      <c r="X68" s="20"/>
      <c r="Y68" s="20"/>
      <c r="Z68" s="20"/>
      <c r="AA68" s="20"/>
      <c r="AB68" s="20"/>
      <c r="AC68" s="20"/>
      <c r="AD68" s="20"/>
      <c r="AE68" s="20"/>
      <c r="AF68" s="20"/>
      <c r="AG68" s="20"/>
    </row>
    <row r="69" spans="1:33" ht="26.25" customHeight="1">
      <c r="A69" s="17" t="s">
        <v>41</v>
      </c>
      <c r="B69" s="17"/>
      <c r="C69" s="45" t="s">
        <v>72</v>
      </c>
      <c r="D69" s="17">
        <v>1</v>
      </c>
      <c r="E69" s="17" t="s">
        <v>1</v>
      </c>
      <c r="F69" s="357"/>
      <c r="G69" s="50">
        <f t="shared" si="22"/>
        <v>0</v>
      </c>
      <c r="H69" s="50">
        <v>6750</v>
      </c>
      <c r="I69" s="50">
        <f t="shared" si="23"/>
        <v>6750</v>
      </c>
      <c r="J69" s="50">
        <f t="shared" si="24"/>
        <v>6750</v>
      </c>
      <c r="K69" s="48"/>
      <c r="L69" s="17"/>
      <c r="M69" s="288">
        <v>1</v>
      </c>
      <c r="N69" s="299">
        <f t="shared" si="25"/>
        <v>0</v>
      </c>
      <c r="O69" s="299">
        <f t="shared" si="26"/>
        <v>0</v>
      </c>
      <c r="P69" s="300">
        <f t="shared" si="27"/>
        <v>6750</v>
      </c>
      <c r="Q69" s="300">
        <f t="shared" si="28"/>
        <v>6750</v>
      </c>
      <c r="R69" s="300">
        <f t="shared" si="29"/>
        <v>6750</v>
      </c>
      <c r="U69" s="20"/>
      <c r="V69" s="20"/>
      <c r="W69" s="20"/>
      <c r="X69" s="20"/>
      <c r="Y69" s="20"/>
      <c r="Z69" s="20"/>
      <c r="AA69" s="20"/>
      <c r="AB69" s="20"/>
      <c r="AC69" s="20"/>
      <c r="AD69" s="20"/>
      <c r="AE69" s="20"/>
      <c r="AF69" s="20"/>
      <c r="AG69" s="20"/>
    </row>
    <row r="70" spans="1:33" ht="26.25" customHeight="1">
      <c r="A70" s="17" t="s">
        <v>9</v>
      </c>
      <c r="B70" s="17"/>
      <c r="C70" s="45" t="s">
        <v>73</v>
      </c>
      <c r="D70" s="17">
        <v>1</v>
      </c>
      <c r="E70" s="17" t="s">
        <v>1</v>
      </c>
      <c r="F70" s="357"/>
      <c r="G70" s="50">
        <f t="shared" si="22"/>
        <v>0</v>
      </c>
      <c r="H70" s="50">
        <v>6750</v>
      </c>
      <c r="I70" s="50">
        <f t="shared" si="23"/>
        <v>6750</v>
      </c>
      <c r="J70" s="50">
        <f t="shared" si="24"/>
        <v>6750</v>
      </c>
      <c r="K70" s="48"/>
      <c r="L70" s="17"/>
      <c r="M70" s="288">
        <v>1</v>
      </c>
      <c r="N70" s="299">
        <f t="shared" si="25"/>
        <v>0</v>
      </c>
      <c r="O70" s="299">
        <f t="shared" si="26"/>
        <v>0</v>
      </c>
      <c r="P70" s="300">
        <f t="shared" si="27"/>
        <v>6750</v>
      </c>
      <c r="Q70" s="300">
        <f t="shared" si="28"/>
        <v>6750</v>
      </c>
      <c r="R70" s="300">
        <f t="shared" si="29"/>
        <v>6750</v>
      </c>
      <c r="U70" s="20"/>
      <c r="V70" s="20"/>
      <c r="W70" s="20"/>
      <c r="X70" s="20"/>
      <c r="Y70" s="20"/>
      <c r="Z70" s="20"/>
      <c r="AA70" s="20"/>
      <c r="AB70" s="20"/>
      <c r="AC70" s="20"/>
      <c r="AD70" s="20"/>
      <c r="AE70" s="20"/>
      <c r="AF70" s="20"/>
      <c r="AG70" s="20"/>
    </row>
    <row r="71" spans="1:33" ht="26.25" customHeight="1">
      <c r="A71" s="17" t="s">
        <v>14</v>
      </c>
      <c r="B71" s="17"/>
      <c r="C71" s="45" t="s">
        <v>74</v>
      </c>
      <c r="D71" s="17">
        <v>1</v>
      </c>
      <c r="E71" s="17" t="s">
        <v>1</v>
      </c>
      <c r="F71" s="357"/>
      <c r="G71" s="50">
        <f t="shared" si="22"/>
        <v>0</v>
      </c>
      <c r="H71" s="50">
        <v>6750</v>
      </c>
      <c r="I71" s="50">
        <f t="shared" si="23"/>
        <v>6750</v>
      </c>
      <c r="J71" s="50">
        <f t="shared" si="24"/>
        <v>6750</v>
      </c>
      <c r="K71" s="48"/>
      <c r="L71" s="17"/>
      <c r="M71" s="288">
        <v>1</v>
      </c>
      <c r="N71" s="299">
        <f t="shared" si="25"/>
        <v>0</v>
      </c>
      <c r="O71" s="299">
        <f t="shared" si="26"/>
        <v>0</v>
      </c>
      <c r="P71" s="300">
        <f t="shared" si="27"/>
        <v>6750</v>
      </c>
      <c r="Q71" s="300">
        <f t="shared" si="28"/>
        <v>6750</v>
      </c>
      <c r="R71" s="300">
        <f t="shared" si="29"/>
        <v>6750</v>
      </c>
      <c r="U71" s="20"/>
      <c r="V71" s="20"/>
      <c r="W71" s="20"/>
      <c r="X71" s="20"/>
      <c r="Y71" s="20"/>
      <c r="Z71" s="20"/>
      <c r="AA71" s="20"/>
      <c r="AB71" s="20"/>
      <c r="AC71" s="20"/>
      <c r="AD71" s="20"/>
      <c r="AE71" s="20"/>
      <c r="AF71" s="20"/>
      <c r="AG71" s="20"/>
    </row>
    <row r="72" spans="1:33" ht="26.25" customHeight="1">
      <c r="A72" s="17" t="s">
        <v>30</v>
      </c>
      <c r="B72" s="17"/>
      <c r="C72" s="45" t="s">
        <v>75</v>
      </c>
      <c r="D72" s="17">
        <v>1</v>
      </c>
      <c r="E72" s="17" t="s">
        <v>1</v>
      </c>
      <c r="F72" s="357"/>
      <c r="G72" s="50">
        <f t="shared" si="22"/>
        <v>0</v>
      </c>
      <c r="H72" s="50">
        <v>6750</v>
      </c>
      <c r="I72" s="50">
        <f t="shared" si="23"/>
        <v>6750</v>
      </c>
      <c r="J72" s="50">
        <f t="shared" si="24"/>
        <v>6750</v>
      </c>
      <c r="K72" s="48"/>
      <c r="L72" s="17"/>
      <c r="M72" s="288">
        <v>1</v>
      </c>
      <c r="N72" s="299">
        <f t="shared" si="25"/>
        <v>0</v>
      </c>
      <c r="O72" s="299">
        <f t="shared" si="26"/>
        <v>0</v>
      </c>
      <c r="P72" s="300">
        <f t="shared" si="27"/>
        <v>6750</v>
      </c>
      <c r="Q72" s="300">
        <f t="shared" si="28"/>
        <v>6750</v>
      </c>
      <c r="R72" s="300">
        <f t="shared" si="29"/>
        <v>6750</v>
      </c>
      <c r="U72" s="20"/>
      <c r="V72" s="20"/>
      <c r="W72" s="20"/>
      <c r="X72" s="20"/>
      <c r="Y72" s="20"/>
      <c r="Z72" s="20"/>
      <c r="AA72" s="20"/>
      <c r="AB72" s="20"/>
      <c r="AC72" s="20"/>
      <c r="AD72" s="20"/>
      <c r="AE72" s="20"/>
      <c r="AF72" s="20"/>
      <c r="AG72" s="20"/>
    </row>
    <row r="73" spans="1:33" ht="26.25" customHeight="1">
      <c r="A73" s="17" t="s">
        <v>33</v>
      </c>
      <c r="B73" s="17"/>
      <c r="C73" s="45" t="s">
        <v>76</v>
      </c>
      <c r="D73" s="17">
        <v>1</v>
      </c>
      <c r="E73" s="17" t="s">
        <v>1</v>
      </c>
      <c r="F73" s="357"/>
      <c r="G73" s="50">
        <f t="shared" si="22"/>
        <v>0</v>
      </c>
      <c r="H73" s="50">
        <v>6750</v>
      </c>
      <c r="I73" s="50">
        <f t="shared" si="23"/>
        <v>6750</v>
      </c>
      <c r="J73" s="50">
        <f t="shared" si="24"/>
        <v>6750</v>
      </c>
      <c r="K73" s="48"/>
      <c r="L73" s="17"/>
      <c r="M73" s="288">
        <v>1</v>
      </c>
      <c r="N73" s="299">
        <f t="shared" si="25"/>
        <v>0</v>
      </c>
      <c r="O73" s="299">
        <f t="shared" si="26"/>
        <v>0</v>
      </c>
      <c r="P73" s="300">
        <f t="shared" si="27"/>
        <v>6750</v>
      </c>
      <c r="Q73" s="300">
        <f t="shared" si="28"/>
        <v>6750</v>
      </c>
      <c r="R73" s="300">
        <f t="shared" si="29"/>
        <v>6750</v>
      </c>
      <c r="U73" s="20"/>
      <c r="V73" s="20"/>
      <c r="W73" s="20"/>
      <c r="X73" s="20"/>
      <c r="Y73" s="20"/>
      <c r="Z73" s="20"/>
      <c r="AA73" s="20"/>
      <c r="AB73" s="20"/>
      <c r="AC73" s="20"/>
      <c r="AD73" s="20"/>
      <c r="AE73" s="20"/>
      <c r="AF73" s="20"/>
      <c r="AG73" s="20"/>
    </row>
    <row r="74" spans="1:33" ht="26.25" customHeight="1">
      <c r="A74" s="17" t="s">
        <v>36</v>
      </c>
      <c r="B74" s="17"/>
      <c r="C74" s="45" t="s">
        <v>77</v>
      </c>
      <c r="D74" s="17">
        <v>1</v>
      </c>
      <c r="E74" s="17" t="s">
        <v>1</v>
      </c>
      <c r="F74" s="357"/>
      <c r="G74" s="50">
        <f t="shared" si="22"/>
        <v>0</v>
      </c>
      <c r="H74" s="50">
        <v>6750</v>
      </c>
      <c r="I74" s="50">
        <f t="shared" si="23"/>
        <v>6750</v>
      </c>
      <c r="J74" s="50">
        <f t="shared" si="24"/>
        <v>6750</v>
      </c>
      <c r="K74" s="48"/>
      <c r="L74" s="17"/>
      <c r="M74" s="288">
        <v>1</v>
      </c>
      <c r="N74" s="299">
        <f t="shared" si="25"/>
        <v>0</v>
      </c>
      <c r="O74" s="299">
        <f t="shared" si="26"/>
        <v>0</v>
      </c>
      <c r="P74" s="300">
        <f t="shared" si="27"/>
        <v>6750</v>
      </c>
      <c r="Q74" s="300">
        <f t="shared" si="28"/>
        <v>6750</v>
      </c>
      <c r="R74" s="300">
        <f t="shared" si="29"/>
        <v>6750</v>
      </c>
      <c r="U74" s="20"/>
      <c r="V74" s="20"/>
      <c r="W74" s="20"/>
      <c r="X74" s="20"/>
      <c r="Y74" s="20"/>
      <c r="Z74" s="20"/>
      <c r="AA74" s="20"/>
      <c r="AB74" s="20"/>
      <c r="AC74" s="20"/>
      <c r="AD74" s="20"/>
      <c r="AE74" s="20"/>
      <c r="AF74" s="20"/>
      <c r="AG74" s="20"/>
    </row>
    <row r="75" spans="1:33" ht="26.25" customHeight="1">
      <c r="A75" s="17" t="s">
        <v>37</v>
      </c>
      <c r="B75" s="17"/>
      <c r="C75" s="45" t="s">
        <v>78</v>
      </c>
      <c r="D75" s="17">
        <v>1</v>
      </c>
      <c r="E75" s="17" t="s">
        <v>1</v>
      </c>
      <c r="F75" s="357"/>
      <c r="G75" s="50">
        <f t="shared" si="22"/>
        <v>0</v>
      </c>
      <c r="H75" s="50">
        <v>6750</v>
      </c>
      <c r="I75" s="50">
        <f t="shared" si="23"/>
        <v>6750</v>
      </c>
      <c r="J75" s="50">
        <f t="shared" si="24"/>
        <v>6750</v>
      </c>
      <c r="K75" s="48"/>
      <c r="L75" s="17"/>
      <c r="M75" s="288">
        <v>1</v>
      </c>
      <c r="N75" s="299">
        <f t="shared" si="25"/>
        <v>0</v>
      </c>
      <c r="O75" s="299">
        <f t="shared" si="26"/>
        <v>0</v>
      </c>
      <c r="P75" s="300">
        <f t="shared" si="27"/>
        <v>6750</v>
      </c>
      <c r="Q75" s="300">
        <f t="shared" si="28"/>
        <v>6750</v>
      </c>
      <c r="R75" s="300">
        <f t="shared" si="29"/>
        <v>6750</v>
      </c>
      <c r="U75" s="20"/>
      <c r="V75" s="20"/>
      <c r="W75" s="20"/>
      <c r="X75" s="20"/>
      <c r="Y75" s="20"/>
      <c r="Z75" s="20"/>
      <c r="AA75" s="20"/>
      <c r="AB75" s="20"/>
      <c r="AC75" s="20"/>
      <c r="AD75" s="20"/>
      <c r="AE75" s="20"/>
      <c r="AF75" s="20"/>
      <c r="AG75" s="20"/>
    </row>
    <row r="76" spans="1:33" ht="26.25" customHeight="1">
      <c r="A76" s="17" t="s">
        <v>49</v>
      </c>
      <c r="B76" s="17"/>
      <c r="C76" s="45" t="s">
        <v>79</v>
      </c>
      <c r="D76" s="17">
        <v>1</v>
      </c>
      <c r="E76" s="17" t="s">
        <v>1</v>
      </c>
      <c r="F76" s="357"/>
      <c r="G76" s="50">
        <f t="shared" si="22"/>
        <v>0</v>
      </c>
      <c r="H76" s="50">
        <v>6750</v>
      </c>
      <c r="I76" s="50">
        <f t="shared" si="23"/>
        <v>6750</v>
      </c>
      <c r="J76" s="50">
        <f t="shared" si="24"/>
        <v>6750</v>
      </c>
      <c r="K76" s="17"/>
      <c r="L76" s="17"/>
      <c r="M76" s="288">
        <v>1</v>
      </c>
      <c r="N76" s="299">
        <f t="shared" si="25"/>
        <v>0</v>
      </c>
      <c r="O76" s="299">
        <f t="shared" si="26"/>
        <v>0</v>
      </c>
      <c r="P76" s="300">
        <f t="shared" si="27"/>
        <v>6750</v>
      </c>
      <c r="Q76" s="300">
        <f t="shared" si="28"/>
        <v>6750</v>
      </c>
      <c r="R76" s="300">
        <f t="shared" si="29"/>
        <v>6750</v>
      </c>
      <c r="U76" s="20"/>
      <c r="V76" s="20"/>
      <c r="W76" s="20"/>
      <c r="X76" s="20"/>
      <c r="Y76" s="20"/>
      <c r="Z76" s="20"/>
      <c r="AA76" s="20"/>
      <c r="AB76" s="20"/>
      <c r="AC76" s="20"/>
      <c r="AD76" s="20"/>
      <c r="AE76" s="20"/>
      <c r="AF76" s="20"/>
      <c r="AG76" s="20"/>
    </row>
    <row r="77" spans="1:33" ht="26.25" customHeight="1">
      <c r="A77" s="17" t="s">
        <v>50</v>
      </c>
      <c r="B77" s="17"/>
      <c r="C77" s="45" t="s">
        <v>80</v>
      </c>
      <c r="D77" s="17">
        <v>1</v>
      </c>
      <c r="E77" s="17" t="s">
        <v>1</v>
      </c>
      <c r="F77" s="357"/>
      <c r="G77" s="50">
        <f t="shared" si="22"/>
        <v>0</v>
      </c>
      <c r="H77" s="50">
        <v>6750</v>
      </c>
      <c r="I77" s="50">
        <f t="shared" si="23"/>
        <v>6750</v>
      </c>
      <c r="J77" s="50">
        <f t="shared" si="24"/>
        <v>6750</v>
      </c>
      <c r="K77" s="17"/>
      <c r="L77" s="17"/>
      <c r="M77" s="288">
        <v>1</v>
      </c>
      <c r="N77" s="299">
        <f t="shared" si="25"/>
        <v>0</v>
      </c>
      <c r="O77" s="299">
        <f t="shared" si="26"/>
        <v>0</v>
      </c>
      <c r="P77" s="300">
        <f t="shared" si="27"/>
        <v>6750</v>
      </c>
      <c r="Q77" s="300">
        <f t="shared" si="28"/>
        <v>6750</v>
      </c>
      <c r="R77" s="300">
        <f t="shared" si="29"/>
        <v>6750</v>
      </c>
      <c r="U77" s="20"/>
      <c r="V77" s="20"/>
      <c r="W77" s="20"/>
      <c r="X77" s="20"/>
      <c r="Y77" s="20"/>
      <c r="Z77" s="20"/>
      <c r="AA77" s="20"/>
      <c r="AB77" s="20"/>
      <c r="AC77" s="20"/>
      <c r="AD77" s="20"/>
      <c r="AE77" s="20"/>
      <c r="AF77" s="20"/>
      <c r="AG77" s="20"/>
    </row>
    <row r="78" spans="1:33" ht="26.25" customHeight="1">
      <c r="A78" s="17" t="s">
        <v>51</v>
      </c>
      <c r="B78" s="17"/>
      <c r="C78" s="45" t="s">
        <v>127</v>
      </c>
      <c r="D78" s="17">
        <v>1</v>
      </c>
      <c r="E78" s="17" t="s">
        <v>1</v>
      </c>
      <c r="F78" s="357"/>
      <c r="G78" s="50">
        <f t="shared" si="22"/>
        <v>0</v>
      </c>
      <c r="H78" s="50">
        <v>6750</v>
      </c>
      <c r="I78" s="50">
        <f t="shared" si="23"/>
        <v>6750</v>
      </c>
      <c r="J78" s="50">
        <f t="shared" si="24"/>
        <v>6750</v>
      </c>
      <c r="K78" s="17"/>
      <c r="L78" s="17"/>
      <c r="M78" s="288">
        <v>1</v>
      </c>
      <c r="N78" s="299">
        <f t="shared" si="25"/>
        <v>0</v>
      </c>
      <c r="O78" s="299">
        <f t="shared" si="26"/>
        <v>0</v>
      </c>
      <c r="P78" s="300">
        <f t="shared" si="27"/>
        <v>6750</v>
      </c>
      <c r="Q78" s="300">
        <f t="shared" si="28"/>
        <v>6750</v>
      </c>
      <c r="R78" s="300">
        <f t="shared" si="29"/>
        <v>6750</v>
      </c>
      <c r="U78" s="20"/>
      <c r="V78" s="20"/>
      <c r="W78" s="20"/>
      <c r="X78" s="20"/>
      <c r="Y78" s="20"/>
      <c r="Z78" s="20"/>
      <c r="AA78" s="20"/>
      <c r="AB78" s="20"/>
      <c r="AC78" s="20"/>
      <c r="AD78" s="20"/>
      <c r="AE78" s="20"/>
      <c r="AF78" s="20"/>
      <c r="AG78" s="20"/>
    </row>
    <row r="79" spans="1:33" ht="26.25" customHeight="1">
      <c r="A79" s="17" t="s">
        <v>52</v>
      </c>
      <c r="B79" s="17"/>
      <c r="C79" s="45" t="s">
        <v>128</v>
      </c>
      <c r="D79" s="17">
        <v>1</v>
      </c>
      <c r="E79" s="17" t="s">
        <v>1</v>
      </c>
      <c r="F79" s="357"/>
      <c r="G79" s="50">
        <f t="shared" si="22"/>
        <v>0</v>
      </c>
      <c r="H79" s="50">
        <v>6750</v>
      </c>
      <c r="I79" s="50">
        <f t="shared" si="23"/>
        <v>6750</v>
      </c>
      <c r="J79" s="50">
        <f t="shared" si="24"/>
        <v>6750</v>
      </c>
      <c r="K79" s="17"/>
      <c r="L79" s="17"/>
      <c r="M79" s="288">
        <v>1</v>
      </c>
      <c r="N79" s="299">
        <f t="shared" si="25"/>
        <v>0</v>
      </c>
      <c r="O79" s="299">
        <f t="shared" si="26"/>
        <v>0</v>
      </c>
      <c r="P79" s="300">
        <f t="shared" si="27"/>
        <v>6750</v>
      </c>
      <c r="Q79" s="300">
        <f t="shared" si="28"/>
        <v>6750</v>
      </c>
      <c r="R79" s="300">
        <f t="shared" si="29"/>
        <v>6750</v>
      </c>
      <c r="U79" s="20"/>
      <c r="V79" s="20"/>
      <c r="W79" s="20"/>
      <c r="X79" s="20"/>
      <c r="Y79" s="20"/>
      <c r="Z79" s="20"/>
      <c r="AA79" s="20"/>
      <c r="AB79" s="20"/>
      <c r="AC79" s="20"/>
      <c r="AD79" s="20"/>
      <c r="AE79" s="20"/>
      <c r="AF79" s="20"/>
      <c r="AG79" s="20"/>
    </row>
    <row r="80" spans="1:33" ht="26.25" customHeight="1">
      <c r="A80" s="17" t="s">
        <v>53</v>
      </c>
      <c r="B80" s="17"/>
      <c r="C80" s="45" t="s">
        <v>129</v>
      </c>
      <c r="D80" s="17">
        <v>1</v>
      </c>
      <c r="E80" s="17" t="s">
        <v>1</v>
      </c>
      <c r="F80" s="357"/>
      <c r="G80" s="50">
        <f t="shared" si="22"/>
        <v>0</v>
      </c>
      <c r="H80" s="50">
        <v>6750</v>
      </c>
      <c r="I80" s="50">
        <f t="shared" si="23"/>
        <v>6750</v>
      </c>
      <c r="J80" s="50">
        <f t="shared" si="24"/>
        <v>6750</v>
      </c>
      <c r="K80" s="17"/>
      <c r="L80" s="17"/>
      <c r="M80" s="288">
        <v>1</v>
      </c>
      <c r="N80" s="299">
        <f t="shared" si="25"/>
        <v>0</v>
      </c>
      <c r="O80" s="299">
        <f t="shared" si="26"/>
        <v>0</v>
      </c>
      <c r="P80" s="300">
        <f t="shared" si="27"/>
        <v>6750</v>
      </c>
      <c r="Q80" s="300">
        <f t="shared" si="28"/>
        <v>6750</v>
      </c>
      <c r="R80" s="300">
        <f t="shared" si="29"/>
        <v>6750</v>
      </c>
      <c r="U80" s="20"/>
      <c r="V80" s="20"/>
      <c r="W80" s="20"/>
      <c r="X80" s="20"/>
      <c r="Y80" s="20"/>
      <c r="Z80" s="20"/>
      <c r="AA80" s="20"/>
      <c r="AB80" s="20"/>
      <c r="AC80" s="20"/>
      <c r="AD80" s="20"/>
      <c r="AE80" s="20"/>
      <c r="AF80" s="20"/>
      <c r="AG80" s="20"/>
    </row>
    <row r="81" spans="1:33" ht="26.25" customHeight="1">
      <c r="A81" s="17" t="s">
        <v>54</v>
      </c>
      <c r="B81" s="17"/>
      <c r="C81" s="45" t="s">
        <v>130</v>
      </c>
      <c r="D81" s="17">
        <v>2</v>
      </c>
      <c r="E81" s="17" t="s">
        <v>1</v>
      </c>
      <c r="F81" s="357"/>
      <c r="G81" s="50">
        <f t="shared" si="22"/>
        <v>0</v>
      </c>
      <c r="H81" s="50">
        <v>6750</v>
      </c>
      <c r="I81" s="50">
        <f t="shared" si="23"/>
        <v>13500</v>
      </c>
      <c r="J81" s="50">
        <f t="shared" si="24"/>
        <v>13500</v>
      </c>
      <c r="K81" s="17"/>
      <c r="L81" s="17"/>
      <c r="M81" s="288">
        <v>2</v>
      </c>
      <c r="N81" s="299">
        <f t="shared" si="25"/>
        <v>0</v>
      </c>
      <c r="O81" s="299">
        <f t="shared" si="26"/>
        <v>0</v>
      </c>
      <c r="P81" s="300">
        <f t="shared" si="27"/>
        <v>6750</v>
      </c>
      <c r="Q81" s="300">
        <f t="shared" si="28"/>
        <v>13500</v>
      </c>
      <c r="R81" s="300">
        <f t="shared" si="29"/>
        <v>13500</v>
      </c>
      <c r="U81" s="20"/>
      <c r="V81" s="20"/>
      <c r="W81" s="20"/>
      <c r="X81" s="20"/>
      <c r="Y81" s="20"/>
      <c r="Z81" s="20"/>
      <c r="AA81" s="20"/>
      <c r="AB81" s="20"/>
      <c r="AC81" s="20"/>
      <c r="AD81" s="20"/>
      <c r="AE81" s="20"/>
      <c r="AF81" s="20"/>
      <c r="AG81" s="20"/>
    </row>
    <row r="82" spans="1:33" ht="26.25" customHeight="1">
      <c r="A82" s="17" t="s">
        <v>55</v>
      </c>
      <c r="B82" s="17"/>
      <c r="C82" s="45" t="s">
        <v>131</v>
      </c>
      <c r="D82" s="17">
        <v>1</v>
      </c>
      <c r="E82" s="17" t="s">
        <v>1</v>
      </c>
      <c r="F82" s="357"/>
      <c r="G82" s="50">
        <f t="shared" si="22"/>
        <v>0</v>
      </c>
      <c r="H82" s="50">
        <v>6750</v>
      </c>
      <c r="I82" s="50">
        <f t="shared" si="23"/>
        <v>6750</v>
      </c>
      <c r="J82" s="50">
        <f t="shared" si="24"/>
        <v>6750</v>
      </c>
      <c r="K82" s="17"/>
      <c r="L82" s="17"/>
      <c r="M82" s="288">
        <v>1</v>
      </c>
      <c r="N82" s="299">
        <f t="shared" si="25"/>
        <v>0</v>
      </c>
      <c r="O82" s="299">
        <f t="shared" si="26"/>
        <v>0</v>
      </c>
      <c r="P82" s="300">
        <f t="shared" si="27"/>
        <v>6750</v>
      </c>
      <c r="Q82" s="300">
        <f t="shared" si="28"/>
        <v>6750</v>
      </c>
      <c r="R82" s="300">
        <f t="shared" si="29"/>
        <v>6750</v>
      </c>
      <c r="U82" s="20"/>
      <c r="V82" s="20"/>
      <c r="W82" s="20"/>
      <c r="X82" s="20"/>
      <c r="Y82" s="20"/>
      <c r="Z82" s="20"/>
      <c r="AA82" s="20"/>
      <c r="AB82" s="20"/>
      <c r="AC82" s="20"/>
      <c r="AD82" s="20"/>
      <c r="AE82" s="20"/>
      <c r="AF82" s="20"/>
      <c r="AG82" s="20"/>
    </row>
    <row r="83" spans="1:33" s="10" customFormat="1" ht="30" customHeight="1">
      <c r="A83" s="23"/>
      <c r="B83" s="24"/>
      <c r="C83" s="24" t="s">
        <v>47</v>
      </c>
      <c r="D83" s="24"/>
      <c r="E83" s="24"/>
      <c r="F83" s="57"/>
      <c r="G83" s="58">
        <f>SUM(G68:G82)</f>
        <v>0</v>
      </c>
      <c r="H83" s="57"/>
      <c r="I83" s="58">
        <f>SUM(I68:I82)</f>
        <v>108000</v>
      </c>
      <c r="J83" s="58">
        <f>SUM(J68:J82)</f>
        <v>108000</v>
      </c>
      <c r="K83" s="24"/>
      <c r="L83" s="24"/>
      <c r="M83" s="296"/>
      <c r="N83" s="296"/>
      <c r="O83" s="296"/>
      <c r="P83" s="297"/>
      <c r="Q83" s="58">
        <f>SUM(Q68:Q82)</f>
        <v>108000</v>
      </c>
      <c r="R83" s="58">
        <f>SUM(R68:R82)</f>
        <v>108000</v>
      </c>
      <c r="U83" s="26"/>
      <c r="V83" s="26"/>
      <c r="W83" s="26"/>
      <c r="X83" s="26"/>
      <c r="Y83" s="26"/>
      <c r="Z83" s="26"/>
      <c r="AA83" s="26"/>
      <c r="AB83" s="26"/>
      <c r="AC83" s="26"/>
      <c r="AD83" s="26"/>
      <c r="AE83" s="26"/>
      <c r="AF83" s="26"/>
      <c r="AG83" s="26"/>
    </row>
    <row r="84" spans="1:33" ht="52.5" customHeight="1">
      <c r="A84" s="17"/>
      <c r="B84" s="17" t="s">
        <v>43</v>
      </c>
      <c r="C84" s="31" t="s">
        <v>112</v>
      </c>
      <c r="D84" s="17"/>
      <c r="E84" s="17"/>
      <c r="F84" s="50"/>
      <c r="G84" s="50"/>
      <c r="H84" s="50"/>
      <c r="I84" s="50"/>
      <c r="J84" s="50"/>
      <c r="K84" s="17"/>
      <c r="L84" s="17"/>
      <c r="M84" s="288"/>
      <c r="N84" s="288"/>
      <c r="O84" s="288"/>
      <c r="P84" s="289"/>
      <c r="Q84" s="289"/>
      <c r="R84" s="289"/>
      <c r="U84" s="20"/>
      <c r="V84" s="20"/>
      <c r="W84" s="20"/>
      <c r="X84" s="20"/>
      <c r="Y84" s="20"/>
      <c r="Z84" s="20"/>
      <c r="AA84" s="20"/>
      <c r="AB84" s="20"/>
      <c r="AC84" s="20"/>
      <c r="AD84" s="20"/>
      <c r="AE84" s="20"/>
      <c r="AF84" s="20"/>
      <c r="AG84" s="20"/>
    </row>
    <row r="85" spans="1:33" ht="27" customHeight="1">
      <c r="A85" s="17" t="s">
        <v>48</v>
      </c>
      <c r="B85" s="17"/>
      <c r="C85" s="45" t="s">
        <v>132</v>
      </c>
      <c r="D85" s="17">
        <v>1</v>
      </c>
      <c r="E85" s="17" t="s">
        <v>1</v>
      </c>
      <c r="F85" s="50">
        <v>5400</v>
      </c>
      <c r="G85" s="50">
        <f t="shared" ref="G85:G97" si="30">F85*D85</f>
        <v>5400</v>
      </c>
      <c r="H85" s="50">
        <v>720</v>
      </c>
      <c r="I85" s="50">
        <f t="shared" ref="I85:I97" si="31">H85*D85</f>
        <v>720</v>
      </c>
      <c r="J85" s="50">
        <f t="shared" ref="J85:J97" si="32">I85+G85</f>
        <v>6120</v>
      </c>
      <c r="K85" s="17"/>
      <c r="L85" s="17"/>
      <c r="M85" s="288">
        <v>1</v>
      </c>
      <c r="N85" s="299">
        <f t="shared" ref="N85:N97" si="33">F85</f>
        <v>5400</v>
      </c>
      <c r="O85" s="299">
        <f t="shared" ref="O85:O97" si="34">N85*M85</f>
        <v>5400</v>
      </c>
      <c r="P85" s="300">
        <f t="shared" ref="P85:P97" si="35">H85</f>
        <v>720</v>
      </c>
      <c r="Q85" s="300">
        <f t="shared" ref="Q85:Q97" si="36">P85*M85</f>
        <v>720</v>
      </c>
      <c r="R85" s="300">
        <f t="shared" ref="R85:R97" si="37">Q85+O85</f>
        <v>6120</v>
      </c>
      <c r="U85" s="20"/>
      <c r="V85" s="20"/>
      <c r="W85" s="20"/>
      <c r="X85" s="20"/>
      <c r="Y85" s="20"/>
      <c r="Z85" s="20"/>
      <c r="AA85" s="20"/>
      <c r="AB85" s="20"/>
      <c r="AC85" s="20"/>
      <c r="AD85" s="20"/>
      <c r="AE85" s="20"/>
      <c r="AF85" s="20"/>
      <c r="AG85" s="20"/>
    </row>
    <row r="86" spans="1:33" ht="26.25" customHeight="1">
      <c r="A86" s="17" t="s">
        <v>41</v>
      </c>
      <c r="B86" s="17"/>
      <c r="C86" s="45" t="s">
        <v>108</v>
      </c>
      <c r="D86" s="17">
        <v>1</v>
      </c>
      <c r="E86" s="17" t="s">
        <v>1</v>
      </c>
      <c r="F86" s="50">
        <v>5400</v>
      </c>
      <c r="G86" s="50">
        <f t="shared" si="30"/>
        <v>5400</v>
      </c>
      <c r="H86" s="50">
        <v>720</v>
      </c>
      <c r="I86" s="50">
        <f t="shared" si="31"/>
        <v>720</v>
      </c>
      <c r="J86" s="50">
        <f t="shared" si="32"/>
        <v>6120</v>
      </c>
      <c r="K86" s="17"/>
      <c r="L86" s="17"/>
      <c r="M86" s="288">
        <v>1</v>
      </c>
      <c r="N86" s="299">
        <f t="shared" si="33"/>
        <v>5400</v>
      </c>
      <c r="O86" s="299">
        <f t="shared" si="34"/>
        <v>5400</v>
      </c>
      <c r="P86" s="300">
        <f t="shared" si="35"/>
        <v>720</v>
      </c>
      <c r="Q86" s="300">
        <f t="shared" si="36"/>
        <v>720</v>
      </c>
      <c r="R86" s="300">
        <f t="shared" si="37"/>
        <v>6120</v>
      </c>
      <c r="U86" s="20"/>
      <c r="V86" s="20"/>
      <c r="W86" s="20"/>
      <c r="X86" s="20"/>
      <c r="Y86" s="20"/>
      <c r="Z86" s="20"/>
      <c r="AA86" s="20"/>
      <c r="AB86" s="20"/>
      <c r="AC86" s="20"/>
      <c r="AD86" s="20"/>
      <c r="AE86" s="20"/>
      <c r="AF86" s="20"/>
      <c r="AG86" s="20"/>
    </row>
    <row r="87" spans="1:33" ht="30" customHeight="1">
      <c r="A87" s="17" t="s">
        <v>9</v>
      </c>
      <c r="B87" s="17"/>
      <c r="C87" s="45" t="s">
        <v>133</v>
      </c>
      <c r="D87" s="17">
        <v>2</v>
      </c>
      <c r="E87" s="17" t="s">
        <v>1</v>
      </c>
      <c r="F87" s="50">
        <v>6750</v>
      </c>
      <c r="G87" s="50">
        <f t="shared" si="30"/>
        <v>13500</v>
      </c>
      <c r="H87" s="50">
        <v>720</v>
      </c>
      <c r="I87" s="50">
        <f t="shared" si="31"/>
        <v>1440</v>
      </c>
      <c r="J87" s="50">
        <f t="shared" si="32"/>
        <v>14940</v>
      </c>
      <c r="K87" s="17"/>
      <c r="L87" s="17"/>
      <c r="M87" s="288">
        <v>2</v>
      </c>
      <c r="N87" s="299">
        <f t="shared" si="33"/>
        <v>6750</v>
      </c>
      <c r="O87" s="299">
        <f t="shared" si="34"/>
        <v>13500</v>
      </c>
      <c r="P87" s="300">
        <f t="shared" si="35"/>
        <v>720</v>
      </c>
      <c r="Q87" s="300">
        <f t="shared" si="36"/>
        <v>1440</v>
      </c>
      <c r="R87" s="300">
        <f t="shared" si="37"/>
        <v>14940</v>
      </c>
      <c r="U87" s="20"/>
      <c r="V87" s="20"/>
      <c r="W87" s="20"/>
      <c r="X87" s="20"/>
      <c r="Y87" s="20"/>
      <c r="Z87" s="20"/>
      <c r="AA87" s="20"/>
      <c r="AB87" s="20"/>
      <c r="AC87" s="20"/>
      <c r="AD87" s="20"/>
      <c r="AE87" s="20"/>
      <c r="AF87" s="20"/>
      <c r="AG87" s="20"/>
    </row>
    <row r="88" spans="1:33" ht="25.5" customHeight="1">
      <c r="A88" s="17" t="s">
        <v>14</v>
      </c>
      <c r="B88" s="17"/>
      <c r="C88" s="45" t="s">
        <v>109</v>
      </c>
      <c r="D88" s="17">
        <v>2</v>
      </c>
      <c r="E88" s="17" t="s">
        <v>1</v>
      </c>
      <c r="F88" s="50">
        <v>3600</v>
      </c>
      <c r="G88" s="50">
        <f t="shared" si="30"/>
        <v>7200</v>
      </c>
      <c r="H88" s="50">
        <v>720</v>
      </c>
      <c r="I88" s="50">
        <f t="shared" si="31"/>
        <v>1440</v>
      </c>
      <c r="J88" s="50">
        <f t="shared" si="32"/>
        <v>8640</v>
      </c>
      <c r="K88" s="17"/>
      <c r="L88" s="17"/>
      <c r="M88" s="288">
        <v>2</v>
      </c>
      <c r="N88" s="299">
        <f t="shared" si="33"/>
        <v>3600</v>
      </c>
      <c r="O88" s="299">
        <f t="shared" si="34"/>
        <v>7200</v>
      </c>
      <c r="P88" s="300">
        <f t="shared" si="35"/>
        <v>720</v>
      </c>
      <c r="Q88" s="300">
        <f t="shared" si="36"/>
        <v>1440</v>
      </c>
      <c r="R88" s="300">
        <f t="shared" si="37"/>
        <v>8640</v>
      </c>
      <c r="U88" s="20"/>
      <c r="V88" s="20"/>
      <c r="W88" s="20"/>
      <c r="X88" s="20"/>
      <c r="Y88" s="20"/>
      <c r="Z88" s="20"/>
      <c r="AA88" s="20"/>
      <c r="AB88" s="20"/>
      <c r="AC88" s="20"/>
      <c r="AD88" s="20"/>
      <c r="AE88" s="20"/>
      <c r="AF88" s="20"/>
      <c r="AG88" s="20"/>
    </row>
    <row r="89" spans="1:33" ht="21" customHeight="1">
      <c r="A89" s="17" t="s">
        <v>30</v>
      </c>
      <c r="B89" s="17"/>
      <c r="C89" s="45" t="s">
        <v>134</v>
      </c>
      <c r="D89" s="17">
        <v>1</v>
      </c>
      <c r="E89" s="17" t="s">
        <v>1</v>
      </c>
      <c r="F89" s="50">
        <v>5850</v>
      </c>
      <c r="G89" s="50">
        <f t="shared" si="30"/>
        <v>5850</v>
      </c>
      <c r="H89" s="50">
        <v>720</v>
      </c>
      <c r="I89" s="50">
        <f t="shared" si="31"/>
        <v>720</v>
      </c>
      <c r="J89" s="50">
        <f t="shared" si="32"/>
        <v>6570</v>
      </c>
      <c r="K89" s="17"/>
      <c r="L89" s="17"/>
      <c r="M89" s="288">
        <v>1</v>
      </c>
      <c r="N89" s="299">
        <f t="shared" si="33"/>
        <v>5850</v>
      </c>
      <c r="O89" s="299">
        <f t="shared" si="34"/>
        <v>5850</v>
      </c>
      <c r="P89" s="300">
        <f t="shared" si="35"/>
        <v>720</v>
      </c>
      <c r="Q89" s="300">
        <f t="shared" si="36"/>
        <v>720</v>
      </c>
      <c r="R89" s="300">
        <f t="shared" si="37"/>
        <v>6570</v>
      </c>
      <c r="U89" s="20"/>
      <c r="V89" s="20"/>
      <c r="W89" s="20"/>
      <c r="X89" s="20"/>
      <c r="Y89" s="20"/>
      <c r="Z89" s="20"/>
      <c r="AA89" s="20"/>
      <c r="AB89" s="20"/>
      <c r="AC89" s="20"/>
      <c r="AD89" s="20"/>
      <c r="AE89" s="20"/>
      <c r="AF89" s="20"/>
      <c r="AG89" s="20"/>
    </row>
    <row r="90" spans="1:33" ht="21.75" customHeight="1">
      <c r="A90" s="17" t="s">
        <v>33</v>
      </c>
      <c r="B90" s="17"/>
      <c r="C90" s="45" t="s">
        <v>135</v>
      </c>
      <c r="D90" s="17">
        <v>1</v>
      </c>
      <c r="E90" s="17" t="s">
        <v>1</v>
      </c>
      <c r="F90" s="50">
        <v>7200</v>
      </c>
      <c r="G90" s="50">
        <f t="shared" si="30"/>
        <v>7200</v>
      </c>
      <c r="H90" s="50">
        <v>720</v>
      </c>
      <c r="I90" s="50">
        <f t="shared" si="31"/>
        <v>720</v>
      </c>
      <c r="J90" s="50">
        <f t="shared" si="32"/>
        <v>7920</v>
      </c>
      <c r="K90" s="17"/>
      <c r="L90" s="17"/>
      <c r="M90" s="288">
        <v>1</v>
      </c>
      <c r="N90" s="299">
        <f t="shared" si="33"/>
        <v>7200</v>
      </c>
      <c r="O90" s="299">
        <f t="shared" si="34"/>
        <v>7200</v>
      </c>
      <c r="P90" s="300">
        <f t="shared" si="35"/>
        <v>720</v>
      </c>
      <c r="Q90" s="300">
        <f t="shared" si="36"/>
        <v>720</v>
      </c>
      <c r="R90" s="300">
        <f t="shared" si="37"/>
        <v>7920</v>
      </c>
      <c r="U90" s="20"/>
      <c r="V90" s="20"/>
      <c r="W90" s="20"/>
      <c r="X90" s="20"/>
      <c r="Y90" s="20"/>
      <c r="Z90" s="20"/>
      <c r="AA90" s="20"/>
      <c r="AB90" s="20"/>
      <c r="AC90" s="20"/>
      <c r="AD90" s="20"/>
      <c r="AE90" s="20"/>
      <c r="AF90" s="20"/>
      <c r="AG90" s="20"/>
    </row>
    <row r="91" spans="1:33" ht="24" customHeight="1">
      <c r="A91" s="17" t="s">
        <v>36</v>
      </c>
      <c r="B91" s="17"/>
      <c r="C91" s="45" t="s">
        <v>136</v>
      </c>
      <c r="D91" s="17">
        <v>2</v>
      </c>
      <c r="E91" s="17" t="s">
        <v>1</v>
      </c>
      <c r="F91" s="50">
        <v>5400</v>
      </c>
      <c r="G91" s="50">
        <f t="shared" si="30"/>
        <v>10800</v>
      </c>
      <c r="H91" s="50">
        <v>720</v>
      </c>
      <c r="I91" s="50">
        <f t="shared" si="31"/>
        <v>1440</v>
      </c>
      <c r="J91" s="50">
        <f t="shared" si="32"/>
        <v>12240</v>
      </c>
      <c r="K91" s="17"/>
      <c r="L91" s="17"/>
      <c r="M91" s="288">
        <v>2</v>
      </c>
      <c r="N91" s="299">
        <f t="shared" si="33"/>
        <v>5400</v>
      </c>
      <c r="O91" s="299">
        <f t="shared" si="34"/>
        <v>10800</v>
      </c>
      <c r="P91" s="300">
        <f t="shared" si="35"/>
        <v>720</v>
      </c>
      <c r="Q91" s="300">
        <f t="shared" si="36"/>
        <v>1440</v>
      </c>
      <c r="R91" s="300">
        <f t="shared" si="37"/>
        <v>12240</v>
      </c>
      <c r="U91" s="20"/>
      <c r="V91" s="20"/>
      <c r="W91" s="20"/>
      <c r="X91" s="20"/>
      <c r="Y91" s="20"/>
      <c r="Z91" s="20"/>
      <c r="AA91" s="20"/>
      <c r="AB91" s="20"/>
      <c r="AC91" s="20"/>
      <c r="AD91" s="20"/>
      <c r="AE91" s="20"/>
      <c r="AF91" s="20"/>
      <c r="AG91" s="20"/>
    </row>
    <row r="92" spans="1:33" ht="24" customHeight="1">
      <c r="A92" s="17" t="s">
        <v>37</v>
      </c>
      <c r="B92" s="17"/>
      <c r="C92" s="45" t="s">
        <v>137</v>
      </c>
      <c r="D92" s="17">
        <v>1</v>
      </c>
      <c r="E92" s="17" t="s">
        <v>1</v>
      </c>
      <c r="F92" s="50">
        <v>3150</v>
      </c>
      <c r="G92" s="50">
        <f t="shared" si="30"/>
        <v>3150</v>
      </c>
      <c r="H92" s="50">
        <v>720</v>
      </c>
      <c r="I92" s="50">
        <f t="shared" si="31"/>
        <v>720</v>
      </c>
      <c r="J92" s="50">
        <f t="shared" si="32"/>
        <v>3870</v>
      </c>
      <c r="K92" s="17"/>
      <c r="L92" s="17"/>
      <c r="M92" s="288">
        <v>1</v>
      </c>
      <c r="N92" s="299">
        <f t="shared" si="33"/>
        <v>3150</v>
      </c>
      <c r="O92" s="299">
        <f t="shared" si="34"/>
        <v>3150</v>
      </c>
      <c r="P92" s="300">
        <f t="shared" si="35"/>
        <v>720</v>
      </c>
      <c r="Q92" s="300">
        <f t="shared" si="36"/>
        <v>720</v>
      </c>
      <c r="R92" s="300">
        <f t="shared" si="37"/>
        <v>3870</v>
      </c>
      <c r="U92" s="20"/>
      <c r="V92" s="20"/>
      <c r="W92" s="20"/>
      <c r="X92" s="20"/>
      <c r="Y92" s="20"/>
      <c r="Z92" s="20"/>
      <c r="AA92" s="20"/>
      <c r="AB92" s="20"/>
      <c r="AC92" s="20"/>
      <c r="AD92" s="20"/>
      <c r="AE92" s="20"/>
      <c r="AF92" s="20"/>
      <c r="AG92" s="20"/>
    </row>
    <row r="93" spans="1:33" ht="27" customHeight="1">
      <c r="A93" s="17" t="s">
        <v>49</v>
      </c>
      <c r="B93" s="17"/>
      <c r="C93" s="45" t="s">
        <v>138</v>
      </c>
      <c r="D93" s="17">
        <v>1</v>
      </c>
      <c r="E93" s="17" t="s">
        <v>1</v>
      </c>
      <c r="F93" s="50">
        <v>7020</v>
      </c>
      <c r="G93" s="50">
        <f t="shared" si="30"/>
        <v>7020</v>
      </c>
      <c r="H93" s="50">
        <v>720</v>
      </c>
      <c r="I93" s="50">
        <f t="shared" si="31"/>
        <v>720</v>
      </c>
      <c r="J93" s="50">
        <f t="shared" si="32"/>
        <v>7740</v>
      </c>
      <c r="K93" s="17"/>
      <c r="L93" s="17"/>
      <c r="M93" s="288">
        <v>1</v>
      </c>
      <c r="N93" s="299">
        <f t="shared" si="33"/>
        <v>7020</v>
      </c>
      <c r="O93" s="299">
        <f t="shared" si="34"/>
        <v>7020</v>
      </c>
      <c r="P93" s="300">
        <f t="shared" si="35"/>
        <v>720</v>
      </c>
      <c r="Q93" s="300">
        <f t="shared" si="36"/>
        <v>720</v>
      </c>
      <c r="R93" s="300">
        <f t="shared" si="37"/>
        <v>7740</v>
      </c>
      <c r="U93" s="20"/>
      <c r="V93" s="20"/>
      <c r="W93" s="20"/>
      <c r="X93" s="20"/>
      <c r="Y93" s="20"/>
      <c r="Z93" s="20"/>
      <c r="AA93" s="20"/>
      <c r="AB93" s="20"/>
      <c r="AC93" s="20"/>
      <c r="AD93" s="20"/>
      <c r="AE93" s="20"/>
      <c r="AF93" s="20"/>
      <c r="AG93" s="20"/>
    </row>
    <row r="94" spans="1:33" ht="29.25" customHeight="1">
      <c r="A94" s="17" t="s">
        <v>50</v>
      </c>
      <c r="B94" s="17"/>
      <c r="C94" s="45" t="s">
        <v>139</v>
      </c>
      <c r="D94" s="17">
        <v>12</v>
      </c>
      <c r="E94" s="17" t="s">
        <v>1</v>
      </c>
      <c r="F94" s="50">
        <v>2880</v>
      </c>
      <c r="G94" s="50">
        <f t="shared" si="30"/>
        <v>34560</v>
      </c>
      <c r="H94" s="50">
        <v>720</v>
      </c>
      <c r="I94" s="50">
        <f t="shared" si="31"/>
        <v>8640</v>
      </c>
      <c r="J94" s="50">
        <f t="shared" si="32"/>
        <v>43200</v>
      </c>
      <c r="K94" s="17"/>
      <c r="L94" s="17"/>
      <c r="M94" s="288">
        <v>12</v>
      </c>
      <c r="N94" s="299">
        <f t="shared" si="33"/>
        <v>2880</v>
      </c>
      <c r="O94" s="299">
        <f t="shared" si="34"/>
        <v>34560</v>
      </c>
      <c r="P94" s="300">
        <f t="shared" si="35"/>
        <v>720</v>
      </c>
      <c r="Q94" s="300">
        <f t="shared" si="36"/>
        <v>8640</v>
      </c>
      <c r="R94" s="300">
        <f t="shared" si="37"/>
        <v>43200</v>
      </c>
      <c r="U94" s="20"/>
      <c r="V94" s="20"/>
      <c r="W94" s="20"/>
      <c r="X94" s="20"/>
      <c r="Y94" s="20"/>
      <c r="Z94" s="20"/>
      <c r="AA94" s="20"/>
      <c r="AB94" s="20"/>
      <c r="AC94" s="20"/>
      <c r="AD94" s="20"/>
      <c r="AE94" s="20"/>
      <c r="AF94" s="20"/>
      <c r="AG94" s="20"/>
    </row>
    <row r="95" spans="1:33" ht="29.25" customHeight="1">
      <c r="A95" s="17" t="s">
        <v>51</v>
      </c>
      <c r="B95" s="17"/>
      <c r="C95" s="45" t="s">
        <v>134</v>
      </c>
      <c r="D95" s="17">
        <v>1</v>
      </c>
      <c r="E95" s="17" t="s">
        <v>1</v>
      </c>
      <c r="F95" s="50">
        <v>5850</v>
      </c>
      <c r="G95" s="50">
        <f t="shared" si="30"/>
        <v>5850</v>
      </c>
      <c r="H95" s="50">
        <v>720</v>
      </c>
      <c r="I95" s="50">
        <f t="shared" si="31"/>
        <v>720</v>
      </c>
      <c r="J95" s="50">
        <f t="shared" si="32"/>
        <v>6570</v>
      </c>
      <c r="K95" s="17"/>
      <c r="L95" s="17"/>
      <c r="M95" s="288">
        <v>1</v>
      </c>
      <c r="N95" s="299">
        <f t="shared" si="33"/>
        <v>5850</v>
      </c>
      <c r="O95" s="299">
        <f t="shared" si="34"/>
        <v>5850</v>
      </c>
      <c r="P95" s="300">
        <f t="shared" si="35"/>
        <v>720</v>
      </c>
      <c r="Q95" s="300">
        <f t="shared" si="36"/>
        <v>720</v>
      </c>
      <c r="R95" s="300">
        <f t="shared" si="37"/>
        <v>6570</v>
      </c>
      <c r="U95" s="20"/>
      <c r="V95" s="20"/>
      <c r="W95" s="20"/>
      <c r="X95" s="20"/>
      <c r="Y95" s="20"/>
      <c r="Z95" s="20"/>
      <c r="AA95" s="20"/>
      <c r="AB95" s="20"/>
      <c r="AC95" s="20"/>
      <c r="AD95" s="20"/>
      <c r="AE95" s="20"/>
      <c r="AF95" s="20"/>
      <c r="AG95" s="20"/>
    </row>
    <row r="96" spans="1:33" ht="34.5" customHeight="1">
      <c r="A96" s="17" t="s">
        <v>52</v>
      </c>
      <c r="B96" s="17"/>
      <c r="C96" s="18" t="s">
        <v>81</v>
      </c>
      <c r="D96" s="17">
        <v>17</v>
      </c>
      <c r="E96" s="17" t="s">
        <v>1</v>
      </c>
      <c r="F96" s="50">
        <v>8910</v>
      </c>
      <c r="G96" s="50">
        <f t="shared" si="30"/>
        <v>151470</v>
      </c>
      <c r="H96" s="50">
        <v>2250</v>
      </c>
      <c r="I96" s="50">
        <f t="shared" si="31"/>
        <v>38250</v>
      </c>
      <c r="J96" s="50">
        <f t="shared" si="32"/>
        <v>189720</v>
      </c>
      <c r="K96" s="17"/>
      <c r="L96" s="17"/>
      <c r="M96" s="288">
        <v>17</v>
      </c>
      <c r="N96" s="299">
        <f t="shared" si="33"/>
        <v>8910</v>
      </c>
      <c r="O96" s="299">
        <f t="shared" si="34"/>
        <v>151470</v>
      </c>
      <c r="P96" s="300">
        <f t="shared" si="35"/>
        <v>2250</v>
      </c>
      <c r="Q96" s="300">
        <f t="shared" si="36"/>
        <v>38250</v>
      </c>
      <c r="R96" s="300">
        <f t="shared" si="37"/>
        <v>189720</v>
      </c>
      <c r="U96" s="20"/>
      <c r="V96" s="20"/>
      <c r="W96" s="20"/>
      <c r="X96" s="20"/>
      <c r="Y96" s="20"/>
      <c r="Z96" s="20"/>
      <c r="AA96" s="20"/>
      <c r="AB96" s="20"/>
      <c r="AC96" s="20"/>
      <c r="AD96" s="20"/>
      <c r="AE96" s="20"/>
      <c r="AF96" s="20"/>
      <c r="AG96" s="20"/>
    </row>
    <row r="97" spans="1:33" ht="37.9" customHeight="1">
      <c r="A97" s="17" t="s">
        <v>53</v>
      </c>
      <c r="B97" s="17"/>
      <c r="C97" s="18" t="s">
        <v>57</v>
      </c>
      <c r="D97" s="17">
        <v>1</v>
      </c>
      <c r="E97" s="17" t="s">
        <v>3</v>
      </c>
      <c r="F97" s="50">
        <v>0</v>
      </c>
      <c r="G97" s="50">
        <f t="shared" si="30"/>
        <v>0</v>
      </c>
      <c r="H97" s="50">
        <v>180000</v>
      </c>
      <c r="I97" s="50">
        <f t="shared" si="31"/>
        <v>180000</v>
      </c>
      <c r="J97" s="50">
        <f t="shared" si="32"/>
        <v>180000</v>
      </c>
      <c r="K97" s="17"/>
      <c r="L97" s="17"/>
      <c r="M97" s="288">
        <v>1</v>
      </c>
      <c r="N97" s="299">
        <f t="shared" si="33"/>
        <v>0</v>
      </c>
      <c r="O97" s="299">
        <f t="shared" si="34"/>
        <v>0</v>
      </c>
      <c r="P97" s="300">
        <f t="shared" si="35"/>
        <v>180000</v>
      </c>
      <c r="Q97" s="300">
        <f t="shared" si="36"/>
        <v>180000</v>
      </c>
      <c r="R97" s="300">
        <f t="shared" si="37"/>
        <v>180000</v>
      </c>
      <c r="U97" s="20"/>
      <c r="V97" s="20"/>
      <c r="W97" s="20"/>
      <c r="X97" s="20"/>
      <c r="Y97" s="20"/>
      <c r="Z97" s="20"/>
      <c r="AA97" s="20"/>
      <c r="AB97" s="20"/>
      <c r="AC97" s="20"/>
      <c r="AD97" s="20"/>
      <c r="AE97" s="20"/>
      <c r="AF97" s="20"/>
      <c r="AG97" s="20"/>
    </row>
    <row r="98" spans="1:33" s="10" customFormat="1" ht="30" customHeight="1">
      <c r="A98" s="23"/>
      <c r="B98" s="24"/>
      <c r="C98" s="24" t="s">
        <v>69</v>
      </c>
      <c r="D98" s="24"/>
      <c r="E98" s="24"/>
      <c r="F98" s="57"/>
      <c r="G98" s="58">
        <f>SUM(G85:G97)</f>
        <v>257400</v>
      </c>
      <c r="H98" s="57"/>
      <c r="I98" s="58">
        <f>SUM(I85:I97)</f>
        <v>236250</v>
      </c>
      <c r="J98" s="58">
        <f>SUM(J85:J97)</f>
        <v>493650</v>
      </c>
      <c r="K98" s="24"/>
      <c r="L98" s="24"/>
      <c r="M98" s="296"/>
      <c r="N98" s="296"/>
      <c r="O98" s="58">
        <f>SUM(O85:O97)</f>
        <v>257400</v>
      </c>
      <c r="P98" s="297"/>
      <c r="Q98" s="58">
        <f>SUM(Q85:Q97)</f>
        <v>236250</v>
      </c>
      <c r="R98" s="58">
        <f>SUM(R85:R97)</f>
        <v>493650</v>
      </c>
      <c r="U98" s="26"/>
      <c r="V98" s="26"/>
      <c r="W98" s="26"/>
      <c r="X98" s="26"/>
      <c r="Y98" s="26"/>
      <c r="Z98" s="26"/>
      <c r="AA98" s="26"/>
      <c r="AB98" s="26"/>
      <c r="AC98" s="26"/>
      <c r="AD98" s="26"/>
      <c r="AE98" s="26"/>
      <c r="AF98" s="26"/>
      <c r="AG98" s="26"/>
    </row>
    <row r="99" spans="1:33" s="3" customFormat="1" ht="26.25" customHeight="1">
      <c r="A99" s="17"/>
      <c r="B99" s="17"/>
      <c r="C99" s="19" t="s">
        <v>27</v>
      </c>
      <c r="D99" s="17"/>
      <c r="E99" s="22"/>
      <c r="F99" s="50"/>
      <c r="G99" s="50"/>
      <c r="H99" s="50"/>
      <c r="I99" s="50"/>
      <c r="J99" s="50"/>
      <c r="K99" s="17"/>
      <c r="L99" s="17"/>
      <c r="M99" s="293"/>
      <c r="N99" s="293"/>
      <c r="O99" s="293"/>
      <c r="P99" s="294"/>
      <c r="Q99" s="294"/>
      <c r="R99" s="294"/>
      <c r="U99" s="21"/>
      <c r="V99" s="21"/>
      <c r="W99" s="21"/>
      <c r="X99" s="21"/>
      <c r="Y99" s="21"/>
      <c r="Z99" s="21"/>
      <c r="AA99" s="21"/>
      <c r="AB99" s="21"/>
      <c r="AC99" s="21"/>
      <c r="AD99" s="21"/>
      <c r="AE99" s="21"/>
      <c r="AF99" s="21"/>
      <c r="AG99" s="21"/>
    </row>
    <row r="100" spans="1:33" s="3" customFormat="1" ht="38.25" customHeight="1">
      <c r="A100" s="17" t="s">
        <v>48</v>
      </c>
      <c r="B100" s="17" t="s">
        <v>28</v>
      </c>
      <c r="C100" s="18" t="s">
        <v>29</v>
      </c>
      <c r="D100" s="17">
        <v>1</v>
      </c>
      <c r="E100" s="17" t="s">
        <v>12</v>
      </c>
      <c r="F100" s="50">
        <v>22500</v>
      </c>
      <c r="G100" s="50">
        <f t="shared" ref="G100:G108" si="38">F100*D100</f>
        <v>22500</v>
      </c>
      <c r="H100" s="50">
        <v>9000</v>
      </c>
      <c r="I100" s="50">
        <f t="shared" ref="I100:I108" si="39">H100*D100</f>
        <v>9000</v>
      </c>
      <c r="J100" s="50">
        <f t="shared" ref="J100:J108" si="40">I100+G100</f>
        <v>31500</v>
      </c>
      <c r="K100" s="17"/>
      <c r="L100" s="17"/>
      <c r="M100" s="410"/>
      <c r="N100" s="299">
        <f t="shared" ref="N100:N108" si="41">F100</f>
        <v>22500</v>
      </c>
      <c r="O100" s="299">
        <f t="shared" ref="O100:O108" si="42">N100*M100</f>
        <v>0</v>
      </c>
      <c r="P100" s="300">
        <f t="shared" ref="P100:P108" si="43">H100</f>
        <v>9000</v>
      </c>
      <c r="Q100" s="300">
        <f t="shared" ref="Q100:Q108" si="44">P100*M100</f>
        <v>0</v>
      </c>
      <c r="R100" s="300">
        <f t="shared" ref="R100:R108" si="45">Q100+O100</f>
        <v>0</v>
      </c>
      <c r="U100" s="21"/>
      <c r="V100" s="21"/>
      <c r="W100" s="21"/>
      <c r="X100" s="21"/>
      <c r="Y100" s="21"/>
      <c r="Z100" s="21"/>
      <c r="AA100" s="21"/>
      <c r="AB100" s="21"/>
      <c r="AC100" s="21"/>
      <c r="AD100" s="21"/>
      <c r="AE100" s="21"/>
      <c r="AF100" s="21"/>
      <c r="AG100" s="21"/>
    </row>
    <row r="101" spans="1:33" s="3" customFormat="1" ht="51" customHeight="1">
      <c r="A101" s="17" t="s">
        <v>41</v>
      </c>
      <c r="B101" s="17" t="s">
        <v>31</v>
      </c>
      <c r="C101" s="18" t="s">
        <v>32</v>
      </c>
      <c r="D101" s="17">
        <v>1</v>
      </c>
      <c r="E101" s="17" t="s">
        <v>12</v>
      </c>
      <c r="F101" s="50">
        <v>247500</v>
      </c>
      <c r="G101" s="50">
        <f t="shared" si="38"/>
        <v>247500</v>
      </c>
      <c r="H101" s="50">
        <v>45000</v>
      </c>
      <c r="I101" s="50">
        <f t="shared" si="39"/>
        <v>45000</v>
      </c>
      <c r="J101" s="50">
        <f t="shared" si="40"/>
        <v>292500</v>
      </c>
      <c r="K101" s="17"/>
      <c r="L101" s="17"/>
      <c r="M101" s="410">
        <v>1</v>
      </c>
      <c r="N101" s="299">
        <f t="shared" si="41"/>
        <v>247500</v>
      </c>
      <c r="O101" s="299">
        <f t="shared" si="42"/>
        <v>247500</v>
      </c>
      <c r="P101" s="300">
        <f t="shared" si="43"/>
        <v>45000</v>
      </c>
      <c r="Q101" s="300">
        <f t="shared" si="44"/>
        <v>45000</v>
      </c>
      <c r="R101" s="300">
        <f t="shared" si="45"/>
        <v>292500</v>
      </c>
      <c r="U101" s="21"/>
      <c r="V101" s="21"/>
      <c r="W101" s="21"/>
      <c r="X101" s="21"/>
      <c r="Y101" s="21"/>
      <c r="Z101" s="21"/>
      <c r="AA101" s="21"/>
      <c r="AB101" s="21"/>
      <c r="AC101" s="21"/>
      <c r="AD101" s="21"/>
      <c r="AE101" s="21"/>
      <c r="AF101" s="21"/>
      <c r="AG101" s="21"/>
    </row>
    <row r="102" spans="1:33" s="3" customFormat="1" ht="33.75" customHeight="1">
      <c r="A102" s="17" t="s">
        <v>9</v>
      </c>
      <c r="B102" s="17" t="s">
        <v>34</v>
      </c>
      <c r="C102" s="18" t="s">
        <v>35</v>
      </c>
      <c r="D102" s="17">
        <v>1</v>
      </c>
      <c r="E102" s="17" t="s">
        <v>12</v>
      </c>
      <c r="F102" s="50">
        <v>22500</v>
      </c>
      <c r="G102" s="50">
        <f t="shared" si="38"/>
        <v>22500</v>
      </c>
      <c r="H102" s="50">
        <v>9000</v>
      </c>
      <c r="I102" s="50">
        <f t="shared" si="39"/>
        <v>9000</v>
      </c>
      <c r="J102" s="50">
        <f t="shared" si="40"/>
        <v>31500</v>
      </c>
      <c r="K102" s="17"/>
      <c r="L102" s="17"/>
      <c r="M102" s="410">
        <v>1</v>
      </c>
      <c r="N102" s="299">
        <f t="shared" si="41"/>
        <v>22500</v>
      </c>
      <c r="O102" s="299">
        <f t="shared" si="42"/>
        <v>22500</v>
      </c>
      <c r="P102" s="300">
        <f t="shared" si="43"/>
        <v>9000</v>
      </c>
      <c r="Q102" s="300">
        <f t="shared" si="44"/>
        <v>9000</v>
      </c>
      <c r="R102" s="300">
        <f t="shared" si="45"/>
        <v>31500</v>
      </c>
      <c r="U102" s="21"/>
      <c r="V102" s="21"/>
      <c r="W102" s="21"/>
      <c r="X102" s="21"/>
      <c r="Y102" s="21"/>
      <c r="Z102" s="21"/>
      <c r="AA102" s="21"/>
      <c r="AB102" s="21"/>
      <c r="AC102" s="21"/>
      <c r="AD102" s="21"/>
      <c r="AE102" s="21"/>
      <c r="AF102" s="21"/>
      <c r="AG102" s="21"/>
    </row>
    <row r="103" spans="1:33" s="3" customFormat="1" ht="36" customHeight="1">
      <c r="A103" s="17" t="s">
        <v>14</v>
      </c>
      <c r="B103" s="17" t="s">
        <v>44</v>
      </c>
      <c r="C103" s="18" t="s">
        <v>60</v>
      </c>
      <c r="D103" s="17">
        <v>1</v>
      </c>
      <c r="E103" s="17" t="s">
        <v>12</v>
      </c>
      <c r="F103" s="50">
        <v>0</v>
      </c>
      <c r="G103" s="50">
        <f t="shared" si="38"/>
        <v>0</v>
      </c>
      <c r="H103" s="50">
        <v>135000</v>
      </c>
      <c r="I103" s="50">
        <f t="shared" si="39"/>
        <v>135000</v>
      </c>
      <c r="J103" s="50">
        <f t="shared" si="40"/>
        <v>135000</v>
      </c>
      <c r="K103" s="17"/>
      <c r="L103" s="17"/>
      <c r="M103" s="410">
        <v>1</v>
      </c>
      <c r="N103" s="299">
        <f t="shared" si="41"/>
        <v>0</v>
      </c>
      <c r="O103" s="299">
        <f t="shared" si="42"/>
        <v>0</v>
      </c>
      <c r="P103" s="300">
        <f t="shared" si="43"/>
        <v>135000</v>
      </c>
      <c r="Q103" s="300">
        <f t="shared" si="44"/>
        <v>135000</v>
      </c>
      <c r="R103" s="300">
        <f t="shared" si="45"/>
        <v>135000</v>
      </c>
      <c r="U103" s="21"/>
      <c r="V103" s="21"/>
      <c r="W103" s="21"/>
      <c r="X103" s="21"/>
      <c r="Y103" s="21"/>
      <c r="Z103" s="21"/>
      <c r="AA103" s="21"/>
      <c r="AB103" s="21"/>
      <c r="AC103" s="21"/>
      <c r="AD103" s="21"/>
      <c r="AE103" s="21"/>
      <c r="AF103" s="21"/>
      <c r="AG103" s="21"/>
    </row>
    <row r="104" spans="1:33" s="3" customFormat="1" ht="35.25" customHeight="1">
      <c r="A104" s="17" t="s">
        <v>30</v>
      </c>
      <c r="B104" s="17" t="s">
        <v>38</v>
      </c>
      <c r="C104" s="18" t="s">
        <v>58</v>
      </c>
      <c r="D104" s="17">
        <v>1</v>
      </c>
      <c r="E104" s="17" t="s">
        <v>12</v>
      </c>
      <c r="F104" s="50">
        <v>45000</v>
      </c>
      <c r="G104" s="50">
        <f t="shared" si="38"/>
        <v>45000</v>
      </c>
      <c r="H104" s="50">
        <v>22500</v>
      </c>
      <c r="I104" s="50">
        <f t="shared" si="39"/>
        <v>22500</v>
      </c>
      <c r="J104" s="50">
        <f t="shared" si="40"/>
        <v>67500</v>
      </c>
      <c r="K104" s="17"/>
      <c r="L104" s="17"/>
      <c r="M104" s="410"/>
      <c r="N104" s="299">
        <f t="shared" si="41"/>
        <v>45000</v>
      </c>
      <c r="O104" s="299">
        <f t="shared" si="42"/>
        <v>0</v>
      </c>
      <c r="P104" s="300">
        <f t="shared" si="43"/>
        <v>22500</v>
      </c>
      <c r="Q104" s="300">
        <f t="shared" si="44"/>
        <v>0</v>
      </c>
      <c r="R104" s="300">
        <f t="shared" si="45"/>
        <v>0</v>
      </c>
      <c r="U104" s="21"/>
      <c r="V104" s="21"/>
      <c r="W104" s="21"/>
      <c r="X104" s="21"/>
      <c r="Y104" s="21"/>
      <c r="Z104" s="21"/>
      <c r="AA104" s="21"/>
      <c r="AB104" s="21"/>
      <c r="AC104" s="21"/>
      <c r="AD104" s="21"/>
      <c r="AE104" s="21"/>
      <c r="AF104" s="21"/>
      <c r="AG104" s="21"/>
    </row>
    <row r="105" spans="1:33" s="3" customFormat="1" ht="26.25" customHeight="1">
      <c r="A105" s="17"/>
      <c r="B105" s="17"/>
      <c r="C105" s="19" t="s">
        <v>8</v>
      </c>
      <c r="D105" s="17"/>
      <c r="E105" s="16"/>
      <c r="F105" s="50">
        <v>0</v>
      </c>
      <c r="G105" s="50">
        <f t="shared" si="38"/>
        <v>0</v>
      </c>
      <c r="H105" s="50">
        <v>0</v>
      </c>
      <c r="I105" s="50">
        <f t="shared" si="39"/>
        <v>0</v>
      </c>
      <c r="J105" s="50">
        <f t="shared" si="40"/>
        <v>0</v>
      </c>
      <c r="K105" s="17"/>
      <c r="L105" s="17"/>
      <c r="M105" s="410"/>
      <c r="N105" s="299">
        <f t="shared" si="41"/>
        <v>0</v>
      </c>
      <c r="O105" s="299">
        <f t="shared" si="42"/>
        <v>0</v>
      </c>
      <c r="P105" s="300">
        <f t="shared" si="43"/>
        <v>0</v>
      </c>
      <c r="Q105" s="300">
        <f t="shared" si="44"/>
        <v>0</v>
      </c>
      <c r="R105" s="300">
        <f t="shared" si="45"/>
        <v>0</v>
      </c>
      <c r="U105" s="21"/>
      <c r="V105" s="21"/>
      <c r="W105" s="21"/>
      <c r="X105" s="21"/>
      <c r="Y105" s="21"/>
      <c r="Z105" s="21"/>
      <c r="AA105" s="21"/>
      <c r="AB105" s="21"/>
      <c r="AC105" s="21"/>
      <c r="AD105" s="21"/>
      <c r="AE105" s="21"/>
      <c r="AF105" s="21"/>
      <c r="AG105" s="21"/>
    </row>
    <row r="106" spans="1:33" s="3" customFormat="1" ht="31.7" customHeight="1">
      <c r="A106" s="17" t="s">
        <v>33</v>
      </c>
      <c r="B106" s="17" t="s">
        <v>10</v>
      </c>
      <c r="C106" s="18" t="s">
        <v>11</v>
      </c>
      <c r="D106" s="17">
        <v>1</v>
      </c>
      <c r="E106" s="16" t="s">
        <v>12</v>
      </c>
      <c r="F106" s="50">
        <v>18000</v>
      </c>
      <c r="G106" s="50">
        <f t="shared" si="38"/>
        <v>18000</v>
      </c>
      <c r="H106" s="50">
        <v>18000</v>
      </c>
      <c r="I106" s="50">
        <f t="shared" si="39"/>
        <v>18000</v>
      </c>
      <c r="J106" s="50">
        <f t="shared" si="40"/>
        <v>36000</v>
      </c>
      <c r="K106" s="17"/>
      <c r="L106" s="22"/>
      <c r="M106" s="409">
        <v>1</v>
      </c>
      <c r="N106" s="299">
        <f t="shared" si="41"/>
        <v>18000</v>
      </c>
      <c r="O106" s="299">
        <f t="shared" si="42"/>
        <v>18000</v>
      </c>
      <c r="P106" s="300">
        <f t="shared" si="43"/>
        <v>18000</v>
      </c>
      <c r="Q106" s="300">
        <f t="shared" si="44"/>
        <v>18000</v>
      </c>
      <c r="R106" s="300">
        <f t="shared" si="45"/>
        <v>36000</v>
      </c>
      <c r="U106" s="21"/>
      <c r="V106" s="21"/>
      <c r="W106" s="21"/>
      <c r="X106" s="21"/>
      <c r="Y106" s="21"/>
      <c r="Z106" s="21"/>
      <c r="AA106" s="21"/>
      <c r="AB106" s="21"/>
      <c r="AC106" s="21"/>
      <c r="AD106" s="21"/>
      <c r="AE106" s="21"/>
      <c r="AF106" s="21"/>
      <c r="AG106" s="21"/>
    </row>
    <row r="107" spans="1:33" s="3" customFormat="1" ht="26.25" customHeight="1">
      <c r="A107" s="17"/>
      <c r="B107" s="17"/>
      <c r="C107" s="19" t="s">
        <v>13</v>
      </c>
      <c r="D107" s="17"/>
      <c r="E107" s="16"/>
      <c r="F107" s="50">
        <v>0</v>
      </c>
      <c r="G107" s="50">
        <f t="shared" si="38"/>
        <v>0</v>
      </c>
      <c r="H107" s="50">
        <v>0</v>
      </c>
      <c r="I107" s="50">
        <f t="shared" si="39"/>
        <v>0</v>
      </c>
      <c r="J107" s="50">
        <f t="shared" si="40"/>
        <v>0</v>
      </c>
      <c r="K107" s="17"/>
      <c r="L107" s="17"/>
      <c r="M107" s="293"/>
      <c r="N107" s="299">
        <f t="shared" si="41"/>
        <v>0</v>
      </c>
      <c r="O107" s="299">
        <f t="shared" si="42"/>
        <v>0</v>
      </c>
      <c r="P107" s="300">
        <f t="shared" si="43"/>
        <v>0</v>
      </c>
      <c r="Q107" s="300">
        <f t="shared" si="44"/>
        <v>0</v>
      </c>
      <c r="R107" s="300">
        <f t="shared" si="45"/>
        <v>0</v>
      </c>
      <c r="U107" s="21"/>
      <c r="V107" s="21"/>
      <c r="W107" s="21"/>
      <c r="X107" s="21"/>
      <c r="Y107" s="21"/>
      <c r="Z107" s="21"/>
      <c r="AA107" s="21"/>
      <c r="AB107" s="21"/>
      <c r="AC107" s="21"/>
      <c r="AD107" s="21"/>
      <c r="AE107" s="21"/>
      <c r="AF107" s="21"/>
      <c r="AG107" s="21"/>
    </row>
    <row r="108" spans="1:33" s="3" customFormat="1" ht="39.950000000000003" customHeight="1">
      <c r="A108" s="17" t="s">
        <v>36</v>
      </c>
      <c r="B108" s="17" t="s">
        <v>10</v>
      </c>
      <c r="C108" s="18" t="s">
        <v>15</v>
      </c>
      <c r="D108" s="17">
        <v>1</v>
      </c>
      <c r="E108" s="16" t="s">
        <v>12</v>
      </c>
      <c r="F108" s="50">
        <v>0</v>
      </c>
      <c r="G108" s="50">
        <f t="shared" si="38"/>
        <v>0</v>
      </c>
      <c r="H108" s="50">
        <v>0</v>
      </c>
      <c r="I108" s="50">
        <f t="shared" si="39"/>
        <v>0</v>
      </c>
      <c r="J108" s="50">
        <f t="shared" si="40"/>
        <v>0</v>
      </c>
      <c r="K108" s="17"/>
      <c r="L108" s="17"/>
      <c r="M108" s="293"/>
      <c r="N108" s="299">
        <f t="shared" si="41"/>
        <v>0</v>
      </c>
      <c r="O108" s="299">
        <f t="shared" si="42"/>
        <v>0</v>
      </c>
      <c r="P108" s="300">
        <f t="shared" si="43"/>
        <v>0</v>
      </c>
      <c r="Q108" s="300">
        <f t="shared" si="44"/>
        <v>0</v>
      </c>
      <c r="R108" s="300">
        <f t="shared" si="45"/>
        <v>0</v>
      </c>
      <c r="U108" s="21"/>
      <c r="V108" s="21"/>
      <c r="W108" s="21"/>
      <c r="X108" s="21"/>
      <c r="Y108" s="21"/>
      <c r="Z108" s="21"/>
      <c r="AA108" s="21"/>
      <c r="AB108" s="21"/>
      <c r="AC108" s="21"/>
      <c r="AD108" s="21"/>
      <c r="AE108" s="21"/>
      <c r="AF108" s="21"/>
      <c r="AG108" s="21"/>
    </row>
    <row r="109" spans="1:33" ht="15">
      <c r="A109" s="17"/>
      <c r="B109" s="17"/>
      <c r="C109" s="18"/>
      <c r="D109" s="17"/>
      <c r="E109" s="17"/>
      <c r="F109" s="50"/>
      <c r="G109" s="50"/>
      <c r="H109" s="50"/>
      <c r="I109" s="50"/>
      <c r="J109" s="50"/>
      <c r="K109" s="17"/>
      <c r="L109" s="17"/>
      <c r="M109" s="288"/>
      <c r="N109" s="288"/>
      <c r="O109" s="288"/>
      <c r="P109" s="289"/>
      <c r="Q109" s="289"/>
      <c r="R109" s="289"/>
      <c r="U109" s="20"/>
      <c r="V109" s="20"/>
      <c r="W109" s="20"/>
      <c r="X109" s="20"/>
      <c r="Y109" s="20"/>
      <c r="Z109" s="20"/>
      <c r="AA109" s="20"/>
      <c r="AB109" s="20"/>
      <c r="AC109" s="20"/>
      <c r="AD109" s="20"/>
      <c r="AE109" s="20"/>
      <c r="AF109" s="20"/>
      <c r="AG109" s="20"/>
    </row>
    <row r="110" spans="1:33" s="10" customFormat="1" ht="30" customHeight="1">
      <c r="A110" s="23"/>
      <c r="B110" s="24"/>
      <c r="C110" s="24" t="s">
        <v>70</v>
      </c>
      <c r="D110" s="23"/>
      <c r="E110" s="25"/>
      <c r="F110" s="57"/>
      <c r="G110" s="58">
        <f>SUM(G100:G109)</f>
        <v>355500</v>
      </c>
      <c r="H110" s="57"/>
      <c r="I110" s="58">
        <f>SUM(I100:I109)</f>
        <v>238500</v>
      </c>
      <c r="J110" s="58">
        <f>SUM(J100:J109)</f>
        <v>594000</v>
      </c>
      <c r="K110" s="25"/>
      <c r="L110" s="25"/>
      <c r="M110" s="296"/>
      <c r="N110" s="296"/>
      <c r="O110" s="58">
        <f>SUM(O100:O109)</f>
        <v>288000</v>
      </c>
      <c r="P110" s="297"/>
      <c r="Q110" s="58">
        <f>SUM(Q100:Q109)</f>
        <v>207000</v>
      </c>
      <c r="R110" s="58">
        <f>SUM(R100:R109)</f>
        <v>495000</v>
      </c>
      <c r="U110" s="26"/>
      <c r="V110" s="26"/>
      <c r="W110" s="26"/>
      <c r="X110" s="26"/>
      <c r="Y110" s="26"/>
      <c r="Z110" s="26"/>
      <c r="AA110" s="26"/>
      <c r="AB110" s="26"/>
      <c r="AC110" s="26"/>
      <c r="AD110" s="26"/>
      <c r="AE110" s="26"/>
      <c r="AF110" s="26"/>
      <c r="AG110" s="26"/>
    </row>
    <row r="111" spans="1:33" s="10" customFormat="1" ht="11.25" customHeight="1">
      <c r="A111" s="17"/>
      <c r="B111" s="32"/>
      <c r="C111" s="32"/>
      <c r="D111" s="27"/>
      <c r="E111" s="28"/>
      <c r="F111" s="50"/>
      <c r="G111" s="50"/>
      <c r="H111" s="50"/>
      <c r="I111" s="50"/>
      <c r="J111" s="50"/>
      <c r="K111" s="17"/>
      <c r="L111" s="17"/>
      <c r="M111" s="31"/>
      <c r="N111" s="31"/>
      <c r="O111" s="31"/>
      <c r="P111" s="292"/>
      <c r="Q111" s="292"/>
      <c r="R111" s="292"/>
      <c r="U111" s="26"/>
      <c r="V111" s="26"/>
      <c r="W111" s="26"/>
      <c r="X111" s="26"/>
      <c r="Y111" s="26"/>
      <c r="Z111" s="26"/>
      <c r="AA111" s="26"/>
      <c r="AB111" s="26"/>
      <c r="AC111" s="26"/>
      <c r="AD111" s="26"/>
      <c r="AE111" s="26"/>
      <c r="AF111" s="26"/>
      <c r="AG111" s="26"/>
    </row>
    <row r="112" spans="1:33" s="11" customFormat="1" ht="35.25" customHeight="1">
      <c r="A112" s="34"/>
      <c r="B112" s="41"/>
      <c r="C112" s="35" t="s">
        <v>141</v>
      </c>
      <c r="D112" s="34"/>
      <c r="E112" s="36"/>
      <c r="F112" s="58"/>
      <c r="G112" s="58">
        <f>G110+G98+G83+G65+G48+G33+G21</f>
        <v>8344071</v>
      </c>
      <c r="H112" s="58"/>
      <c r="I112" s="58">
        <f>I110+I98+I83+I65+I48+I33+I21</f>
        <v>1620471.6</v>
      </c>
      <c r="J112" s="58">
        <f>J110+J98+J83+J65+J48+J33+J21</f>
        <v>9964542.5999999996</v>
      </c>
      <c r="K112" s="36"/>
      <c r="L112" s="36"/>
      <c r="M112" s="298"/>
      <c r="N112" s="298"/>
      <c r="O112" s="58">
        <f>O110+O98+O83+O65+O48+O33+O21</f>
        <v>8022623.04</v>
      </c>
      <c r="P112" s="298"/>
      <c r="Q112" s="58">
        <f>Q110+Q98+Q83+Q65+Q48+Q33+Q21</f>
        <v>1573515.63</v>
      </c>
      <c r="R112" s="58">
        <f>R110+R98+R83+R65+R48+R33+R21</f>
        <v>9596138.6699999999</v>
      </c>
    </row>
    <row r="113" spans="10:12" ht="20.100000000000001" customHeight="1">
      <c r="K113" s="29"/>
      <c r="L113" s="29"/>
    </row>
    <row r="114" spans="10:12" ht="20.100000000000001" customHeight="1">
      <c r="J114" s="65"/>
      <c r="K114" s="30"/>
      <c r="L114" s="30"/>
    </row>
    <row r="115" spans="10:12" ht="20.100000000000001" customHeight="1">
      <c r="K115" s="30"/>
      <c r="L115" s="30"/>
    </row>
    <row r="116" spans="10:12" ht="20.100000000000001" customHeight="1">
      <c r="K116" s="30"/>
      <c r="L116" s="30"/>
    </row>
    <row r="117" spans="10:12" ht="20.100000000000001" customHeight="1">
      <c r="K117" s="30"/>
      <c r="L117" s="30"/>
    </row>
    <row r="118" spans="10:12" ht="20.100000000000001" customHeight="1">
      <c r="J118" s="65"/>
    </row>
  </sheetData>
  <mergeCells count="3">
    <mergeCell ref="A1:J1"/>
    <mergeCell ref="D2:J2"/>
    <mergeCell ref="M2:R2"/>
  </mergeCells>
  <printOptions horizontalCentered="1"/>
  <pageMargins left="0.74" right="0.73" top="1.07" bottom="0.96" header="0.42" footer="0.45"/>
  <pageSetup paperSize="9" scale="55"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COMPANY&amp;R&amp;"Calibri,Regular"&amp;12Sec-III/A (Level-03) - Page - &amp;P of &amp;N&amp;8
&amp;5&amp;Z
&amp;F</oddFooter>
  </headerFooter>
  <rowBreaks count="5" manualBreakCount="5">
    <brk id="21" max="25" man="1"/>
    <brk id="33" max="25" man="1"/>
    <brk id="48" max="25" man="1"/>
    <brk id="65" max="25" man="1"/>
    <brk id="83" max="25"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42"/>
  <sheetViews>
    <sheetView view="pageBreakPreview" topLeftCell="A28" zoomScaleNormal="110" zoomScaleSheetLayoutView="100" workbookViewId="0">
      <selection activeCell="U40" sqref="U40"/>
    </sheetView>
  </sheetViews>
  <sheetFormatPr defaultRowHeight="15"/>
  <cols>
    <col min="1" max="1" width="6.7109375" style="90" customWidth="1"/>
    <col min="2" max="2" width="12.42578125" style="90" bestFit="1" customWidth="1"/>
    <col min="3" max="3" width="35.140625" style="91" customWidth="1"/>
    <col min="4" max="4" width="6.7109375" style="90" customWidth="1"/>
    <col min="5" max="6" width="7.5703125" style="90" hidden="1" customWidth="1"/>
    <col min="7" max="7" width="4.85546875" style="90" bestFit="1" customWidth="1"/>
    <col min="8" max="8" width="21.5703125" style="90" hidden="1" customWidth="1"/>
    <col min="9" max="9" width="23.140625" style="90" hidden="1" customWidth="1"/>
    <col min="10" max="10" width="12.7109375" style="92" customWidth="1"/>
    <col min="11" max="11" width="14" style="92" bestFit="1" customWidth="1"/>
    <col min="12" max="13" width="12.7109375" style="92" customWidth="1"/>
    <col min="14" max="14" width="14.5703125" style="92" customWidth="1"/>
    <col min="15" max="15" width="1.42578125" hidden="1" customWidth="1"/>
    <col min="16" max="16" width="9.7109375" customWidth="1"/>
    <col min="17" max="17" width="12.7109375" customWidth="1"/>
    <col min="18" max="18" width="14" bestFit="1" customWidth="1"/>
    <col min="19" max="20" width="12.7109375" customWidth="1"/>
    <col min="21" max="21" width="15.7109375" customWidth="1"/>
  </cols>
  <sheetData>
    <row r="1" spans="1:37" s="12" customFormat="1" ht="39.950000000000003" customHeight="1">
      <c r="A1" s="33" t="s">
        <v>144</v>
      </c>
      <c r="B1" s="39"/>
      <c r="C1" s="13"/>
      <c r="D1" s="13"/>
      <c r="E1" s="13"/>
      <c r="F1" s="13"/>
      <c r="G1" s="13"/>
      <c r="H1" s="13"/>
      <c r="I1" s="14"/>
      <c r="J1" s="63"/>
      <c r="K1" s="63"/>
      <c r="L1" s="63"/>
      <c r="M1" s="63"/>
      <c r="N1" s="64"/>
      <c r="O1" s="47"/>
      <c r="P1" s="301"/>
      <c r="Q1" s="301"/>
      <c r="R1" s="301"/>
      <c r="S1" s="301"/>
      <c r="T1" s="301"/>
      <c r="U1" s="301"/>
    </row>
    <row r="2" spans="1:37" s="12" customFormat="1" ht="39.950000000000003" customHeight="1">
      <c r="A2" s="355"/>
      <c r="B2" s="356"/>
      <c r="C2" s="353"/>
      <c r="D2" s="445" t="s">
        <v>275</v>
      </c>
      <c r="E2" s="446"/>
      <c r="F2" s="446"/>
      <c r="G2" s="446"/>
      <c r="H2" s="446"/>
      <c r="I2" s="446"/>
      <c r="J2" s="446"/>
      <c r="K2" s="446"/>
      <c r="L2" s="446"/>
      <c r="M2" s="446"/>
      <c r="N2" s="446"/>
      <c r="O2" s="354"/>
      <c r="P2" s="445" t="s">
        <v>279</v>
      </c>
      <c r="Q2" s="446"/>
      <c r="R2" s="446"/>
      <c r="S2" s="446"/>
      <c r="T2" s="446"/>
      <c r="U2" s="447"/>
    </row>
    <row r="3" spans="1:37" s="5" customFormat="1" ht="12.6" customHeight="1">
      <c r="A3" s="303">
        <v>1</v>
      </c>
      <c r="B3" s="303">
        <v>2</v>
      </c>
      <c r="C3" s="303">
        <v>3</v>
      </c>
      <c r="D3" s="303">
        <v>4</v>
      </c>
      <c r="E3" s="303"/>
      <c r="F3" s="303"/>
      <c r="G3" s="303">
        <v>5</v>
      </c>
      <c r="H3" s="303">
        <v>6</v>
      </c>
      <c r="I3" s="303">
        <v>7</v>
      </c>
      <c r="J3" s="304">
        <v>6</v>
      </c>
      <c r="K3" s="305">
        <v>7</v>
      </c>
      <c r="L3" s="305">
        <v>8</v>
      </c>
      <c r="M3" s="305">
        <v>9</v>
      </c>
      <c r="N3" s="305">
        <v>10</v>
      </c>
      <c r="O3" s="303"/>
      <c r="P3" s="306">
        <v>11</v>
      </c>
      <c r="Q3" s="306">
        <v>12</v>
      </c>
      <c r="R3" s="306">
        <v>13</v>
      </c>
      <c r="S3" s="306">
        <v>14</v>
      </c>
      <c r="T3" s="306">
        <v>15</v>
      </c>
      <c r="U3" s="306">
        <v>16</v>
      </c>
    </row>
    <row r="4" spans="1:37" s="7" customFormat="1" ht="30" customHeight="1">
      <c r="A4" s="307" t="s">
        <v>16</v>
      </c>
      <c r="B4" s="307" t="s">
        <v>17</v>
      </c>
      <c r="C4" s="307" t="s">
        <v>18</v>
      </c>
      <c r="D4" s="307" t="s">
        <v>19</v>
      </c>
      <c r="E4" s="307"/>
      <c r="F4" s="307"/>
      <c r="G4" s="307" t="s">
        <v>0</v>
      </c>
      <c r="H4" s="307" t="s">
        <v>84</v>
      </c>
      <c r="I4" s="307" t="s">
        <v>85</v>
      </c>
      <c r="J4" s="308" t="s">
        <v>20</v>
      </c>
      <c r="K4" s="309" t="s">
        <v>21</v>
      </c>
      <c r="L4" s="309" t="s">
        <v>22</v>
      </c>
      <c r="M4" s="309" t="s">
        <v>23</v>
      </c>
      <c r="N4" s="309" t="s">
        <v>24</v>
      </c>
      <c r="O4" s="307" t="s">
        <v>82</v>
      </c>
      <c r="P4" s="307" t="s">
        <v>19</v>
      </c>
      <c r="Q4" s="308" t="s">
        <v>20</v>
      </c>
      <c r="R4" s="309" t="s">
        <v>21</v>
      </c>
      <c r="S4" s="309" t="s">
        <v>22</v>
      </c>
      <c r="T4" s="309" t="s">
        <v>23</v>
      </c>
      <c r="U4" s="309" t="s">
        <v>24</v>
      </c>
    </row>
    <row r="5" spans="1:37" s="8" customFormat="1" ht="12.6" customHeight="1">
      <c r="A5" s="303">
        <v>1</v>
      </c>
      <c r="B5" s="303">
        <v>2</v>
      </c>
      <c r="C5" s="303">
        <v>3</v>
      </c>
      <c r="D5" s="303">
        <v>4</v>
      </c>
      <c r="E5" s="303"/>
      <c r="F5" s="303"/>
      <c r="G5" s="303">
        <v>5</v>
      </c>
      <c r="H5" s="303">
        <v>6</v>
      </c>
      <c r="I5" s="303" t="s">
        <v>25</v>
      </c>
      <c r="J5" s="304">
        <v>6</v>
      </c>
      <c r="K5" s="310" t="s">
        <v>25</v>
      </c>
      <c r="L5" s="310">
        <v>8</v>
      </c>
      <c r="M5" s="310" t="s">
        <v>26</v>
      </c>
      <c r="N5" s="310" t="s">
        <v>39</v>
      </c>
      <c r="O5" s="311"/>
      <c r="P5" s="312">
        <v>11</v>
      </c>
      <c r="Q5" s="312">
        <v>12</v>
      </c>
      <c r="R5" s="312" t="s">
        <v>276</v>
      </c>
      <c r="S5" s="312">
        <v>14</v>
      </c>
      <c r="T5" s="312" t="s">
        <v>277</v>
      </c>
      <c r="U5" s="312" t="s">
        <v>278</v>
      </c>
      <c r="AE5" s="9"/>
      <c r="AF5" s="9"/>
      <c r="AG5" s="9"/>
      <c r="AH5" s="9"/>
      <c r="AI5" s="9"/>
      <c r="AJ5" s="9"/>
      <c r="AK5" s="9"/>
    </row>
    <row r="6" spans="1:37" s="73" customFormat="1" ht="24.75" customHeight="1">
      <c r="A6" s="66"/>
      <c r="B6" s="66"/>
      <c r="C6" s="67" t="s">
        <v>145</v>
      </c>
      <c r="D6" s="68"/>
      <c r="E6" s="69" t="s">
        <v>146</v>
      </c>
      <c r="F6" s="66"/>
      <c r="G6" s="66"/>
      <c r="H6" s="66"/>
      <c r="I6" s="66"/>
      <c r="J6" s="70"/>
      <c r="K6" s="71"/>
      <c r="L6" s="71"/>
      <c r="M6" s="71"/>
      <c r="N6" s="71"/>
      <c r="O6" s="72"/>
    </row>
    <row r="7" spans="1:37" s="73" customFormat="1" ht="76.5">
      <c r="A7" s="66"/>
      <c r="B7" s="66" t="s">
        <v>147</v>
      </c>
      <c r="C7" s="74" t="s">
        <v>148</v>
      </c>
      <c r="D7" s="44"/>
      <c r="E7" s="66"/>
      <c r="F7" s="66"/>
      <c r="G7" s="66"/>
      <c r="H7" s="66"/>
      <c r="I7" s="66"/>
      <c r="J7" s="70"/>
      <c r="K7" s="71"/>
      <c r="L7" s="71"/>
      <c r="M7" s="71"/>
      <c r="N7" s="71"/>
      <c r="O7" s="319" t="s">
        <v>83</v>
      </c>
      <c r="P7" s="72"/>
      <c r="Q7" s="72"/>
      <c r="R7" s="72"/>
      <c r="S7" s="72"/>
      <c r="T7" s="72"/>
      <c r="U7" s="72"/>
    </row>
    <row r="8" spans="1:37" s="73" customFormat="1" ht="20.100000000000001" customHeight="1">
      <c r="A8" s="66" t="s">
        <v>48</v>
      </c>
      <c r="B8" s="66"/>
      <c r="C8" s="75" t="s">
        <v>149</v>
      </c>
      <c r="D8" s="76">
        <f>64*1.15</f>
        <v>73.599999999999994</v>
      </c>
      <c r="E8" s="77">
        <v>8</v>
      </c>
      <c r="F8" s="78">
        <v>0.05</v>
      </c>
      <c r="G8" s="66" t="s">
        <v>40</v>
      </c>
      <c r="H8" s="77"/>
      <c r="I8" s="66"/>
      <c r="J8" s="70">
        <v>3672</v>
      </c>
      <c r="K8" s="71">
        <f>J8*D8</f>
        <v>270259.19999999995</v>
      </c>
      <c r="L8" s="71">
        <v>540</v>
      </c>
      <c r="M8" s="71">
        <f>L8*D8</f>
        <v>39744</v>
      </c>
      <c r="N8" s="71">
        <f>M8+K8</f>
        <v>310003.19999999995</v>
      </c>
      <c r="O8" s="320"/>
      <c r="P8" s="405">
        <v>103.5</v>
      </c>
      <c r="Q8" s="406">
        <f t="shared" ref="Q8:Q14" si="0">J8</f>
        <v>3672</v>
      </c>
      <c r="R8" s="408">
        <f t="shared" ref="R8:R14" si="1">Q8*P8</f>
        <v>380052</v>
      </c>
      <c r="S8" s="406">
        <f t="shared" ref="S8:S14" si="2">L8</f>
        <v>540</v>
      </c>
      <c r="T8" s="408">
        <f t="shared" ref="T8:T14" si="3">S8*P8</f>
        <v>55890</v>
      </c>
      <c r="U8" s="408">
        <f t="shared" ref="U8:U14" si="4">T8+R8</f>
        <v>435942</v>
      </c>
    </row>
    <row r="9" spans="1:37" s="73" customFormat="1" ht="20.100000000000001" customHeight="1">
      <c r="A9" s="66" t="s">
        <v>41</v>
      </c>
      <c r="B9" s="66"/>
      <c r="C9" s="75" t="s">
        <v>150</v>
      </c>
      <c r="D9" s="76">
        <f>100*1.15</f>
        <v>114.99999999999999</v>
      </c>
      <c r="E9" s="77">
        <v>169</v>
      </c>
      <c r="F9" s="78">
        <v>0.05</v>
      </c>
      <c r="G9" s="66" t="s">
        <v>40</v>
      </c>
      <c r="H9" s="77"/>
      <c r="I9" s="66"/>
      <c r="J9" s="70">
        <v>2583</v>
      </c>
      <c r="K9" s="71">
        <f t="shared" ref="K9:K14" si="5">J9*D9</f>
        <v>297044.99999999994</v>
      </c>
      <c r="L9" s="71">
        <v>495</v>
      </c>
      <c r="M9" s="71">
        <f t="shared" ref="M9:M14" si="6">L9*D9</f>
        <v>56924.999999999993</v>
      </c>
      <c r="N9" s="71">
        <f t="shared" ref="N9:N14" si="7">M9+K9</f>
        <v>353969.99999999994</v>
      </c>
      <c r="O9" s="320"/>
      <c r="P9" s="405">
        <v>125.5</v>
      </c>
      <c r="Q9" s="406">
        <f t="shared" si="0"/>
        <v>2583</v>
      </c>
      <c r="R9" s="408">
        <f t="shared" si="1"/>
        <v>324166.5</v>
      </c>
      <c r="S9" s="406">
        <f t="shared" si="2"/>
        <v>495</v>
      </c>
      <c r="T9" s="408">
        <f t="shared" si="3"/>
        <v>62122.5</v>
      </c>
      <c r="U9" s="408">
        <f t="shared" si="4"/>
        <v>386289</v>
      </c>
    </row>
    <row r="10" spans="1:37" s="73" customFormat="1" ht="20.100000000000001" customHeight="1">
      <c r="A10" s="66" t="s">
        <v>9</v>
      </c>
      <c r="B10" s="66"/>
      <c r="C10" s="75" t="s">
        <v>151</v>
      </c>
      <c r="D10" s="76">
        <f>75*1.15</f>
        <v>86.25</v>
      </c>
      <c r="E10" s="77">
        <v>156</v>
      </c>
      <c r="F10" s="78">
        <v>0.05</v>
      </c>
      <c r="G10" s="66" t="s">
        <v>40</v>
      </c>
      <c r="H10" s="77"/>
      <c r="I10" s="66"/>
      <c r="J10" s="70">
        <v>1980</v>
      </c>
      <c r="K10" s="71">
        <f t="shared" si="5"/>
        <v>170775</v>
      </c>
      <c r="L10" s="71">
        <v>405</v>
      </c>
      <c r="M10" s="71">
        <f t="shared" si="6"/>
        <v>34931.25</v>
      </c>
      <c r="N10" s="71">
        <f t="shared" si="7"/>
        <v>205706.25</v>
      </c>
      <c r="O10" s="320"/>
      <c r="P10" s="405">
        <v>61.5</v>
      </c>
      <c r="Q10" s="406">
        <f t="shared" si="0"/>
        <v>1980</v>
      </c>
      <c r="R10" s="408">
        <f t="shared" si="1"/>
        <v>121770</v>
      </c>
      <c r="S10" s="406">
        <f t="shared" si="2"/>
        <v>405</v>
      </c>
      <c r="T10" s="408">
        <f t="shared" si="3"/>
        <v>24907.5</v>
      </c>
      <c r="U10" s="408">
        <f t="shared" si="4"/>
        <v>146677.5</v>
      </c>
    </row>
    <row r="11" spans="1:37" s="73" customFormat="1" ht="20.100000000000001" customHeight="1">
      <c r="A11" s="66" t="s">
        <v>14</v>
      </c>
      <c r="B11" s="66"/>
      <c r="C11" s="75" t="s">
        <v>152</v>
      </c>
      <c r="D11" s="76">
        <f>87*1.15</f>
        <v>100.05</v>
      </c>
      <c r="E11" s="77">
        <v>111</v>
      </c>
      <c r="F11" s="78">
        <v>0.05</v>
      </c>
      <c r="G11" s="66" t="s">
        <v>40</v>
      </c>
      <c r="H11" s="77"/>
      <c r="I11" s="66"/>
      <c r="J11" s="70">
        <v>1332</v>
      </c>
      <c r="K11" s="71">
        <f t="shared" si="5"/>
        <v>133266.6</v>
      </c>
      <c r="L11" s="71">
        <v>369</v>
      </c>
      <c r="M11" s="71">
        <f t="shared" si="6"/>
        <v>36918.449999999997</v>
      </c>
      <c r="N11" s="71">
        <f t="shared" si="7"/>
        <v>170185.05</v>
      </c>
      <c r="O11" s="320"/>
      <c r="P11" s="405">
        <v>89</v>
      </c>
      <c r="Q11" s="406">
        <f t="shared" si="0"/>
        <v>1332</v>
      </c>
      <c r="R11" s="408">
        <f t="shared" si="1"/>
        <v>118548</v>
      </c>
      <c r="S11" s="406">
        <f t="shared" si="2"/>
        <v>369</v>
      </c>
      <c r="T11" s="408">
        <f t="shared" si="3"/>
        <v>32841</v>
      </c>
      <c r="U11" s="408">
        <f t="shared" si="4"/>
        <v>151389</v>
      </c>
    </row>
    <row r="12" spans="1:37" s="73" customFormat="1" ht="20.100000000000001" customHeight="1">
      <c r="A12" s="66" t="s">
        <v>30</v>
      </c>
      <c r="B12" s="66"/>
      <c r="C12" s="75" t="s">
        <v>153</v>
      </c>
      <c r="D12" s="76">
        <f>66*1.15</f>
        <v>75.899999999999991</v>
      </c>
      <c r="E12" s="77">
        <v>78</v>
      </c>
      <c r="F12" s="78">
        <v>0.05</v>
      </c>
      <c r="G12" s="66" t="s">
        <v>40</v>
      </c>
      <c r="H12" s="77"/>
      <c r="I12" s="66"/>
      <c r="J12" s="70">
        <v>990</v>
      </c>
      <c r="K12" s="71">
        <f t="shared" si="5"/>
        <v>75140.999999999985</v>
      </c>
      <c r="L12" s="71">
        <v>270</v>
      </c>
      <c r="M12" s="71">
        <f t="shared" si="6"/>
        <v>20492.999999999996</v>
      </c>
      <c r="N12" s="71">
        <f t="shared" si="7"/>
        <v>95633.999999999985</v>
      </c>
      <c r="O12" s="320"/>
      <c r="P12" s="405">
        <v>58</v>
      </c>
      <c r="Q12" s="406">
        <f t="shared" si="0"/>
        <v>990</v>
      </c>
      <c r="R12" s="408">
        <f t="shared" si="1"/>
        <v>57420</v>
      </c>
      <c r="S12" s="406">
        <f t="shared" si="2"/>
        <v>270</v>
      </c>
      <c r="T12" s="408">
        <f t="shared" si="3"/>
        <v>15660</v>
      </c>
      <c r="U12" s="408">
        <f t="shared" si="4"/>
        <v>73080</v>
      </c>
    </row>
    <row r="13" spans="1:37" s="73" customFormat="1" ht="20.100000000000001" customHeight="1">
      <c r="A13" s="66" t="s">
        <v>33</v>
      </c>
      <c r="B13" s="66"/>
      <c r="C13" s="75" t="s">
        <v>154</v>
      </c>
      <c r="D13" s="76">
        <f>52*1.15</f>
        <v>59.8</v>
      </c>
      <c r="E13" s="77">
        <v>54</v>
      </c>
      <c r="F13" s="78">
        <v>0.05</v>
      </c>
      <c r="G13" s="66" t="s">
        <v>40</v>
      </c>
      <c r="H13" s="77"/>
      <c r="I13" s="66"/>
      <c r="J13" s="70">
        <v>891</v>
      </c>
      <c r="K13" s="71">
        <f t="shared" si="5"/>
        <v>53281.799999999996</v>
      </c>
      <c r="L13" s="71">
        <v>225</v>
      </c>
      <c r="M13" s="71">
        <f t="shared" si="6"/>
        <v>13455</v>
      </c>
      <c r="N13" s="71">
        <f t="shared" si="7"/>
        <v>66736.799999999988</v>
      </c>
      <c r="O13" s="320"/>
      <c r="P13" s="405">
        <v>99.5</v>
      </c>
      <c r="Q13" s="406">
        <f t="shared" si="0"/>
        <v>891</v>
      </c>
      <c r="R13" s="408">
        <f t="shared" si="1"/>
        <v>88654.5</v>
      </c>
      <c r="S13" s="406">
        <f t="shared" si="2"/>
        <v>225</v>
      </c>
      <c r="T13" s="408">
        <f t="shared" si="3"/>
        <v>22387.5</v>
      </c>
      <c r="U13" s="408">
        <f t="shared" si="4"/>
        <v>111042</v>
      </c>
    </row>
    <row r="14" spans="1:37" s="73" customFormat="1" ht="20.100000000000001" customHeight="1">
      <c r="A14" s="66" t="s">
        <v>36</v>
      </c>
      <c r="B14" s="66"/>
      <c r="C14" s="75" t="s">
        <v>155</v>
      </c>
      <c r="D14" s="76">
        <f>500*1.15</f>
        <v>575</v>
      </c>
      <c r="E14" s="77">
        <v>626</v>
      </c>
      <c r="F14" s="78">
        <v>0.05</v>
      </c>
      <c r="G14" s="66" t="s">
        <v>40</v>
      </c>
      <c r="H14" s="77"/>
      <c r="I14" s="66"/>
      <c r="J14" s="70">
        <v>711</v>
      </c>
      <c r="K14" s="71">
        <f t="shared" si="5"/>
        <v>408825</v>
      </c>
      <c r="L14" s="71">
        <v>189</v>
      </c>
      <c r="M14" s="71">
        <f t="shared" si="6"/>
        <v>108675</v>
      </c>
      <c r="N14" s="71">
        <f t="shared" si="7"/>
        <v>517500</v>
      </c>
      <c r="O14" s="320"/>
      <c r="P14" s="405">
        <v>739.5</v>
      </c>
      <c r="Q14" s="406">
        <f t="shared" si="0"/>
        <v>711</v>
      </c>
      <c r="R14" s="408">
        <f t="shared" si="1"/>
        <v>525784.5</v>
      </c>
      <c r="S14" s="406">
        <f t="shared" si="2"/>
        <v>189</v>
      </c>
      <c r="T14" s="408">
        <f t="shared" si="3"/>
        <v>139765.5</v>
      </c>
      <c r="U14" s="408">
        <f t="shared" si="4"/>
        <v>665550</v>
      </c>
    </row>
    <row r="15" spans="1:37" s="73" customFormat="1" ht="51">
      <c r="A15" s="66"/>
      <c r="B15" s="66" t="s">
        <v>147</v>
      </c>
      <c r="C15" s="74" t="s">
        <v>156</v>
      </c>
      <c r="D15" s="76"/>
      <c r="E15" s="77"/>
      <c r="F15" s="77"/>
      <c r="G15" s="66"/>
      <c r="H15" s="77"/>
      <c r="I15" s="66"/>
      <c r="J15" s="70">
        <v>0</v>
      </c>
      <c r="K15" s="71"/>
      <c r="L15" s="71">
        <v>0</v>
      </c>
      <c r="M15" s="71"/>
      <c r="N15" s="71"/>
      <c r="O15" s="320"/>
      <c r="P15" s="405"/>
      <c r="Q15" s="405"/>
      <c r="R15" s="405"/>
      <c r="S15" s="405"/>
      <c r="T15" s="405"/>
      <c r="U15" s="405"/>
    </row>
    <row r="16" spans="1:37" s="73" customFormat="1" ht="25.5">
      <c r="A16" s="66" t="s">
        <v>37</v>
      </c>
      <c r="B16" s="66"/>
      <c r="C16" s="75" t="s">
        <v>157</v>
      </c>
      <c r="D16" s="76">
        <v>76</v>
      </c>
      <c r="E16" s="77">
        <v>69</v>
      </c>
      <c r="F16" s="77"/>
      <c r="G16" s="17" t="str">
        <f t="shared" ref="G16:G25" si="8">IF(D16&gt;1,"Nos.","No.")</f>
        <v>Nos.</v>
      </c>
      <c r="H16" s="77"/>
      <c r="I16" s="66"/>
      <c r="J16" s="70">
        <v>7920</v>
      </c>
      <c r="K16" s="71">
        <f t="shared" ref="K16:K19" si="9">J16*D16</f>
        <v>601920</v>
      </c>
      <c r="L16" s="71">
        <v>675</v>
      </c>
      <c r="M16" s="71">
        <f t="shared" ref="M16:M19" si="10">L16*D16</f>
        <v>51300</v>
      </c>
      <c r="N16" s="71">
        <f t="shared" ref="N16:N19" si="11">M16+K16</f>
        <v>653220</v>
      </c>
      <c r="O16" s="319" t="s">
        <v>83</v>
      </c>
      <c r="P16" s="405">
        <v>92</v>
      </c>
      <c r="Q16" s="406">
        <f>J16</f>
        <v>7920</v>
      </c>
      <c r="R16" s="408">
        <f>Q16*P16</f>
        <v>728640</v>
      </c>
      <c r="S16" s="406">
        <f>L16</f>
        <v>675</v>
      </c>
      <c r="T16" s="405">
        <f>S16*P16</f>
        <v>62100</v>
      </c>
      <c r="U16" s="405">
        <f>T16+R16</f>
        <v>790740</v>
      </c>
    </row>
    <row r="17" spans="1:85" s="73" customFormat="1" ht="25.5">
      <c r="A17" s="66" t="s">
        <v>49</v>
      </c>
      <c r="B17" s="66"/>
      <c r="C17" s="75" t="s">
        <v>158</v>
      </c>
      <c r="D17" s="76">
        <v>11</v>
      </c>
      <c r="E17" s="77">
        <v>13</v>
      </c>
      <c r="F17" s="77"/>
      <c r="G17" s="17" t="str">
        <f t="shared" si="8"/>
        <v>Nos.</v>
      </c>
      <c r="H17" s="77"/>
      <c r="I17" s="66"/>
      <c r="J17" s="70">
        <v>11250</v>
      </c>
      <c r="K17" s="71">
        <f t="shared" si="9"/>
        <v>123750</v>
      </c>
      <c r="L17" s="71">
        <v>675</v>
      </c>
      <c r="M17" s="71">
        <f t="shared" si="10"/>
        <v>7425</v>
      </c>
      <c r="N17" s="71">
        <f t="shared" si="11"/>
        <v>131175</v>
      </c>
      <c r="O17" s="319" t="s">
        <v>83</v>
      </c>
      <c r="P17" s="405">
        <v>6</v>
      </c>
      <c r="Q17" s="406">
        <f>J17</f>
        <v>11250</v>
      </c>
      <c r="R17" s="408">
        <f>Q17*P17</f>
        <v>67500</v>
      </c>
      <c r="S17" s="406">
        <f>L17</f>
        <v>675</v>
      </c>
      <c r="T17" s="405">
        <f>S17*P17</f>
        <v>4050</v>
      </c>
      <c r="U17" s="405">
        <f>T17+R17</f>
        <v>71550</v>
      </c>
    </row>
    <row r="18" spans="1:85" s="73" customFormat="1" ht="20.100000000000001" customHeight="1">
      <c r="A18" s="66" t="s">
        <v>50</v>
      </c>
      <c r="B18" s="66"/>
      <c r="C18" s="75" t="s">
        <v>159</v>
      </c>
      <c r="D18" s="76">
        <v>5</v>
      </c>
      <c r="E18" s="77"/>
      <c r="F18" s="77"/>
      <c r="G18" s="17" t="str">
        <f t="shared" si="8"/>
        <v>Nos.</v>
      </c>
      <c r="H18" s="77"/>
      <c r="I18" s="66"/>
      <c r="J18" s="70">
        <v>4950</v>
      </c>
      <c r="K18" s="71">
        <f t="shared" si="9"/>
        <v>24750</v>
      </c>
      <c r="L18" s="71">
        <v>675</v>
      </c>
      <c r="M18" s="71">
        <f t="shared" si="10"/>
        <v>3375</v>
      </c>
      <c r="N18" s="71">
        <f t="shared" si="11"/>
        <v>28125</v>
      </c>
      <c r="O18" s="319"/>
      <c r="P18" s="405"/>
      <c r="Q18" s="406">
        <f>J18</f>
        <v>4950</v>
      </c>
      <c r="R18" s="408">
        <f>Q18*P18</f>
        <v>0</v>
      </c>
      <c r="S18" s="406">
        <f>L18</f>
        <v>675</v>
      </c>
      <c r="T18" s="405">
        <f>S18*P18</f>
        <v>0</v>
      </c>
      <c r="U18" s="405">
        <f>T18+R18</f>
        <v>0</v>
      </c>
    </row>
    <row r="19" spans="1:85" s="73" customFormat="1" ht="28.5">
      <c r="A19" s="66" t="s">
        <v>51</v>
      </c>
      <c r="B19" s="66"/>
      <c r="C19" s="79" t="s">
        <v>160</v>
      </c>
      <c r="D19" s="80">
        <v>76</v>
      </c>
      <c r="E19" s="81" t="s">
        <v>1</v>
      </c>
      <c r="F19" s="72"/>
      <c r="G19" s="17" t="str">
        <f t="shared" si="8"/>
        <v>Nos.</v>
      </c>
      <c r="H19" s="72"/>
      <c r="I19" s="72"/>
      <c r="J19" s="71">
        <v>11700</v>
      </c>
      <c r="K19" s="71">
        <f t="shared" si="9"/>
        <v>889200</v>
      </c>
      <c r="L19" s="71">
        <v>900</v>
      </c>
      <c r="M19" s="71">
        <f t="shared" si="10"/>
        <v>68400</v>
      </c>
      <c r="N19" s="71">
        <f t="shared" si="11"/>
        <v>957600</v>
      </c>
      <c r="P19" s="405">
        <v>87</v>
      </c>
      <c r="Q19" s="406">
        <f>J19</f>
        <v>11700</v>
      </c>
      <c r="R19" s="408">
        <f>Q19*P19</f>
        <v>1017900</v>
      </c>
      <c r="S19" s="406">
        <f>L19</f>
        <v>900</v>
      </c>
      <c r="T19" s="405">
        <f>S19*P19</f>
        <v>78300</v>
      </c>
      <c r="U19" s="405">
        <f>T19+R19</f>
        <v>1096200</v>
      </c>
    </row>
    <row r="20" spans="1:85" s="10" customFormat="1" ht="30" customHeight="1">
      <c r="A20" s="313"/>
      <c r="B20" s="314"/>
      <c r="C20" s="314" t="s">
        <v>45</v>
      </c>
      <c r="D20" s="315"/>
      <c r="E20" s="315"/>
      <c r="F20" s="315"/>
      <c r="G20" s="315"/>
      <c r="H20" s="315"/>
      <c r="I20" s="315"/>
      <c r="J20" s="316"/>
      <c r="K20" s="317">
        <f>SUM(K7:K19)</f>
        <v>3048213.6</v>
      </c>
      <c r="L20" s="318"/>
      <c r="M20" s="317">
        <f>SUM(M7:M19)</f>
        <v>441641.7</v>
      </c>
      <c r="N20" s="317">
        <f>SUM(N7:N19)</f>
        <v>3489855.3</v>
      </c>
      <c r="O20" s="321"/>
      <c r="P20" s="326"/>
      <c r="Q20" s="326"/>
      <c r="R20" s="317">
        <f>SUM(R7:R19)</f>
        <v>3430435.5</v>
      </c>
      <c r="S20" s="326"/>
      <c r="T20" s="317">
        <f>SUM(T7:T19)</f>
        <v>498024</v>
      </c>
      <c r="U20" s="317">
        <f>SUM(U7:U19)</f>
        <v>3928459.5</v>
      </c>
      <c r="V20" s="26"/>
      <c r="W20" s="26"/>
      <c r="X20" s="26"/>
      <c r="Y20" s="26"/>
      <c r="Z20" s="26"/>
      <c r="AA20" s="26"/>
      <c r="AB20" s="26"/>
      <c r="AC20" s="26"/>
      <c r="AD20" s="26"/>
      <c r="AE20" s="26"/>
      <c r="AF20" s="26"/>
      <c r="AG20" s="26"/>
      <c r="AH20" s="26"/>
      <c r="AI20" s="26"/>
      <c r="AJ20" s="26"/>
      <c r="AK20" s="26"/>
    </row>
    <row r="21" spans="1:85" s="73" customFormat="1" ht="33.75" customHeight="1">
      <c r="A21" s="66"/>
      <c r="B21" s="66" t="s">
        <v>161</v>
      </c>
      <c r="C21" s="74" t="s">
        <v>162</v>
      </c>
      <c r="D21" s="76"/>
      <c r="E21" s="77"/>
      <c r="F21" s="77"/>
      <c r="G21" s="66"/>
      <c r="H21" s="77"/>
      <c r="I21" s="66"/>
      <c r="J21" s="70"/>
      <c r="K21" s="71"/>
      <c r="L21" s="71"/>
      <c r="M21" s="71"/>
      <c r="N21" s="71"/>
      <c r="O21" s="320"/>
      <c r="P21" s="72"/>
      <c r="Q21" s="72"/>
      <c r="R21" s="72"/>
      <c r="S21" s="72"/>
      <c r="T21" s="72"/>
      <c r="U21" s="72"/>
    </row>
    <row r="22" spans="1:85" s="86" customFormat="1" ht="24" customHeight="1">
      <c r="A22" s="44" t="s">
        <v>48</v>
      </c>
      <c r="B22" s="83"/>
      <c r="C22" s="75" t="s">
        <v>163</v>
      </c>
      <c r="D22" s="76">
        <v>1</v>
      </c>
      <c r="E22" s="77">
        <v>1</v>
      </c>
      <c r="F22" s="77"/>
      <c r="G22" s="17" t="str">
        <f t="shared" si="8"/>
        <v>No.</v>
      </c>
      <c r="H22" s="77"/>
      <c r="I22" s="66"/>
      <c r="J22" s="70">
        <v>14850</v>
      </c>
      <c r="K22" s="71">
        <f t="shared" ref="K22:K25" si="12">J22*D22</f>
        <v>14850</v>
      </c>
      <c r="L22" s="84">
        <v>900</v>
      </c>
      <c r="M22" s="71">
        <f t="shared" ref="M22:M25" si="13">L22*D22</f>
        <v>900</v>
      </c>
      <c r="N22" s="71">
        <f t="shared" ref="N22:N25" si="14">M22+K22</f>
        <v>15750</v>
      </c>
      <c r="O22" s="319" t="s">
        <v>83</v>
      </c>
      <c r="P22" s="407">
        <v>0</v>
      </c>
      <c r="Q22" s="406">
        <f t="shared" ref="Q22:Q25" si="15">J22</f>
        <v>14850</v>
      </c>
      <c r="R22" s="405">
        <f t="shared" ref="R22:R25" si="16">Q22*P22</f>
        <v>0</v>
      </c>
      <c r="S22" s="406">
        <f t="shared" ref="S22:S25" si="17">L22</f>
        <v>900</v>
      </c>
      <c r="T22" s="405">
        <f>S22*P22</f>
        <v>0</v>
      </c>
      <c r="U22" s="405">
        <f>T22+R22</f>
        <v>0</v>
      </c>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85"/>
      <c r="CG22" s="85"/>
    </row>
    <row r="23" spans="1:85" s="86" customFormat="1" ht="24" customHeight="1">
      <c r="A23" s="44" t="s">
        <v>41</v>
      </c>
      <c r="B23" s="83"/>
      <c r="C23" s="75" t="s">
        <v>164</v>
      </c>
      <c r="D23" s="76">
        <v>2</v>
      </c>
      <c r="E23" s="77"/>
      <c r="F23" s="77"/>
      <c r="G23" s="17" t="str">
        <f t="shared" si="8"/>
        <v>Nos.</v>
      </c>
      <c r="H23" s="77"/>
      <c r="I23" s="66"/>
      <c r="J23" s="70">
        <v>7650</v>
      </c>
      <c r="K23" s="71">
        <f t="shared" si="12"/>
        <v>15300</v>
      </c>
      <c r="L23" s="84">
        <v>900</v>
      </c>
      <c r="M23" s="71">
        <f t="shared" si="13"/>
        <v>1800</v>
      </c>
      <c r="N23" s="71">
        <f t="shared" si="14"/>
        <v>17100</v>
      </c>
      <c r="O23" s="319"/>
      <c r="P23" s="407">
        <v>0</v>
      </c>
      <c r="Q23" s="406">
        <f t="shared" si="15"/>
        <v>7650</v>
      </c>
      <c r="R23" s="405">
        <f t="shared" si="16"/>
        <v>0</v>
      </c>
      <c r="S23" s="406">
        <f t="shared" si="17"/>
        <v>900</v>
      </c>
      <c r="T23" s="405">
        <f>S23*P23</f>
        <v>0</v>
      </c>
      <c r="U23" s="405">
        <f>T23+R23</f>
        <v>0</v>
      </c>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row>
    <row r="24" spans="1:85" s="86" customFormat="1" ht="24" customHeight="1">
      <c r="A24" s="44" t="s">
        <v>9</v>
      </c>
      <c r="B24" s="83"/>
      <c r="C24" s="75" t="s">
        <v>165</v>
      </c>
      <c r="D24" s="76">
        <v>1</v>
      </c>
      <c r="E24" s="77"/>
      <c r="F24" s="77"/>
      <c r="G24" s="17" t="str">
        <f t="shared" si="8"/>
        <v>No.</v>
      </c>
      <c r="H24" s="77"/>
      <c r="I24" s="66"/>
      <c r="J24" s="70">
        <v>24300</v>
      </c>
      <c r="K24" s="71">
        <f t="shared" si="12"/>
        <v>24300</v>
      </c>
      <c r="L24" s="84">
        <v>900</v>
      </c>
      <c r="M24" s="71">
        <f t="shared" si="13"/>
        <v>900</v>
      </c>
      <c r="N24" s="71">
        <f t="shared" si="14"/>
        <v>25200</v>
      </c>
      <c r="O24" s="319"/>
      <c r="P24" s="407">
        <v>0</v>
      </c>
      <c r="Q24" s="406">
        <f t="shared" si="15"/>
        <v>24300</v>
      </c>
      <c r="R24" s="405">
        <f t="shared" si="16"/>
        <v>0</v>
      </c>
      <c r="S24" s="406">
        <f t="shared" si="17"/>
        <v>900</v>
      </c>
      <c r="T24" s="405">
        <f>S24*P24</f>
        <v>0</v>
      </c>
      <c r="U24" s="405">
        <f>T24+R24</f>
        <v>0</v>
      </c>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85"/>
      <c r="CE24" s="85"/>
      <c r="CF24" s="85"/>
      <c r="CG24" s="85"/>
    </row>
    <row r="25" spans="1:85" s="86" customFormat="1" ht="24" customHeight="1">
      <c r="A25" s="44" t="s">
        <v>14</v>
      </c>
      <c r="B25" s="83"/>
      <c r="C25" s="75" t="s">
        <v>166</v>
      </c>
      <c r="D25" s="76">
        <v>1</v>
      </c>
      <c r="E25" s="77"/>
      <c r="F25" s="77"/>
      <c r="G25" s="17" t="str">
        <f t="shared" si="8"/>
        <v>No.</v>
      </c>
      <c r="H25" s="77"/>
      <c r="I25" s="66"/>
      <c r="J25" s="70">
        <v>14400</v>
      </c>
      <c r="K25" s="71">
        <f t="shared" si="12"/>
        <v>14400</v>
      </c>
      <c r="L25" s="84">
        <v>900</v>
      </c>
      <c r="M25" s="71">
        <f t="shared" si="13"/>
        <v>900</v>
      </c>
      <c r="N25" s="71">
        <f t="shared" si="14"/>
        <v>15300</v>
      </c>
      <c r="O25" s="319"/>
      <c r="P25" s="407">
        <v>0</v>
      </c>
      <c r="Q25" s="406">
        <f t="shared" si="15"/>
        <v>14400</v>
      </c>
      <c r="R25" s="405">
        <f t="shared" si="16"/>
        <v>0</v>
      </c>
      <c r="S25" s="406">
        <f t="shared" si="17"/>
        <v>900</v>
      </c>
      <c r="T25" s="405">
        <f>S25*P25</f>
        <v>0</v>
      </c>
      <c r="U25" s="405">
        <f>T25+R25</f>
        <v>0</v>
      </c>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row>
    <row r="26" spans="1:85" s="86" customFormat="1" ht="48" customHeight="1">
      <c r="A26" s="44"/>
      <c r="B26" s="66" t="s">
        <v>161</v>
      </c>
      <c r="C26" s="87" t="s">
        <v>167</v>
      </c>
      <c r="D26" s="76"/>
      <c r="E26" s="77"/>
      <c r="F26" s="77"/>
      <c r="G26" s="43"/>
      <c r="H26" s="77"/>
      <c r="I26" s="43"/>
      <c r="J26" s="70">
        <v>0</v>
      </c>
      <c r="K26" s="84"/>
      <c r="L26" s="84">
        <v>0</v>
      </c>
      <c r="M26" s="84"/>
      <c r="N26" s="84"/>
      <c r="O26" s="322"/>
      <c r="P26" s="327"/>
      <c r="Q26" s="327"/>
      <c r="R26" s="327"/>
      <c r="S26" s="327"/>
      <c r="T26" s="327"/>
      <c r="U26" s="327"/>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row>
    <row r="27" spans="1:85" s="73" customFormat="1" ht="26.25" customHeight="1">
      <c r="A27" s="66"/>
      <c r="B27" s="66"/>
      <c r="C27" s="67" t="s">
        <v>168</v>
      </c>
      <c r="D27" s="76"/>
      <c r="E27" s="77"/>
      <c r="F27" s="77"/>
      <c r="G27" s="66"/>
      <c r="H27" s="77"/>
      <c r="I27" s="66"/>
      <c r="J27" s="70">
        <v>0</v>
      </c>
      <c r="K27" s="71"/>
      <c r="L27" s="71">
        <v>0</v>
      </c>
      <c r="M27" s="71"/>
      <c r="N27" s="71"/>
      <c r="O27" s="320"/>
      <c r="P27" s="72"/>
      <c r="Q27" s="72"/>
      <c r="R27" s="72"/>
      <c r="S27" s="72"/>
      <c r="T27" s="72"/>
      <c r="U27" s="72"/>
    </row>
    <row r="28" spans="1:85" s="73" customFormat="1" ht="48" customHeight="1">
      <c r="A28" s="66" t="s">
        <v>30</v>
      </c>
      <c r="B28" s="66" t="s">
        <v>169</v>
      </c>
      <c r="C28" s="75" t="s">
        <v>170</v>
      </c>
      <c r="D28" s="76">
        <v>1</v>
      </c>
      <c r="E28" s="77">
        <v>1</v>
      </c>
      <c r="F28" s="77"/>
      <c r="G28" s="66" t="s">
        <v>12</v>
      </c>
      <c r="H28" s="77"/>
      <c r="I28" s="66"/>
      <c r="J28" s="70">
        <v>22500</v>
      </c>
      <c r="K28" s="71">
        <f t="shared" ref="K28:K32" si="18">J28*D28</f>
        <v>22500</v>
      </c>
      <c r="L28" s="71">
        <v>4500</v>
      </c>
      <c r="M28" s="71">
        <f t="shared" ref="M28:M32" si="19">L28*D28</f>
        <v>4500</v>
      </c>
      <c r="N28" s="71">
        <f t="shared" ref="N28:N32" si="20">M28+K28</f>
        <v>27000</v>
      </c>
      <c r="O28" s="320"/>
      <c r="P28" s="72">
        <v>0</v>
      </c>
      <c r="Q28" s="406">
        <f t="shared" ref="Q28:Q32" si="21">J28</f>
        <v>22500</v>
      </c>
      <c r="R28" s="405">
        <f t="shared" ref="R28:R32" si="22">Q28*P28</f>
        <v>0</v>
      </c>
      <c r="S28" s="406">
        <f t="shared" ref="S28:S32" si="23">L28</f>
        <v>4500</v>
      </c>
      <c r="T28" s="405">
        <f>S28*P28</f>
        <v>0</v>
      </c>
      <c r="U28" s="405">
        <f>T28+R28</f>
        <v>0</v>
      </c>
    </row>
    <row r="29" spans="1:85" s="73" customFormat="1" ht="48" customHeight="1">
      <c r="A29" s="66" t="s">
        <v>33</v>
      </c>
      <c r="B29" s="66" t="s">
        <v>147</v>
      </c>
      <c r="C29" s="75" t="s">
        <v>171</v>
      </c>
      <c r="D29" s="76">
        <v>1</v>
      </c>
      <c r="E29" s="77">
        <v>1</v>
      </c>
      <c r="F29" s="77"/>
      <c r="G29" s="66" t="s">
        <v>12</v>
      </c>
      <c r="H29" s="77"/>
      <c r="I29" s="66"/>
      <c r="J29" s="70">
        <v>189000</v>
      </c>
      <c r="K29" s="71">
        <f t="shared" si="18"/>
        <v>189000</v>
      </c>
      <c r="L29" s="71">
        <v>27000</v>
      </c>
      <c r="M29" s="71">
        <f t="shared" si="19"/>
        <v>27000</v>
      </c>
      <c r="N29" s="71">
        <f t="shared" si="20"/>
        <v>216000</v>
      </c>
      <c r="O29" s="320"/>
      <c r="P29" s="405">
        <v>1</v>
      </c>
      <c r="Q29" s="406">
        <f t="shared" si="21"/>
        <v>189000</v>
      </c>
      <c r="R29" s="405">
        <f t="shared" si="22"/>
        <v>189000</v>
      </c>
      <c r="S29" s="406">
        <f t="shared" si="23"/>
        <v>27000</v>
      </c>
      <c r="T29" s="405">
        <f>S29*P29</f>
        <v>27000</v>
      </c>
      <c r="U29" s="405">
        <f>T29+R29</f>
        <v>216000</v>
      </c>
    </row>
    <row r="30" spans="1:85" s="73" customFormat="1" ht="37.5" customHeight="1">
      <c r="A30" s="66" t="s">
        <v>36</v>
      </c>
      <c r="B30" s="66" t="s">
        <v>38</v>
      </c>
      <c r="C30" s="75" t="s">
        <v>172</v>
      </c>
      <c r="D30" s="76">
        <v>1</v>
      </c>
      <c r="E30" s="77">
        <v>1</v>
      </c>
      <c r="F30" s="77"/>
      <c r="G30" s="66" t="s">
        <v>12</v>
      </c>
      <c r="H30" s="77"/>
      <c r="I30" s="66"/>
      <c r="J30" s="70">
        <v>31500</v>
      </c>
      <c r="K30" s="71">
        <f t="shared" si="18"/>
        <v>31500</v>
      </c>
      <c r="L30" s="71">
        <v>9000</v>
      </c>
      <c r="M30" s="71">
        <f t="shared" si="19"/>
        <v>9000</v>
      </c>
      <c r="N30" s="71">
        <f t="shared" si="20"/>
        <v>40500</v>
      </c>
      <c r="O30" s="320"/>
      <c r="P30" s="72">
        <v>0</v>
      </c>
      <c r="Q30" s="406">
        <f t="shared" si="21"/>
        <v>31500</v>
      </c>
      <c r="R30" s="405">
        <f t="shared" si="22"/>
        <v>0</v>
      </c>
      <c r="S30" s="406">
        <f t="shared" si="23"/>
        <v>9000</v>
      </c>
      <c r="T30" s="405">
        <f>S30*P30</f>
        <v>0</v>
      </c>
      <c r="U30" s="405">
        <f>T30+R30</f>
        <v>0</v>
      </c>
    </row>
    <row r="31" spans="1:85" s="73" customFormat="1" ht="26.25" customHeight="1">
      <c r="A31" s="66" t="s">
        <v>37</v>
      </c>
      <c r="B31" s="66" t="s">
        <v>173</v>
      </c>
      <c r="C31" s="75" t="s">
        <v>174</v>
      </c>
      <c r="D31" s="76">
        <v>1</v>
      </c>
      <c r="E31" s="77">
        <v>1</v>
      </c>
      <c r="F31" s="77"/>
      <c r="G31" s="66" t="s">
        <v>12</v>
      </c>
      <c r="H31" s="77"/>
      <c r="I31" s="66"/>
      <c r="J31" s="70">
        <v>22500</v>
      </c>
      <c r="K31" s="71">
        <f t="shared" si="18"/>
        <v>22500</v>
      </c>
      <c r="L31" s="71">
        <v>9000</v>
      </c>
      <c r="M31" s="71">
        <f t="shared" si="19"/>
        <v>9000</v>
      </c>
      <c r="N31" s="71">
        <f t="shared" si="20"/>
        <v>31500</v>
      </c>
      <c r="O31" s="320"/>
      <c r="P31" s="405">
        <v>1</v>
      </c>
      <c r="Q31" s="406">
        <f t="shared" si="21"/>
        <v>22500</v>
      </c>
      <c r="R31" s="405">
        <f t="shared" si="22"/>
        <v>22500</v>
      </c>
      <c r="S31" s="406">
        <f t="shared" si="23"/>
        <v>9000</v>
      </c>
      <c r="T31" s="405">
        <f>S31*P31</f>
        <v>9000</v>
      </c>
      <c r="U31" s="405">
        <f>T31+R31</f>
        <v>31500</v>
      </c>
    </row>
    <row r="32" spans="1:85" s="73" customFormat="1" ht="26.25" customHeight="1">
      <c r="A32" s="66" t="s">
        <v>49</v>
      </c>
      <c r="B32" s="66" t="s">
        <v>175</v>
      </c>
      <c r="C32" s="75" t="s">
        <v>176</v>
      </c>
      <c r="D32" s="76">
        <v>1</v>
      </c>
      <c r="E32" s="77">
        <v>1</v>
      </c>
      <c r="F32" s="77"/>
      <c r="G32" s="66" t="s">
        <v>12</v>
      </c>
      <c r="H32" s="77"/>
      <c r="I32" s="66"/>
      <c r="J32" s="70">
        <v>0</v>
      </c>
      <c r="K32" s="71">
        <f t="shared" si="18"/>
        <v>0</v>
      </c>
      <c r="L32" s="71">
        <v>36000</v>
      </c>
      <c r="M32" s="71">
        <f t="shared" si="19"/>
        <v>36000</v>
      </c>
      <c r="N32" s="71">
        <f t="shared" si="20"/>
        <v>36000</v>
      </c>
      <c r="O32" s="320"/>
      <c r="P32" s="405">
        <v>1</v>
      </c>
      <c r="Q32" s="406">
        <f t="shared" si="21"/>
        <v>0</v>
      </c>
      <c r="R32" s="405">
        <f t="shared" si="22"/>
        <v>0</v>
      </c>
      <c r="S32" s="406">
        <f t="shared" si="23"/>
        <v>36000</v>
      </c>
      <c r="T32" s="405">
        <f>S32*P32</f>
        <v>36000</v>
      </c>
      <c r="U32" s="405">
        <f>T32+R32</f>
        <v>36000</v>
      </c>
    </row>
    <row r="33" spans="1:37" s="10" customFormat="1" ht="30" customHeight="1">
      <c r="A33" s="23"/>
      <c r="B33" s="24"/>
      <c r="C33" s="24" t="s">
        <v>93</v>
      </c>
      <c r="D33" s="25"/>
      <c r="E33" s="25"/>
      <c r="F33" s="25"/>
      <c r="G33" s="25"/>
      <c r="H33" s="25"/>
      <c r="I33" s="25"/>
      <c r="J33" s="59"/>
      <c r="K33" s="82">
        <f>SUM(K22:K32)</f>
        <v>334350</v>
      </c>
      <c r="L33" s="57"/>
      <c r="M33" s="82">
        <f>SUM(M22:M32)</f>
        <v>90000</v>
      </c>
      <c r="N33" s="82">
        <f>SUM(N22:N32)</f>
        <v>424350</v>
      </c>
      <c r="O33" s="323"/>
      <c r="P33" s="326"/>
      <c r="Q33" s="326"/>
      <c r="R33" s="82">
        <f>SUM(R22:R32)</f>
        <v>211500</v>
      </c>
      <c r="S33" s="326"/>
      <c r="T33" s="82">
        <f>SUM(T22:T32)</f>
        <v>72000</v>
      </c>
      <c r="U33" s="82">
        <f>SUM(U22:U32)</f>
        <v>283500</v>
      </c>
      <c r="V33" s="26"/>
      <c r="W33" s="26"/>
      <c r="X33" s="26"/>
      <c r="Y33" s="26"/>
      <c r="Z33" s="26"/>
      <c r="AA33" s="26"/>
      <c r="AB33" s="26"/>
      <c r="AC33" s="26"/>
      <c r="AD33" s="26"/>
      <c r="AE33" s="26"/>
      <c r="AF33" s="26"/>
      <c r="AG33" s="26"/>
      <c r="AH33" s="26"/>
      <c r="AI33" s="26"/>
      <c r="AJ33" s="26"/>
      <c r="AK33" s="26"/>
    </row>
    <row r="34" spans="1:37" s="73" customFormat="1" ht="26.25" customHeight="1">
      <c r="A34" s="66"/>
      <c r="B34" s="66"/>
      <c r="C34" s="67" t="s">
        <v>8</v>
      </c>
      <c r="D34" s="76"/>
      <c r="E34" s="77"/>
      <c r="F34" s="77"/>
      <c r="G34" s="66"/>
      <c r="H34" s="77"/>
      <c r="I34" s="66"/>
      <c r="J34" s="70"/>
      <c r="K34" s="71"/>
      <c r="L34" s="71"/>
      <c r="M34" s="71"/>
      <c r="N34" s="71"/>
      <c r="O34" s="320"/>
      <c r="P34" s="72"/>
      <c r="Q34" s="72"/>
      <c r="R34" s="72"/>
      <c r="S34" s="72"/>
      <c r="T34" s="72"/>
      <c r="U34" s="72"/>
    </row>
    <row r="35" spans="1:37" s="73" customFormat="1" ht="26.25" customHeight="1">
      <c r="A35" s="66" t="s">
        <v>48</v>
      </c>
      <c r="B35" s="66" t="s">
        <v>177</v>
      </c>
      <c r="C35" s="75" t="s">
        <v>178</v>
      </c>
      <c r="D35" s="76">
        <v>1</v>
      </c>
      <c r="E35" s="77">
        <v>1</v>
      </c>
      <c r="F35" s="77"/>
      <c r="G35" s="66" t="s">
        <v>12</v>
      </c>
      <c r="H35" s="77"/>
      <c r="I35" s="66"/>
      <c r="J35" s="70">
        <v>9000</v>
      </c>
      <c r="K35" s="71">
        <f>J35*D35</f>
        <v>9000</v>
      </c>
      <c r="L35" s="70">
        <v>9000</v>
      </c>
      <c r="M35" s="71">
        <f>L35*D35</f>
        <v>9000</v>
      </c>
      <c r="N35" s="71">
        <f>M35+K35</f>
        <v>18000</v>
      </c>
      <c r="O35" s="320"/>
      <c r="P35" s="405">
        <v>1</v>
      </c>
      <c r="Q35" s="406">
        <f>J35</f>
        <v>9000</v>
      </c>
      <c r="R35" s="405">
        <f>Q35*P35</f>
        <v>9000</v>
      </c>
      <c r="S35" s="406">
        <f>L35</f>
        <v>9000</v>
      </c>
      <c r="T35" s="405">
        <f>S35*P35</f>
        <v>9000</v>
      </c>
      <c r="U35" s="405">
        <f>T35+R35</f>
        <v>18000</v>
      </c>
    </row>
    <row r="36" spans="1:37" s="73" customFormat="1" ht="26.25" customHeight="1">
      <c r="A36" s="66"/>
      <c r="B36" s="66"/>
      <c r="C36" s="67" t="s">
        <v>13</v>
      </c>
      <c r="D36" s="76"/>
      <c r="E36" s="77"/>
      <c r="F36" s="77"/>
      <c r="G36" s="66"/>
      <c r="H36" s="77"/>
      <c r="I36" s="66"/>
      <c r="J36" s="70">
        <v>0</v>
      </c>
      <c r="K36" s="71"/>
      <c r="L36" s="71">
        <v>0</v>
      </c>
      <c r="M36" s="71"/>
      <c r="N36" s="71"/>
      <c r="O36" s="320"/>
      <c r="P36" s="72"/>
      <c r="Q36" s="72"/>
      <c r="R36" s="72"/>
      <c r="S36" s="72"/>
      <c r="T36" s="72"/>
      <c r="U36" s="72"/>
    </row>
    <row r="37" spans="1:37" s="73" customFormat="1" ht="37.5" customHeight="1">
      <c r="A37" s="66" t="s">
        <v>41</v>
      </c>
      <c r="B37" s="66"/>
      <c r="C37" s="75" t="s">
        <v>179</v>
      </c>
      <c r="D37" s="76">
        <v>1</v>
      </c>
      <c r="E37" s="77">
        <v>1</v>
      </c>
      <c r="F37" s="77"/>
      <c r="G37" s="66" t="s">
        <v>12</v>
      </c>
      <c r="H37" s="77"/>
      <c r="I37" s="66"/>
      <c r="J37" s="70">
        <v>0</v>
      </c>
      <c r="K37" s="71">
        <f>J37*D37</f>
        <v>0</v>
      </c>
      <c r="L37" s="71">
        <v>0</v>
      </c>
      <c r="M37" s="71">
        <f>L37*D37</f>
        <v>0</v>
      </c>
      <c r="N37" s="71">
        <f>M37+K37</f>
        <v>0</v>
      </c>
      <c r="O37" s="320"/>
      <c r="P37" s="72"/>
      <c r="Q37" s="72"/>
      <c r="R37" s="72">
        <f>Q37*P37</f>
        <v>0</v>
      </c>
      <c r="S37" s="72"/>
      <c r="T37" s="72">
        <f>S37*P37</f>
        <v>0</v>
      </c>
      <c r="U37" s="72">
        <f>T37+R37</f>
        <v>0</v>
      </c>
    </row>
    <row r="38" spans="1:37" s="10" customFormat="1" ht="30" customHeight="1">
      <c r="A38" s="23"/>
      <c r="B38" s="24"/>
      <c r="C38" s="24" t="s">
        <v>46</v>
      </c>
      <c r="D38" s="25"/>
      <c r="E38" s="25"/>
      <c r="F38" s="25"/>
      <c r="G38" s="25"/>
      <c r="H38" s="25"/>
      <c r="I38" s="25"/>
      <c r="J38" s="59"/>
      <c r="K38" s="82">
        <f>SUM(K35:L37)</f>
        <v>18000</v>
      </c>
      <c r="L38" s="57"/>
      <c r="M38" s="82">
        <f>SUM(M35:N37)</f>
        <v>27000</v>
      </c>
      <c r="N38" s="82">
        <f>SUM(N35:O37)</f>
        <v>18000</v>
      </c>
      <c r="O38" s="323"/>
      <c r="P38" s="326"/>
      <c r="Q38" s="326"/>
      <c r="R38" s="82">
        <f>SUM(R35:S37)</f>
        <v>18000</v>
      </c>
      <c r="S38" s="57"/>
      <c r="T38" s="82">
        <f>SUM(T35:U37)</f>
        <v>27000</v>
      </c>
      <c r="U38" s="82">
        <f>SUM(U35:V37)</f>
        <v>18000</v>
      </c>
      <c r="V38" s="26"/>
      <c r="W38" s="26"/>
      <c r="X38" s="26"/>
      <c r="Y38" s="26"/>
      <c r="Z38" s="26"/>
      <c r="AA38" s="26"/>
      <c r="AB38" s="26"/>
      <c r="AC38" s="26"/>
      <c r="AD38" s="26"/>
      <c r="AE38" s="26"/>
      <c r="AF38" s="26"/>
      <c r="AG38" s="26"/>
      <c r="AH38" s="26"/>
      <c r="AI38" s="26"/>
      <c r="AJ38" s="26"/>
      <c r="AK38" s="26"/>
    </row>
    <row r="39" spans="1:37" s="10" customFormat="1" ht="11.25" customHeight="1">
      <c r="A39" s="17"/>
      <c r="B39" s="32"/>
      <c r="C39" s="32"/>
      <c r="D39" s="28"/>
      <c r="E39" s="28"/>
      <c r="F39" s="28"/>
      <c r="G39" s="28"/>
      <c r="H39" s="28"/>
      <c r="I39" s="88"/>
      <c r="J39" s="60"/>
      <c r="K39" s="50"/>
      <c r="L39" s="50"/>
      <c r="M39" s="50"/>
      <c r="N39" s="50"/>
      <c r="O39" s="324"/>
      <c r="P39" s="31"/>
      <c r="Q39" s="31"/>
      <c r="R39" s="31"/>
      <c r="S39" s="31"/>
      <c r="T39" s="31"/>
      <c r="U39" s="31"/>
      <c r="V39" s="26"/>
      <c r="W39" s="26"/>
      <c r="X39" s="26"/>
      <c r="Y39" s="26"/>
      <c r="Z39" s="26"/>
      <c r="AA39" s="26"/>
      <c r="AB39" s="26"/>
      <c r="AC39" s="26"/>
      <c r="AD39" s="26"/>
      <c r="AE39" s="26"/>
      <c r="AF39" s="26"/>
      <c r="AG39" s="26"/>
      <c r="AH39" s="26"/>
      <c r="AI39" s="26"/>
      <c r="AJ39" s="26"/>
      <c r="AK39" s="26"/>
    </row>
    <row r="40" spans="1:37" s="11" customFormat="1" ht="35.25" customHeight="1">
      <c r="A40" s="34"/>
      <c r="B40" s="41"/>
      <c r="C40" s="35" t="s">
        <v>180</v>
      </c>
      <c r="D40" s="36"/>
      <c r="E40" s="36"/>
      <c r="F40" s="36"/>
      <c r="G40" s="36"/>
      <c r="H40" s="36"/>
      <c r="I40" s="36"/>
      <c r="J40" s="61"/>
      <c r="K40" s="89">
        <f>K38+K33+K20</f>
        <v>3400563.6</v>
      </c>
      <c r="L40" s="58"/>
      <c r="M40" s="89">
        <f>M38+M33+M20</f>
        <v>558641.69999999995</v>
      </c>
      <c r="N40" s="89">
        <f>N38+N33+N20</f>
        <v>3932205.3</v>
      </c>
      <c r="O40" s="325"/>
      <c r="P40" s="328"/>
      <c r="Q40" s="329"/>
      <c r="R40" s="89">
        <f>R38+R33+R20</f>
        <v>3659935.5</v>
      </c>
      <c r="S40" s="58"/>
      <c r="T40" s="89">
        <f>T38+T33+T20</f>
        <v>597024</v>
      </c>
      <c r="U40" s="89">
        <f>U38+U33+U20</f>
        <v>4229959.5</v>
      </c>
    </row>
    <row r="42" spans="1:37">
      <c r="N42" s="93"/>
    </row>
  </sheetData>
  <mergeCells count="2">
    <mergeCell ref="D2:N2"/>
    <mergeCell ref="P2:U2"/>
  </mergeCells>
  <printOptions horizontalCentered="1"/>
  <pageMargins left="0.49" right="0.48" top="1.07" bottom="0.96" header="0.42" footer="0.45"/>
  <pageSetup paperSize="9" scale="65"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COMPANY&amp;R&amp;"Calibri,Regular"&amp;12Sec-III/C (Level-03) - Page - &amp;P of &amp;N&amp;8
&amp;5&amp;Z
&amp;F</oddFooter>
  </headerFooter>
  <rowBreaks count="2" manualBreakCount="2">
    <brk id="20" max="20" man="1"/>
    <brk id="33" max="20"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92"/>
  <sheetViews>
    <sheetView showGridLines="0" topLeftCell="A67" zoomScaleNormal="100" zoomScaleSheetLayoutView="100" workbookViewId="0">
      <selection activeCell="R84" sqref="R84"/>
    </sheetView>
  </sheetViews>
  <sheetFormatPr defaultRowHeight="18.75"/>
  <cols>
    <col min="1" max="1" width="8.7109375" style="213" customWidth="1"/>
    <col min="2" max="2" width="15.7109375" style="213" customWidth="1"/>
    <col min="3" max="3" width="35" style="214" customWidth="1"/>
    <col min="4" max="4" width="8.5703125" style="215" bestFit="1" customWidth="1"/>
    <col min="5" max="5" width="5.7109375" style="216" customWidth="1"/>
    <col min="6" max="8" width="12.7109375" style="217" customWidth="1"/>
    <col min="9" max="9" width="12.7109375" style="218" customWidth="1"/>
    <col min="10" max="10" width="15.7109375" style="217" customWidth="1"/>
    <col min="11" max="11" width="14.7109375" style="219" hidden="1" customWidth="1"/>
    <col min="12" max="12" width="15" style="219" hidden="1" customWidth="1"/>
    <col min="13" max="13" width="9.140625" style="220"/>
    <col min="14" max="17" width="12.7109375" style="220" customWidth="1"/>
    <col min="18" max="18" width="15.7109375" style="220" customWidth="1"/>
    <col min="19" max="219" width="9.140625" style="220"/>
    <col min="220" max="220" width="8.5703125" style="220" bestFit="1" customWidth="1"/>
    <col min="221" max="221" width="12.42578125" style="220" bestFit="1" customWidth="1"/>
    <col min="222" max="222" width="48.140625" style="220" customWidth="1"/>
    <col min="223" max="234" width="9.7109375" style="220" customWidth="1"/>
    <col min="235" max="238" width="14.7109375" style="220" customWidth="1"/>
    <col min="239" max="239" width="16.42578125" style="220" customWidth="1"/>
    <col min="240" max="240" width="11.5703125" style="220" bestFit="1" customWidth="1"/>
    <col min="241" max="241" width="34.140625" style="220" bestFit="1" customWidth="1"/>
    <col min="242" max="242" width="20.140625" style="220" customWidth="1"/>
    <col min="243" max="475" width="9.140625" style="220"/>
    <col min="476" max="476" width="8.5703125" style="220" bestFit="1" customWidth="1"/>
    <col min="477" max="477" width="12.42578125" style="220" bestFit="1" customWidth="1"/>
    <col min="478" max="478" width="48.140625" style="220" customWidth="1"/>
    <col min="479" max="490" width="9.7109375" style="220" customWidth="1"/>
    <col min="491" max="494" width="14.7109375" style="220" customWidth="1"/>
    <col min="495" max="495" width="16.42578125" style="220" customWidth="1"/>
    <col min="496" max="496" width="11.5703125" style="220" bestFit="1" customWidth="1"/>
    <col min="497" max="497" width="34.140625" style="220" bestFit="1" customWidth="1"/>
    <col min="498" max="498" width="20.140625" style="220" customWidth="1"/>
    <col min="499" max="731" width="9.140625" style="220"/>
    <col min="732" max="732" width="8.5703125" style="220" bestFit="1" customWidth="1"/>
    <col min="733" max="733" width="12.42578125" style="220" bestFit="1" customWidth="1"/>
    <col min="734" max="734" width="48.140625" style="220" customWidth="1"/>
    <col min="735" max="746" width="9.7109375" style="220" customWidth="1"/>
    <col min="747" max="750" width="14.7109375" style="220" customWidth="1"/>
    <col min="751" max="751" width="16.42578125" style="220" customWidth="1"/>
    <col min="752" max="752" width="11.5703125" style="220" bestFit="1" customWidth="1"/>
    <col min="753" max="753" width="34.140625" style="220" bestFit="1" customWidth="1"/>
    <col min="754" max="754" width="20.140625" style="220" customWidth="1"/>
    <col min="755" max="987" width="9.140625" style="220"/>
    <col min="988" max="988" width="8.5703125" style="220" bestFit="1" customWidth="1"/>
    <col min="989" max="989" width="12.42578125" style="220" bestFit="1" customWidth="1"/>
    <col min="990" max="990" width="48.140625" style="220" customWidth="1"/>
    <col min="991" max="1002" width="9.7109375" style="220" customWidth="1"/>
    <col min="1003" max="1006" width="14.7109375" style="220" customWidth="1"/>
    <col min="1007" max="1007" width="16.42578125" style="220" customWidth="1"/>
    <col min="1008" max="1008" width="11.5703125" style="220" bestFit="1" customWidth="1"/>
    <col min="1009" max="1009" width="34.140625" style="220" bestFit="1" customWidth="1"/>
    <col min="1010" max="1010" width="20.140625" style="220" customWidth="1"/>
    <col min="1011" max="1243" width="9.140625" style="220"/>
    <col min="1244" max="1244" width="8.5703125" style="220" bestFit="1" customWidth="1"/>
    <col min="1245" max="1245" width="12.42578125" style="220" bestFit="1" customWidth="1"/>
    <col min="1246" max="1246" width="48.140625" style="220" customWidth="1"/>
    <col min="1247" max="1258" width="9.7109375" style="220" customWidth="1"/>
    <col min="1259" max="1262" width="14.7109375" style="220" customWidth="1"/>
    <col min="1263" max="1263" width="16.42578125" style="220" customWidth="1"/>
    <col min="1264" max="1264" width="11.5703125" style="220" bestFit="1" customWidth="1"/>
    <col min="1265" max="1265" width="34.140625" style="220" bestFit="1" customWidth="1"/>
    <col min="1266" max="1266" width="20.140625" style="220" customWidth="1"/>
    <col min="1267" max="1499" width="9.140625" style="220"/>
    <col min="1500" max="1500" width="8.5703125" style="220" bestFit="1" customWidth="1"/>
    <col min="1501" max="1501" width="12.42578125" style="220" bestFit="1" customWidth="1"/>
    <col min="1502" max="1502" width="48.140625" style="220" customWidth="1"/>
    <col min="1503" max="1514" width="9.7109375" style="220" customWidth="1"/>
    <col min="1515" max="1518" width="14.7109375" style="220" customWidth="1"/>
    <col min="1519" max="1519" width="16.42578125" style="220" customWidth="1"/>
    <col min="1520" max="1520" width="11.5703125" style="220" bestFit="1" customWidth="1"/>
    <col min="1521" max="1521" width="34.140625" style="220" bestFit="1" customWidth="1"/>
    <col min="1522" max="1522" width="20.140625" style="220" customWidth="1"/>
    <col min="1523" max="1755" width="9.140625" style="220"/>
    <col min="1756" max="1756" width="8.5703125" style="220" bestFit="1" customWidth="1"/>
    <col min="1757" max="1757" width="12.42578125" style="220" bestFit="1" customWidth="1"/>
    <col min="1758" max="1758" width="48.140625" style="220" customWidth="1"/>
    <col min="1759" max="1770" width="9.7109375" style="220" customWidth="1"/>
    <col min="1771" max="1774" width="14.7109375" style="220" customWidth="1"/>
    <col min="1775" max="1775" width="16.42578125" style="220" customWidth="1"/>
    <col min="1776" max="1776" width="11.5703125" style="220" bestFit="1" customWidth="1"/>
    <col min="1777" max="1777" width="34.140625" style="220" bestFit="1" customWidth="1"/>
    <col min="1778" max="1778" width="20.140625" style="220" customWidth="1"/>
    <col min="1779" max="2011" width="9.140625" style="220"/>
    <col min="2012" max="2012" width="8.5703125" style="220" bestFit="1" customWidth="1"/>
    <col min="2013" max="2013" width="12.42578125" style="220" bestFit="1" customWidth="1"/>
    <col min="2014" max="2014" width="48.140625" style="220" customWidth="1"/>
    <col min="2015" max="2026" width="9.7109375" style="220" customWidth="1"/>
    <col min="2027" max="2030" width="14.7109375" style="220" customWidth="1"/>
    <col min="2031" max="2031" width="16.42578125" style="220" customWidth="1"/>
    <col min="2032" max="2032" width="11.5703125" style="220" bestFit="1" customWidth="1"/>
    <col min="2033" max="2033" width="34.140625" style="220" bestFit="1" customWidth="1"/>
    <col min="2034" max="2034" width="20.140625" style="220" customWidth="1"/>
    <col min="2035" max="2267" width="9.140625" style="220"/>
    <col min="2268" max="2268" width="8.5703125" style="220" bestFit="1" customWidth="1"/>
    <col min="2269" max="2269" width="12.42578125" style="220" bestFit="1" customWidth="1"/>
    <col min="2270" max="2270" width="48.140625" style="220" customWidth="1"/>
    <col min="2271" max="2282" width="9.7109375" style="220" customWidth="1"/>
    <col min="2283" max="2286" width="14.7109375" style="220" customWidth="1"/>
    <col min="2287" max="2287" width="16.42578125" style="220" customWidth="1"/>
    <col min="2288" max="2288" width="11.5703125" style="220" bestFit="1" customWidth="1"/>
    <col min="2289" max="2289" width="34.140625" style="220" bestFit="1" customWidth="1"/>
    <col min="2290" max="2290" width="20.140625" style="220" customWidth="1"/>
    <col min="2291" max="2523" width="9.140625" style="220"/>
    <col min="2524" max="2524" width="8.5703125" style="220" bestFit="1" customWidth="1"/>
    <col min="2525" max="2525" width="12.42578125" style="220" bestFit="1" customWidth="1"/>
    <col min="2526" max="2526" width="48.140625" style="220" customWidth="1"/>
    <col min="2527" max="2538" width="9.7109375" style="220" customWidth="1"/>
    <col min="2539" max="2542" width="14.7109375" style="220" customWidth="1"/>
    <col min="2543" max="2543" width="16.42578125" style="220" customWidth="1"/>
    <col min="2544" max="2544" width="11.5703125" style="220" bestFit="1" customWidth="1"/>
    <col min="2545" max="2545" width="34.140625" style="220" bestFit="1" customWidth="1"/>
    <col min="2546" max="2546" width="20.140625" style="220" customWidth="1"/>
    <col min="2547" max="2779" width="9.140625" style="220"/>
    <col min="2780" max="2780" width="8.5703125" style="220" bestFit="1" customWidth="1"/>
    <col min="2781" max="2781" width="12.42578125" style="220" bestFit="1" customWidth="1"/>
    <col min="2782" max="2782" width="48.140625" style="220" customWidth="1"/>
    <col min="2783" max="2794" width="9.7109375" style="220" customWidth="1"/>
    <col min="2795" max="2798" width="14.7109375" style="220" customWidth="1"/>
    <col min="2799" max="2799" width="16.42578125" style="220" customWidth="1"/>
    <col min="2800" max="2800" width="11.5703125" style="220" bestFit="1" customWidth="1"/>
    <col min="2801" max="2801" width="34.140625" style="220" bestFit="1" customWidth="1"/>
    <col min="2802" max="2802" width="20.140625" style="220" customWidth="1"/>
    <col min="2803" max="3035" width="9.140625" style="220"/>
    <col min="3036" max="3036" width="8.5703125" style="220" bestFit="1" customWidth="1"/>
    <col min="3037" max="3037" width="12.42578125" style="220" bestFit="1" customWidth="1"/>
    <col min="3038" max="3038" width="48.140625" style="220" customWidth="1"/>
    <col min="3039" max="3050" width="9.7109375" style="220" customWidth="1"/>
    <col min="3051" max="3054" width="14.7109375" style="220" customWidth="1"/>
    <col min="3055" max="3055" width="16.42578125" style="220" customWidth="1"/>
    <col min="3056" max="3056" width="11.5703125" style="220" bestFit="1" customWidth="1"/>
    <col min="3057" max="3057" width="34.140625" style="220" bestFit="1" customWidth="1"/>
    <col min="3058" max="3058" width="20.140625" style="220" customWidth="1"/>
    <col min="3059" max="3291" width="9.140625" style="220"/>
    <col min="3292" max="3292" width="8.5703125" style="220" bestFit="1" customWidth="1"/>
    <col min="3293" max="3293" width="12.42578125" style="220" bestFit="1" customWidth="1"/>
    <col min="3294" max="3294" width="48.140625" style="220" customWidth="1"/>
    <col min="3295" max="3306" width="9.7109375" style="220" customWidth="1"/>
    <col min="3307" max="3310" width="14.7109375" style="220" customWidth="1"/>
    <col min="3311" max="3311" width="16.42578125" style="220" customWidth="1"/>
    <col min="3312" max="3312" width="11.5703125" style="220" bestFit="1" customWidth="1"/>
    <col min="3313" max="3313" width="34.140625" style="220" bestFit="1" customWidth="1"/>
    <col min="3314" max="3314" width="20.140625" style="220" customWidth="1"/>
    <col min="3315" max="3547" width="9.140625" style="220"/>
    <col min="3548" max="3548" width="8.5703125" style="220" bestFit="1" customWidth="1"/>
    <col min="3549" max="3549" width="12.42578125" style="220" bestFit="1" customWidth="1"/>
    <col min="3550" max="3550" width="48.140625" style="220" customWidth="1"/>
    <col min="3551" max="3562" width="9.7109375" style="220" customWidth="1"/>
    <col min="3563" max="3566" width="14.7109375" style="220" customWidth="1"/>
    <col min="3567" max="3567" width="16.42578125" style="220" customWidth="1"/>
    <col min="3568" max="3568" width="11.5703125" style="220" bestFit="1" customWidth="1"/>
    <col min="3569" max="3569" width="34.140625" style="220" bestFit="1" customWidth="1"/>
    <col min="3570" max="3570" width="20.140625" style="220" customWidth="1"/>
    <col min="3571" max="3803" width="9.140625" style="220"/>
    <col min="3804" max="3804" width="8.5703125" style="220" bestFit="1" customWidth="1"/>
    <col min="3805" max="3805" width="12.42578125" style="220" bestFit="1" customWidth="1"/>
    <col min="3806" max="3806" width="48.140625" style="220" customWidth="1"/>
    <col min="3807" max="3818" width="9.7109375" style="220" customWidth="1"/>
    <col min="3819" max="3822" width="14.7109375" style="220" customWidth="1"/>
    <col min="3823" max="3823" width="16.42578125" style="220" customWidth="1"/>
    <col min="3824" max="3824" width="11.5703125" style="220" bestFit="1" customWidth="1"/>
    <col min="3825" max="3825" width="34.140625" style="220" bestFit="1" customWidth="1"/>
    <col min="3826" max="3826" width="20.140625" style="220" customWidth="1"/>
    <col min="3827" max="4059" width="9.140625" style="220"/>
    <col min="4060" max="4060" width="8.5703125" style="220" bestFit="1" customWidth="1"/>
    <col min="4061" max="4061" width="12.42578125" style="220" bestFit="1" customWidth="1"/>
    <col min="4062" max="4062" width="48.140625" style="220" customWidth="1"/>
    <col min="4063" max="4074" width="9.7109375" style="220" customWidth="1"/>
    <col min="4075" max="4078" width="14.7109375" style="220" customWidth="1"/>
    <col min="4079" max="4079" width="16.42578125" style="220" customWidth="1"/>
    <col min="4080" max="4080" width="11.5703125" style="220" bestFit="1" customWidth="1"/>
    <col min="4081" max="4081" width="34.140625" style="220" bestFit="1" customWidth="1"/>
    <col min="4082" max="4082" width="20.140625" style="220" customWidth="1"/>
    <col min="4083" max="4315" width="9.140625" style="220"/>
    <col min="4316" max="4316" width="8.5703125" style="220" bestFit="1" customWidth="1"/>
    <col min="4317" max="4317" width="12.42578125" style="220" bestFit="1" customWidth="1"/>
    <col min="4318" max="4318" width="48.140625" style="220" customWidth="1"/>
    <col min="4319" max="4330" width="9.7109375" style="220" customWidth="1"/>
    <col min="4331" max="4334" width="14.7109375" style="220" customWidth="1"/>
    <col min="4335" max="4335" width="16.42578125" style="220" customWidth="1"/>
    <col min="4336" max="4336" width="11.5703125" style="220" bestFit="1" customWidth="1"/>
    <col min="4337" max="4337" width="34.140625" style="220" bestFit="1" customWidth="1"/>
    <col min="4338" max="4338" width="20.140625" style="220" customWidth="1"/>
    <col min="4339" max="4571" width="9.140625" style="220"/>
    <col min="4572" max="4572" width="8.5703125" style="220" bestFit="1" customWidth="1"/>
    <col min="4573" max="4573" width="12.42578125" style="220" bestFit="1" customWidth="1"/>
    <col min="4574" max="4574" width="48.140625" style="220" customWidth="1"/>
    <col min="4575" max="4586" width="9.7109375" style="220" customWidth="1"/>
    <col min="4587" max="4590" width="14.7109375" style="220" customWidth="1"/>
    <col min="4591" max="4591" width="16.42578125" style="220" customWidth="1"/>
    <col min="4592" max="4592" width="11.5703125" style="220" bestFit="1" customWidth="1"/>
    <col min="4593" max="4593" width="34.140625" style="220" bestFit="1" customWidth="1"/>
    <col min="4594" max="4594" width="20.140625" style="220" customWidth="1"/>
    <col min="4595" max="4827" width="9.140625" style="220"/>
    <col min="4828" max="4828" width="8.5703125" style="220" bestFit="1" customWidth="1"/>
    <col min="4829" max="4829" width="12.42578125" style="220" bestFit="1" customWidth="1"/>
    <col min="4830" max="4830" width="48.140625" style="220" customWidth="1"/>
    <col min="4831" max="4842" width="9.7109375" style="220" customWidth="1"/>
    <col min="4843" max="4846" width="14.7109375" style="220" customWidth="1"/>
    <col min="4847" max="4847" width="16.42578125" style="220" customWidth="1"/>
    <col min="4848" max="4848" width="11.5703125" style="220" bestFit="1" customWidth="1"/>
    <col min="4849" max="4849" width="34.140625" style="220" bestFit="1" customWidth="1"/>
    <col min="4850" max="4850" width="20.140625" style="220" customWidth="1"/>
    <col min="4851" max="5083" width="9.140625" style="220"/>
    <col min="5084" max="5084" width="8.5703125" style="220" bestFit="1" customWidth="1"/>
    <col min="5085" max="5085" width="12.42578125" style="220" bestFit="1" customWidth="1"/>
    <col min="5086" max="5086" width="48.140625" style="220" customWidth="1"/>
    <col min="5087" max="5098" width="9.7109375" style="220" customWidth="1"/>
    <col min="5099" max="5102" width="14.7109375" style="220" customWidth="1"/>
    <col min="5103" max="5103" width="16.42578125" style="220" customWidth="1"/>
    <col min="5104" max="5104" width="11.5703125" style="220" bestFit="1" customWidth="1"/>
    <col min="5105" max="5105" width="34.140625" style="220" bestFit="1" customWidth="1"/>
    <col min="5106" max="5106" width="20.140625" style="220" customWidth="1"/>
    <col min="5107" max="5339" width="9.140625" style="220"/>
    <col min="5340" max="5340" width="8.5703125" style="220" bestFit="1" customWidth="1"/>
    <col min="5341" max="5341" width="12.42578125" style="220" bestFit="1" customWidth="1"/>
    <col min="5342" max="5342" width="48.140625" style="220" customWidth="1"/>
    <col min="5343" max="5354" width="9.7109375" style="220" customWidth="1"/>
    <col min="5355" max="5358" width="14.7109375" style="220" customWidth="1"/>
    <col min="5359" max="5359" width="16.42578125" style="220" customWidth="1"/>
    <col min="5360" max="5360" width="11.5703125" style="220" bestFit="1" customWidth="1"/>
    <col min="5361" max="5361" width="34.140625" style="220" bestFit="1" customWidth="1"/>
    <col min="5362" max="5362" width="20.140625" style="220" customWidth="1"/>
    <col min="5363" max="5595" width="9.140625" style="220"/>
    <col min="5596" max="5596" width="8.5703125" style="220" bestFit="1" customWidth="1"/>
    <col min="5597" max="5597" width="12.42578125" style="220" bestFit="1" customWidth="1"/>
    <col min="5598" max="5598" width="48.140625" style="220" customWidth="1"/>
    <col min="5599" max="5610" width="9.7109375" style="220" customWidth="1"/>
    <col min="5611" max="5614" width="14.7109375" style="220" customWidth="1"/>
    <col min="5615" max="5615" width="16.42578125" style="220" customWidth="1"/>
    <col min="5616" max="5616" width="11.5703125" style="220" bestFit="1" customWidth="1"/>
    <col min="5617" max="5617" width="34.140625" style="220" bestFit="1" customWidth="1"/>
    <col min="5618" max="5618" width="20.140625" style="220" customWidth="1"/>
    <col min="5619" max="5851" width="9.140625" style="220"/>
    <col min="5852" max="5852" width="8.5703125" style="220" bestFit="1" customWidth="1"/>
    <col min="5853" max="5853" width="12.42578125" style="220" bestFit="1" customWidth="1"/>
    <col min="5854" max="5854" width="48.140625" style="220" customWidth="1"/>
    <col min="5855" max="5866" width="9.7109375" style="220" customWidth="1"/>
    <col min="5867" max="5870" width="14.7109375" style="220" customWidth="1"/>
    <col min="5871" max="5871" width="16.42578125" style="220" customWidth="1"/>
    <col min="5872" max="5872" width="11.5703125" style="220" bestFit="1" customWidth="1"/>
    <col min="5873" max="5873" width="34.140625" style="220" bestFit="1" customWidth="1"/>
    <col min="5874" max="5874" width="20.140625" style="220" customWidth="1"/>
    <col min="5875" max="6107" width="9.140625" style="220"/>
    <col min="6108" max="6108" width="8.5703125" style="220" bestFit="1" customWidth="1"/>
    <col min="6109" max="6109" width="12.42578125" style="220" bestFit="1" customWidth="1"/>
    <col min="6110" max="6110" width="48.140625" style="220" customWidth="1"/>
    <col min="6111" max="6122" width="9.7109375" style="220" customWidth="1"/>
    <col min="6123" max="6126" width="14.7109375" style="220" customWidth="1"/>
    <col min="6127" max="6127" width="16.42578125" style="220" customWidth="1"/>
    <col min="6128" max="6128" width="11.5703125" style="220" bestFit="1" customWidth="1"/>
    <col min="6129" max="6129" width="34.140625" style="220" bestFit="1" customWidth="1"/>
    <col min="6130" max="6130" width="20.140625" style="220" customWidth="1"/>
    <col min="6131" max="6363" width="9.140625" style="220"/>
    <col min="6364" max="6364" width="8.5703125" style="220" bestFit="1" customWidth="1"/>
    <col min="6365" max="6365" width="12.42578125" style="220" bestFit="1" customWidth="1"/>
    <col min="6366" max="6366" width="48.140625" style="220" customWidth="1"/>
    <col min="6367" max="6378" width="9.7109375" style="220" customWidth="1"/>
    <col min="6379" max="6382" width="14.7109375" style="220" customWidth="1"/>
    <col min="6383" max="6383" width="16.42578125" style="220" customWidth="1"/>
    <col min="6384" max="6384" width="11.5703125" style="220" bestFit="1" customWidth="1"/>
    <col min="6385" max="6385" width="34.140625" style="220" bestFit="1" customWidth="1"/>
    <col min="6386" max="6386" width="20.140625" style="220" customWidth="1"/>
    <col min="6387" max="6619" width="9.140625" style="220"/>
    <col min="6620" max="6620" width="8.5703125" style="220" bestFit="1" customWidth="1"/>
    <col min="6621" max="6621" width="12.42578125" style="220" bestFit="1" customWidth="1"/>
    <col min="6622" max="6622" width="48.140625" style="220" customWidth="1"/>
    <col min="6623" max="6634" width="9.7109375" style="220" customWidth="1"/>
    <col min="6635" max="6638" width="14.7109375" style="220" customWidth="1"/>
    <col min="6639" max="6639" width="16.42578125" style="220" customWidth="1"/>
    <col min="6640" max="6640" width="11.5703125" style="220" bestFit="1" customWidth="1"/>
    <col min="6641" max="6641" width="34.140625" style="220" bestFit="1" customWidth="1"/>
    <col min="6642" max="6642" width="20.140625" style="220" customWidth="1"/>
    <col min="6643" max="6875" width="9.140625" style="220"/>
    <col min="6876" max="6876" width="8.5703125" style="220" bestFit="1" customWidth="1"/>
    <col min="6877" max="6877" width="12.42578125" style="220" bestFit="1" customWidth="1"/>
    <col min="6878" max="6878" width="48.140625" style="220" customWidth="1"/>
    <col min="6879" max="6890" width="9.7109375" style="220" customWidth="1"/>
    <col min="6891" max="6894" width="14.7109375" style="220" customWidth="1"/>
    <col min="6895" max="6895" width="16.42578125" style="220" customWidth="1"/>
    <col min="6896" max="6896" width="11.5703125" style="220" bestFit="1" customWidth="1"/>
    <col min="6897" max="6897" width="34.140625" style="220" bestFit="1" customWidth="1"/>
    <col min="6898" max="6898" width="20.140625" style="220" customWidth="1"/>
    <col min="6899" max="7131" width="9.140625" style="220"/>
    <col min="7132" max="7132" width="8.5703125" style="220" bestFit="1" customWidth="1"/>
    <col min="7133" max="7133" width="12.42578125" style="220" bestFit="1" customWidth="1"/>
    <col min="7134" max="7134" width="48.140625" style="220" customWidth="1"/>
    <col min="7135" max="7146" width="9.7109375" style="220" customWidth="1"/>
    <col min="7147" max="7150" width="14.7109375" style="220" customWidth="1"/>
    <col min="7151" max="7151" width="16.42578125" style="220" customWidth="1"/>
    <col min="7152" max="7152" width="11.5703125" style="220" bestFit="1" customWidth="1"/>
    <col min="7153" max="7153" width="34.140625" style="220" bestFit="1" customWidth="1"/>
    <col min="7154" max="7154" width="20.140625" style="220" customWidth="1"/>
    <col min="7155" max="7387" width="9.140625" style="220"/>
    <col min="7388" max="7388" width="8.5703125" style="220" bestFit="1" customWidth="1"/>
    <col min="7389" max="7389" width="12.42578125" style="220" bestFit="1" customWidth="1"/>
    <col min="7390" max="7390" width="48.140625" style="220" customWidth="1"/>
    <col min="7391" max="7402" width="9.7109375" style="220" customWidth="1"/>
    <col min="7403" max="7406" width="14.7109375" style="220" customWidth="1"/>
    <col min="7407" max="7407" width="16.42578125" style="220" customWidth="1"/>
    <col min="7408" max="7408" width="11.5703125" style="220" bestFit="1" customWidth="1"/>
    <col min="7409" max="7409" width="34.140625" style="220" bestFit="1" customWidth="1"/>
    <col min="7410" max="7410" width="20.140625" style="220" customWidth="1"/>
    <col min="7411" max="7643" width="9.140625" style="220"/>
    <col min="7644" max="7644" width="8.5703125" style="220" bestFit="1" customWidth="1"/>
    <col min="7645" max="7645" width="12.42578125" style="220" bestFit="1" customWidth="1"/>
    <col min="7646" max="7646" width="48.140625" style="220" customWidth="1"/>
    <col min="7647" max="7658" width="9.7109375" style="220" customWidth="1"/>
    <col min="7659" max="7662" width="14.7109375" style="220" customWidth="1"/>
    <col min="7663" max="7663" width="16.42578125" style="220" customWidth="1"/>
    <col min="7664" max="7664" width="11.5703125" style="220" bestFit="1" customWidth="1"/>
    <col min="7665" max="7665" width="34.140625" style="220" bestFit="1" customWidth="1"/>
    <col min="7666" max="7666" width="20.140625" style="220" customWidth="1"/>
    <col min="7667" max="7899" width="9.140625" style="220"/>
    <col min="7900" max="7900" width="8.5703125" style="220" bestFit="1" customWidth="1"/>
    <col min="7901" max="7901" width="12.42578125" style="220" bestFit="1" customWidth="1"/>
    <col min="7902" max="7902" width="48.140625" style="220" customWidth="1"/>
    <col min="7903" max="7914" width="9.7109375" style="220" customWidth="1"/>
    <col min="7915" max="7918" width="14.7109375" style="220" customWidth="1"/>
    <col min="7919" max="7919" width="16.42578125" style="220" customWidth="1"/>
    <col min="7920" max="7920" width="11.5703125" style="220" bestFit="1" customWidth="1"/>
    <col min="7921" max="7921" width="34.140625" style="220" bestFit="1" customWidth="1"/>
    <col min="7922" max="7922" width="20.140625" style="220" customWidth="1"/>
    <col min="7923" max="8155" width="9.140625" style="220"/>
    <col min="8156" max="8156" width="8.5703125" style="220" bestFit="1" customWidth="1"/>
    <col min="8157" max="8157" width="12.42578125" style="220" bestFit="1" customWidth="1"/>
    <col min="8158" max="8158" width="48.140625" style="220" customWidth="1"/>
    <col min="8159" max="8170" width="9.7109375" style="220" customWidth="1"/>
    <col min="8171" max="8174" width="14.7109375" style="220" customWidth="1"/>
    <col min="8175" max="8175" width="16.42578125" style="220" customWidth="1"/>
    <col min="8176" max="8176" width="11.5703125" style="220" bestFit="1" customWidth="1"/>
    <col min="8177" max="8177" width="34.140625" style="220" bestFit="1" customWidth="1"/>
    <col min="8178" max="8178" width="20.140625" style="220" customWidth="1"/>
    <col min="8179" max="8411" width="9.140625" style="220"/>
    <col min="8412" max="8412" width="8.5703125" style="220" bestFit="1" customWidth="1"/>
    <col min="8413" max="8413" width="12.42578125" style="220" bestFit="1" customWidth="1"/>
    <col min="8414" max="8414" width="48.140625" style="220" customWidth="1"/>
    <col min="8415" max="8426" width="9.7109375" style="220" customWidth="1"/>
    <col min="8427" max="8430" width="14.7109375" style="220" customWidth="1"/>
    <col min="8431" max="8431" width="16.42578125" style="220" customWidth="1"/>
    <col min="8432" max="8432" width="11.5703125" style="220" bestFit="1" customWidth="1"/>
    <col min="8433" max="8433" width="34.140625" style="220" bestFit="1" customWidth="1"/>
    <col min="8434" max="8434" width="20.140625" style="220" customWidth="1"/>
    <col min="8435" max="8667" width="9.140625" style="220"/>
    <col min="8668" max="8668" width="8.5703125" style="220" bestFit="1" customWidth="1"/>
    <col min="8669" max="8669" width="12.42578125" style="220" bestFit="1" customWidth="1"/>
    <col min="8670" max="8670" width="48.140625" style="220" customWidth="1"/>
    <col min="8671" max="8682" width="9.7109375" style="220" customWidth="1"/>
    <col min="8683" max="8686" width="14.7109375" style="220" customWidth="1"/>
    <col min="8687" max="8687" width="16.42578125" style="220" customWidth="1"/>
    <col min="8688" max="8688" width="11.5703125" style="220" bestFit="1" customWidth="1"/>
    <col min="8689" max="8689" width="34.140625" style="220" bestFit="1" customWidth="1"/>
    <col min="8690" max="8690" width="20.140625" style="220" customWidth="1"/>
    <col min="8691" max="8923" width="9.140625" style="220"/>
    <col min="8924" max="8924" width="8.5703125" style="220" bestFit="1" customWidth="1"/>
    <col min="8925" max="8925" width="12.42578125" style="220" bestFit="1" customWidth="1"/>
    <col min="8926" max="8926" width="48.140625" style="220" customWidth="1"/>
    <col min="8927" max="8938" width="9.7109375" style="220" customWidth="1"/>
    <col min="8939" max="8942" width="14.7109375" style="220" customWidth="1"/>
    <col min="8943" max="8943" width="16.42578125" style="220" customWidth="1"/>
    <col min="8944" max="8944" width="11.5703125" style="220" bestFit="1" customWidth="1"/>
    <col min="8945" max="8945" width="34.140625" style="220" bestFit="1" customWidth="1"/>
    <col min="8946" max="8946" width="20.140625" style="220" customWidth="1"/>
    <col min="8947" max="9179" width="9.140625" style="220"/>
    <col min="9180" max="9180" width="8.5703125" style="220" bestFit="1" customWidth="1"/>
    <col min="9181" max="9181" width="12.42578125" style="220" bestFit="1" customWidth="1"/>
    <col min="9182" max="9182" width="48.140625" style="220" customWidth="1"/>
    <col min="9183" max="9194" width="9.7109375" style="220" customWidth="1"/>
    <col min="9195" max="9198" width="14.7109375" style="220" customWidth="1"/>
    <col min="9199" max="9199" width="16.42578125" style="220" customWidth="1"/>
    <col min="9200" max="9200" width="11.5703125" style="220" bestFit="1" customWidth="1"/>
    <col min="9201" max="9201" width="34.140625" style="220" bestFit="1" customWidth="1"/>
    <col min="9202" max="9202" width="20.140625" style="220" customWidth="1"/>
    <col min="9203" max="9435" width="9.140625" style="220"/>
    <col min="9436" max="9436" width="8.5703125" style="220" bestFit="1" customWidth="1"/>
    <col min="9437" max="9437" width="12.42578125" style="220" bestFit="1" customWidth="1"/>
    <col min="9438" max="9438" width="48.140625" style="220" customWidth="1"/>
    <col min="9439" max="9450" width="9.7109375" style="220" customWidth="1"/>
    <col min="9451" max="9454" width="14.7109375" style="220" customWidth="1"/>
    <col min="9455" max="9455" width="16.42578125" style="220" customWidth="1"/>
    <col min="9456" max="9456" width="11.5703125" style="220" bestFit="1" customWidth="1"/>
    <col min="9457" max="9457" width="34.140625" style="220" bestFit="1" customWidth="1"/>
    <col min="9458" max="9458" width="20.140625" style="220" customWidth="1"/>
    <col min="9459" max="9691" width="9.140625" style="220"/>
    <col min="9692" max="9692" width="8.5703125" style="220" bestFit="1" customWidth="1"/>
    <col min="9693" max="9693" width="12.42578125" style="220" bestFit="1" customWidth="1"/>
    <col min="9694" max="9694" width="48.140625" style="220" customWidth="1"/>
    <col min="9695" max="9706" width="9.7109375" style="220" customWidth="1"/>
    <col min="9707" max="9710" width="14.7109375" style="220" customWidth="1"/>
    <col min="9711" max="9711" width="16.42578125" style="220" customWidth="1"/>
    <col min="9712" max="9712" width="11.5703125" style="220" bestFit="1" customWidth="1"/>
    <col min="9713" max="9713" width="34.140625" style="220" bestFit="1" customWidth="1"/>
    <col min="9714" max="9714" width="20.140625" style="220" customWidth="1"/>
    <col min="9715" max="9947" width="9.140625" style="220"/>
    <col min="9948" max="9948" width="8.5703125" style="220" bestFit="1" customWidth="1"/>
    <col min="9949" max="9949" width="12.42578125" style="220" bestFit="1" customWidth="1"/>
    <col min="9950" max="9950" width="48.140625" style="220" customWidth="1"/>
    <col min="9951" max="9962" width="9.7109375" style="220" customWidth="1"/>
    <col min="9963" max="9966" width="14.7109375" style="220" customWidth="1"/>
    <col min="9967" max="9967" width="16.42578125" style="220" customWidth="1"/>
    <col min="9968" max="9968" width="11.5703125" style="220" bestFit="1" customWidth="1"/>
    <col min="9969" max="9969" width="34.140625" style="220" bestFit="1" customWidth="1"/>
    <col min="9970" max="9970" width="20.140625" style="220" customWidth="1"/>
    <col min="9971" max="10203" width="9.140625" style="220"/>
    <col min="10204" max="10204" width="8.5703125" style="220" bestFit="1" customWidth="1"/>
    <col min="10205" max="10205" width="12.42578125" style="220" bestFit="1" customWidth="1"/>
    <col min="10206" max="10206" width="48.140625" style="220" customWidth="1"/>
    <col min="10207" max="10218" width="9.7109375" style="220" customWidth="1"/>
    <col min="10219" max="10222" width="14.7109375" style="220" customWidth="1"/>
    <col min="10223" max="10223" width="16.42578125" style="220" customWidth="1"/>
    <col min="10224" max="10224" width="11.5703125" style="220" bestFit="1" customWidth="1"/>
    <col min="10225" max="10225" width="34.140625" style="220" bestFit="1" customWidth="1"/>
    <col min="10226" max="10226" width="20.140625" style="220" customWidth="1"/>
    <col min="10227" max="10459" width="9.140625" style="220"/>
    <col min="10460" max="10460" width="8.5703125" style="220" bestFit="1" customWidth="1"/>
    <col min="10461" max="10461" width="12.42578125" style="220" bestFit="1" customWidth="1"/>
    <col min="10462" max="10462" width="48.140625" style="220" customWidth="1"/>
    <col min="10463" max="10474" width="9.7109375" style="220" customWidth="1"/>
    <col min="10475" max="10478" width="14.7109375" style="220" customWidth="1"/>
    <col min="10479" max="10479" width="16.42578125" style="220" customWidth="1"/>
    <col min="10480" max="10480" width="11.5703125" style="220" bestFit="1" customWidth="1"/>
    <col min="10481" max="10481" width="34.140625" style="220" bestFit="1" customWidth="1"/>
    <col min="10482" max="10482" width="20.140625" style="220" customWidth="1"/>
    <col min="10483" max="10715" width="9.140625" style="220"/>
    <col min="10716" max="10716" width="8.5703125" style="220" bestFit="1" customWidth="1"/>
    <col min="10717" max="10717" width="12.42578125" style="220" bestFit="1" customWidth="1"/>
    <col min="10718" max="10718" width="48.140625" style="220" customWidth="1"/>
    <col min="10719" max="10730" width="9.7109375" style="220" customWidth="1"/>
    <col min="10731" max="10734" width="14.7109375" style="220" customWidth="1"/>
    <col min="10735" max="10735" width="16.42578125" style="220" customWidth="1"/>
    <col min="10736" max="10736" width="11.5703125" style="220" bestFit="1" customWidth="1"/>
    <col min="10737" max="10737" width="34.140625" style="220" bestFit="1" customWidth="1"/>
    <col min="10738" max="10738" width="20.140625" style="220" customWidth="1"/>
    <col min="10739" max="10971" width="9.140625" style="220"/>
    <col min="10972" max="10972" width="8.5703125" style="220" bestFit="1" customWidth="1"/>
    <col min="10973" max="10973" width="12.42578125" style="220" bestFit="1" customWidth="1"/>
    <col min="10974" max="10974" width="48.140625" style="220" customWidth="1"/>
    <col min="10975" max="10986" width="9.7109375" style="220" customWidth="1"/>
    <col min="10987" max="10990" width="14.7109375" style="220" customWidth="1"/>
    <col min="10991" max="10991" width="16.42578125" style="220" customWidth="1"/>
    <col min="10992" max="10992" width="11.5703125" style="220" bestFit="1" customWidth="1"/>
    <col min="10993" max="10993" width="34.140625" style="220" bestFit="1" customWidth="1"/>
    <col min="10994" max="10994" width="20.140625" style="220" customWidth="1"/>
    <col min="10995" max="11227" width="9.140625" style="220"/>
    <col min="11228" max="11228" width="8.5703125" style="220" bestFit="1" customWidth="1"/>
    <col min="11229" max="11229" width="12.42578125" style="220" bestFit="1" customWidth="1"/>
    <col min="11230" max="11230" width="48.140625" style="220" customWidth="1"/>
    <col min="11231" max="11242" width="9.7109375" style="220" customWidth="1"/>
    <col min="11243" max="11246" width="14.7109375" style="220" customWidth="1"/>
    <col min="11247" max="11247" width="16.42578125" style="220" customWidth="1"/>
    <col min="11248" max="11248" width="11.5703125" style="220" bestFit="1" customWidth="1"/>
    <col min="11249" max="11249" width="34.140625" style="220" bestFit="1" customWidth="1"/>
    <col min="11250" max="11250" width="20.140625" style="220" customWidth="1"/>
    <col min="11251" max="11483" width="9.140625" style="220"/>
    <col min="11484" max="11484" width="8.5703125" style="220" bestFit="1" customWidth="1"/>
    <col min="11485" max="11485" width="12.42578125" style="220" bestFit="1" customWidth="1"/>
    <col min="11486" max="11486" width="48.140625" style="220" customWidth="1"/>
    <col min="11487" max="11498" width="9.7109375" style="220" customWidth="1"/>
    <col min="11499" max="11502" width="14.7109375" style="220" customWidth="1"/>
    <col min="11503" max="11503" width="16.42578125" style="220" customWidth="1"/>
    <col min="11504" max="11504" width="11.5703125" style="220" bestFit="1" customWidth="1"/>
    <col min="11505" max="11505" width="34.140625" style="220" bestFit="1" customWidth="1"/>
    <col min="11506" max="11506" width="20.140625" style="220" customWidth="1"/>
    <col min="11507" max="11739" width="9.140625" style="220"/>
    <col min="11740" max="11740" width="8.5703125" style="220" bestFit="1" customWidth="1"/>
    <col min="11741" max="11741" width="12.42578125" style="220" bestFit="1" customWidth="1"/>
    <col min="11742" max="11742" width="48.140625" style="220" customWidth="1"/>
    <col min="11743" max="11754" width="9.7109375" style="220" customWidth="1"/>
    <col min="11755" max="11758" width="14.7109375" style="220" customWidth="1"/>
    <col min="11759" max="11759" width="16.42578125" style="220" customWidth="1"/>
    <col min="11760" max="11760" width="11.5703125" style="220" bestFit="1" customWidth="1"/>
    <col min="11761" max="11761" width="34.140625" style="220" bestFit="1" customWidth="1"/>
    <col min="11762" max="11762" width="20.140625" style="220" customWidth="1"/>
    <col min="11763" max="11995" width="9.140625" style="220"/>
    <col min="11996" max="11996" width="8.5703125" style="220" bestFit="1" customWidth="1"/>
    <col min="11997" max="11997" width="12.42578125" style="220" bestFit="1" customWidth="1"/>
    <col min="11998" max="11998" width="48.140625" style="220" customWidth="1"/>
    <col min="11999" max="12010" width="9.7109375" style="220" customWidth="1"/>
    <col min="12011" max="12014" width="14.7109375" style="220" customWidth="1"/>
    <col min="12015" max="12015" width="16.42578125" style="220" customWidth="1"/>
    <col min="12016" max="12016" width="11.5703125" style="220" bestFit="1" customWidth="1"/>
    <col min="12017" max="12017" width="34.140625" style="220" bestFit="1" customWidth="1"/>
    <col min="12018" max="12018" width="20.140625" style="220" customWidth="1"/>
    <col min="12019" max="12251" width="9.140625" style="220"/>
    <col min="12252" max="12252" width="8.5703125" style="220" bestFit="1" customWidth="1"/>
    <col min="12253" max="12253" width="12.42578125" style="220" bestFit="1" customWidth="1"/>
    <col min="12254" max="12254" width="48.140625" style="220" customWidth="1"/>
    <col min="12255" max="12266" width="9.7109375" style="220" customWidth="1"/>
    <col min="12267" max="12270" width="14.7109375" style="220" customWidth="1"/>
    <col min="12271" max="12271" width="16.42578125" style="220" customWidth="1"/>
    <col min="12272" max="12272" width="11.5703125" style="220" bestFit="1" customWidth="1"/>
    <col min="12273" max="12273" width="34.140625" style="220" bestFit="1" customWidth="1"/>
    <col min="12274" max="12274" width="20.140625" style="220" customWidth="1"/>
    <col min="12275" max="12507" width="9.140625" style="220"/>
    <col min="12508" max="12508" width="8.5703125" style="220" bestFit="1" customWidth="1"/>
    <col min="12509" max="12509" width="12.42578125" style="220" bestFit="1" customWidth="1"/>
    <col min="12510" max="12510" width="48.140625" style="220" customWidth="1"/>
    <col min="12511" max="12522" width="9.7109375" style="220" customWidth="1"/>
    <col min="12523" max="12526" width="14.7109375" style="220" customWidth="1"/>
    <col min="12527" max="12527" width="16.42578125" style="220" customWidth="1"/>
    <col min="12528" max="12528" width="11.5703125" style="220" bestFit="1" customWidth="1"/>
    <col min="12529" max="12529" width="34.140625" style="220" bestFit="1" customWidth="1"/>
    <col min="12530" max="12530" width="20.140625" style="220" customWidth="1"/>
    <col min="12531" max="12763" width="9.140625" style="220"/>
    <col min="12764" max="12764" width="8.5703125" style="220" bestFit="1" customWidth="1"/>
    <col min="12765" max="12765" width="12.42578125" style="220" bestFit="1" customWidth="1"/>
    <col min="12766" max="12766" width="48.140625" style="220" customWidth="1"/>
    <col min="12767" max="12778" width="9.7109375" style="220" customWidth="1"/>
    <col min="12779" max="12782" width="14.7109375" style="220" customWidth="1"/>
    <col min="12783" max="12783" width="16.42578125" style="220" customWidth="1"/>
    <col min="12784" max="12784" width="11.5703125" style="220" bestFit="1" customWidth="1"/>
    <col min="12785" max="12785" width="34.140625" style="220" bestFit="1" customWidth="1"/>
    <col min="12786" max="12786" width="20.140625" style="220" customWidth="1"/>
    <col min="12787" max="13019" width="9.140625" style="220"/>
    <col min="13020" max="13020" width="8.5703125" style="220" bestFit="1" customWidth="1"/>
    <col min="13021" max="13021" width="12.42578125" style="220" bestFit="1" customWidth="1"/>
    <col min="13022" max="13022" width="48.140625" style="220" customWidth="1"/>
    <col min="13023" max="13034" width="9.7109375" style="220" customWidth="1"/>
    <col min="13035" max="13038" width="14.7109375" style="220" customWidth="1"/>
    <col min="13039" max="13039" width="16.42578125" style="220" customWidth="1"/>
    <col min="13040" max="13040" width="11.5703125" style="220" bestFit="1" customWidth="1"/>
    <col min="13041" max="13041" width="34.140625" style="220" bestFit="1" customWidth="1"/>
    <col min="13042" max="13042" width="20.140625" style="220" customWidth="1"/>
    <col min="13043" max="13275" width="9.140625" style="220"/>
    <col min="13276" max="13276" width="8.5703125" style="220" bestFit="1" customWidth="1"/>
    <col min="13277" max="13277" width="12.42578125" style="220" bestFit="1" customWidth="1"/>
    <col min="13278" max="13278" width="48.140625" style="220" customWidth="1"/>
    <col min="13279" max="13290" width="9.7109375" style="220" customWidth="1"/>
    <col min="13291" max="13294" width="14.7109375" style="220" customWidth="1"/>
    <col min="13295" max="13295" width="16.42578125" style="220" customWidth="1"/>
    <col min="13296" max="13296" width="11.5703125" style="220" bestFit="1" customWidth="1"/>
    <col min="13297" max="13297" width="34.140625" style="220" bestFit="1" customWidth="1"/>
    <col min="13298" max="13298" width="20.140625" style="220" customWidth="1"/>
    <col min="13299" max="13531" width="9.140625" style="220"/>
    <col min="13532" max="13532" width="8.5703125" style="220" bestFit="1" customWidth="1"/>
    <col min="13533" max="13533" width="12.42578125" style="220" bestFit="1" customWidth="1"/>
    <col min="13534" max="13534" width="48.140625" style="220" customWidth="1"/>
    <col min="13535" max="13546" width="9.7109375" style="220" customWidth="1"/>
    <col min="13547" max="13550" width="14.7109375" style="220" customWidth="1"/>
    <col min="13551" max="13551" width="16.42578125" style="220" customWidth="1"/>
    <col min="13552" max="13552" width="11.5703125" style="220" bestFit="1" customWidth="1"/>
    <col min="13553" max="13553" width="34.140625" style="220" bestFit="1" customWidth="1"/>
    <col min="13554" max="13554" width="20.140625" style="220" customWidth="1"/>
    <col min="13555" max="13787" width="9.140625" style="220"/>
    <col min="13788" max="13788" width="8.5703125" style="220" bestFit="1" customWidth="1"/>
    <col min="13789" max="13789" width="12.42578125" style="220" bestFit="1" customWidth="1"/>
    <col min="13790" max="13790" width="48.140625" style="220" customWidth="1"/>
    <col min="13791" max="13802" width="9.7109375" style="220" customWidth="1"/>
    <col min="13803" max="13806" width="14.7109375" style="220" customWidth="1"/>
    <col min="13807" max="13807" width="16.42578125" style="220" customWidth="1"/>
    <col min="13808" max="13808" width="11.5703125" style="220" bestFit="1" customWidth="1"/>
    <col min="13809" max="13809" width="34.140625" style="220" bestFit="1" customWidth="1"/>
    <col min="13810" max="13810" width="20.140625" style="220" customWidth="1"/>
    <col min="13811" max="14043" width="9.140625" style="220"/>
    <col min="14044" max="14044" width="8.5703125" style="220" bestFit="1" customWidth="1"/>
    <col min="14045" max="14045" width="12.42578125" style="220" bestFit="1" customWidth="1"/>
    <col min="14046" max="14046" width="48.140625" style="220" customWidth="1"/>
    <col min="14047" max="14058" width="9.7109375" style="220" customWidth="1"/>
    <col min="14059" max="14062" width="14.7109375" style="220" customWidth="1"/>
    <col min="14063" max="14063" width="16.42578125" style="220" customWidth="1"/>
    <col min="14064" max="14064" width="11.5703125" style="220" bestFit="1" customWidth="1"/>
    <col min="14065" max="14065" width="34.140625" style="220" bestFit="1" customWidth="1"/>
    <col min="14066" max="14066" width="20.140625" style="220" customWidth="1"/>
    <col min="14067" max="14299" width="9.140625" style="220"/>
    <col min="14300" max="14300" width="8.5703125" style="220" bestFit="1" customWidth="1"/>
    <col min="14301" max="14301" width="12.42578125" style="220" bestFit="1" customWidth="1"/>
    <col min="14302" max="14302" width="48.140625" style="220" customWidth="1"/>
    <col min="14303" max="14314" width="9.7109375" style="220" customWidth="1"/>
    <col min="14315" max="14318" width="14.7109375" style="220" customWidth="1"/>
    <col min="14319" max="14319" width="16.42578125" style="220" customWidth="1"/>
    <col min="14320" max="14320" width="11.5703125" style="220" bestFit="1" customWidth="1"/>
    <col min="14321" max="14321" width="34.140625" style="220" bestFit="1" customWidth="1"/>
    <col min="14322" max="14322" width="20.140625" style="220" customWidth="1"/>
    <col min="14323" max="14555" width="9.140625" style="220"/>
    <col min="14556" max="14556" width="8.5703125" style="220" bestFit="1" customWidth="1"/>
    <col min="14557" max="14557" width="12.42578125" style="220" bestFit="1" customWidth="1"/>
    <col min="14558" max="14558" width="48.140625" style="220" customWidth="1"/>
    <col min="14559" max="14570" width="9.7109375" style="220" customWidth="1"/>
    <col min="14571" max="14574" width="14.7109375" style="220" customWidth="1"/>
    <col min="14575" max="14575" width="16.42578125" style="220" customWidth="1"/>
    <col min="14576" max="14576" width="11.5703125" style="220" bestFit="1" customWidth="1"/>
    <col min="14577" max="14577" width="34.140625" style="220" bestFit="1" customWidth="1"/>
    <col min="14578" max="14578" width="20.140625" style="220" customWidth="1"/>
    <col min="14579" max="14811" width="9.140625" style="220"/>
    <col min="14812" max="14812" width="8.5703125" style="220" bestFit="1" customWidth="1"/>
    <col min="14813" max="14813" width="12.42578125" style="220" bestFit="1" customWidth="1"/>
    <col min="14814" max="14814" width="48.140625" style="220" customWidth="1"/>
    <col min="14815" max="14826" width="9.7109375" style="220" customWidth="1"/>
    <col min="14827" max="14830" width="14.7109375" style="220" customWidth="1"/>
    <col min="14831" max="14831" width="16.42578125" style="220" customWidth="1"/>
    <col min="14832" max="14832" width="11.5703125" style="220" bestFit="1" customWidth="1"/>
    <col min="14833" max="14833" width="34.140625" style="220" bestFit="1" customWidth="1"/>
    <col min="14834" max="14834" width="20.140625" style="220" customWidth="1"/>
    <col min="14835" max="15067" width="9.140625" style="220"/>
    <col min="15068" max="15068" width="8.5703125" style="220" bestFit="1" customWidth="1"/>
    <col min="15069" max="15069" width="12.42578125" style="220" bestFit="1" customWidth="1"/>
    <col min="15070" max="15070" width="48.140625" style="220" customWidth="1"/>
    <col min="15071" max="15082" width="9.7109375" style="220" customWidth="1"/>
    <col min="15083" max="15086" width="14.7109375" style="220" customWidth="1"/>
    <col min="15087" max="15087" width="16.42578125" style="220" customWidth="1"/>
    <col min="15088" max="15088" width="11.5703125" style="220" bestFit="1" customWidth="1"/>
    <col min="15089" max="15089" width="34.140625" style="220" bestFit="1" customWidth="1"/>
    <col min="15090" max="15090" width="20.140625" style="220" customWidth="1"/>
    <col min="15091" max="15323" width="9.140625" style="220"/>
    <col min="15324" max="15324" width="8.5703125" style="220" bestFit="1" customWidth="1"/>
    <col min="15325" max="15325" width="12.42578125" style="220" bestFit="1" customWidth="1"/>
    <col min="15326" max="15326" width="48.140625" style="220" customWidth="1"/>
    <col min="15327" max="15338" width="9.7109375" style="220" customWidth="1"/>
    <col min="15339" max="15342" width="14.7109375" style="220" customWidth="1"/>
    <col min="15343" max="15343" width="16.42578125" style="220" customWidth="1"/>
    <col min="15344" max="15344" width="11.5703125" style="220" bestFit="1" customWidth="1"/>
    <col min="15345" max="15345" width="34.140625" style="220" bestFit="1" customWidth="1"/>
    <col min="15346" max="15346" width="20.140625" style="220" customWidth="1"/>
    <col min="15347" max="15579" width="9.140625" style="220"/>
    <col min="15580" max="15580" width="8.5703125" style="220" bestFit="1" customWidth="1"/>
    <col min="15581" max="15581" width="12.42578125" style="220" bestFit="1" customWidth="1"/>
    <col min="15582" max="15582" width="48.140625" style="220" customWidth="1"/>
    <col min="15583" max="15594" width="9.7109375" style="220" customWidth="1"/>
    <col min="15595" max="15598" width="14.7109375" style="220" customWidth="1"/>
    <col min="15599" max="15599" width="16.42578125" style="220" customWidth="1"/>
    <col min="15600" max="15600" width="11.5703125" style="220" bestFit="1" customWidth="1"/>
    <col min="15601" max="15601" width="34.140625" style="220" bestFit="1" customWidth="1"/>
    <col min="15602" max="15602" width="20.140625" style="220" customWidth="1"/>
    <col min="15603" max="15835" width="9.140625" style="220"/>
    <col min="15836" max="15836" width="8.5703125" style="220" bestFit="1" customWidth="1"/>
    <col min="15837" max="15837" width="12.42578125" style="220" bestFit="1" customWidth="1"/>
    <col min="15838" max="15838" width="48.140625" style="220" customWidth="1"/>
    <col min="15839" max="15850" width="9.7109375" style="220" customWidth="1"/>
    <col min="15851" max="15854" width="14.7109375" style="220" customWidth="1"/>
    <col min="15855" max="15855" width="16.42578125" style="220" customWidth="1"/>
    <col min="15856" max="15856" width="11.5703125" style="220" bestFit="1" customWidth="1"/>
    <col min="15857" max="15857" width="34.140625" style="220" bestFit="1" customWidth="1"/>
    <col min="15858" max="15858" width="20.140625" style="220" customWidth="1"/>
    <col min="15859" max="16091" width="9.140625" style="220"/>
    <col min="16092" max="16092" width="8.5703125" style="220" bestFit="1" customWidth="1"/>
    <col min="16093" max="16093" width="12.42578125" style="220" bestFit="1" customWidth="1"/>
    <col min="16094" max="16094" width="48.140625" style="220" customWidth="1"/>
    <col min="16095" max="16106" width="9.7109375" style="220" customWidth="1"/>
    <col min="16107" max="16110" width="14.7109375" style="220" customWidth="1"/>
    <col min="16111" max="16111" width="16.42578125" style="220" customWidth="1"/>
    <col min="16112" max="16112" width="11.5703125" style="220" bestFit="1" customWidth="1"/>
    <col min="16113" max="16113" width="34.140625" style="220" bestFit="1" customWidth="1"/>
    <col min="16114" max="16114" width="20.140625" style="220" customWidth="1"/>
    <col min="16115" max="16384" width="9.140625" style="220"/>
  </cols>
  <sheetData>
    <row r="1" spans="1:44" s="94" customFormat="1" ht="35.25" customHeight="1">
      <c r="A1" s="454" t="s">
        <v>181</v>
      </c>
      <c r="B1" s="454"/>
      <c r="C1" s="454"/>
      <c r="D1" s="454"/>
      <c r="E1" s="454"/>
      <c r="F1" s="454"/>
      <c r="G1" s="454"/>
      <c r="H1" s="454"/>
      <c r="I1" s="454"/>
      <c r="J1" s="454"/>
      <c r="M1" s="362"/>
      <c r="N1" s="362"/>
      <c r="O1" s="362"/>
      <c r="P1" s="362"/>
      <c r="Q1" s="362"/>
      <c r="R1" s="362"/>
    </row>
    <row r="2" spans="1:44" s="94" customFormat="1" ht="35.25" customHeight="1">
      <c r="A2" s="358"/>
      <c r="B2" s="358"/>
      <c r="C2" s="358"/>
      <c r="D2" s="358"/>
      <c r="E2" s="358"/>
      <c r="F2" s="358"/>
      <c r="G2" s="358"/>
      <c r="H2" s="358"/>
      <c r="I2" s="358"/>
      <c r="J2" s="358"/>
      <c r="M2" s="362"/>
      <c r="N2" s="362"/>
      <c r="O2" s="362"/>
      <c r="P2" s="362"/>
      <c r="Q2" s="362"/>
      <c r="R2" s="362"/>
    </row>
    <row r="3" spans="1:44" s="94" customFormat="1" ht="35.25" customHeight="1">
      <c r="A3" s="361"/>
      <c r="B3" s="361"/>
      <c r="C3" s="361"/>
      <c r="D3" s="448" t="s">
        <v>275</v>
      </c>
      <c r="E3" s="449"/>
      <c r="F3" s="449"/>
      <c r="G3" s="449"/>
      <c r="H3" s="449"/>
      <c r="I3" s="449"/>
      <c r="J3" s="450"/>
      <c r="M3" s="448" t="s">
        <v>279</v>
      </c>
      <c r="N3" s="449"/>
      <c r="O3" s="449"/>
      <c r="P3" s="449"/>
      <c r="Q3" s="449"/>
      <c r="R3" s="450"/>
    </row>
    <row r="4" spans="1:44" s="97" customFormat="1" ht="12.6" customHeight="1">
      <c r="A4" s="359">
        <v>1</v>
      </c>
      <c r="B4" s="359">
        <v>2</v>
      </c>
      <c r="C4" s="359">
        <v>3</v>
      </c>
      <c r="D4" s="359">
        <v>4</v>
      </c>
      <c r="E4" s="359">
        <v>5</v>
      </c>
      <c r="F4" s="360">
        <v>6</v>
      </c>
      <c r="G4" s="360">
        <v>7</v>
      </c>
      <c r="H4" s="360">
        <v>8</v>
      </c>
      <c r="I4" s="360">
        <v>9</v>
      </c>
      <c r="J4" s="360">
        <v>10</v>
      </c>
      <c r="M4" s="306">
        <v>11</v>
      </c>
      <c r="N4" s="306">
        <v>12</v>
      </c>
      <c r="O4" s="306">
        <v>13</v>
      </c>
      <c r="P4" s="306">
        <v>14</v>
      </c>
      <c r="Q4" s="306">
        <v>15</v>
      </c>
      <c r="R4" s="306">
        <v>16</v>
      </c>
    </row>
    <row r="5" spans="1:44" s="100" customFormat="1" ht="30" customHeight="1">
      <c r="A5" s="98" t="s">
        <v>16</v>
      </c>
      <c r="B5" s="98" t="s">
        <v>17</v>
      </c>
      <c r="C5" s="98" t="s">
        <v>18</v>
      </c>
      <c r="D5" s="98" t="s">
        <v>19</v>
      </c>
      <c r="E5" s="98" t="s">
        <v>0</v>
      </c>
      <c r="F5" s="99" t="s">
        <v>20</v>
      </c>
      <c r="G5" s="99" t="s">
        <v>21</v>
      </c>
      <c r="H5" s="99" t="s">
        <v>22</v>
      </c>
      <c r="I5" s="99" t="s">
        <v>23</v>
      </c>
      <c r="J5" s="99" t="s">
        <v>24</v>
      </c>
      <c r="M5" s="307" t="s">
        <v>19</v>
      </c>
      <c r="N5" s="308" t="s">
        <v>20</v>
      </c>
      <c r="O5" s="309" t="s">
        <v>21</v>
      </c>
      <c r="P5" s="309" t="s">
        <v>22</v>
      </c>
      <c r="Q5" s="309" t="s">
        <v>23</v>
      </c>
      <c r="R5" s="309" t="s">
        <v>24</v>
      </c>
    </row>
    <row r="6" spans="1:44" s="102" customFormat="1" ht="12.6" customHeight="1">
      <c r="A6" s="95">
        <v>1</v>
      </c>
      <c r="B6" s="95">
        <v>2</v>
      </c>
      <c r="C6" s="95">
        <v>3</v>
      </c>
      <c r="D6" s="95">
        <v>4</v>
      </c>
      <c r="E6" s="95">
        <v>5</v>
      </c>
      <c r="F6" s="96">
        <v>6</v>
      </c>
      <c r="G6" s="101" t="s">
        <v>25</v>
      </c>
      <c r="H6" s="101">
        <v>8</v>
      </c>
      <c r="I6" s="101" t="s">
        <v>26</v>
      </c>
      <c r="J6" s="101" t="s">
        <v>39</v>
      </c>
      <c r="M6" s="312">
        <v>11</v>
      </c>
      <c r="N6" s="312">
        <v>12</v>
      </c>
      <c r="O6" s="312" t="s">
        <v>276</v>
      </c>
      <c r="P6" s="312">
        <v>14</v>
      </c>
      <c r="Q6" s="312" t="s">
        <v>277</v>
      </c>
      <c r="R6" s="312" t="s">
        <v>278</v>
      </c>
    </row>
    <row r="7" spans="1:44" s="105" customFormat="1" ht="20.100000000000001" customHeight="1">
      <c r="A7" s="451" t="s">
        <v>182</v>
      </c>
      <c r="B7" s="452"/>
      <c r="C7" s="452"/>
      <c r="D7" s="452"/>
      <c r="E7" s="452"/>
      <c r="F7" s="452"/>
      <c r="G7" s="452"/>
      <c r="H7" s="452"/>
      <c r="I7" s="452"/>
      <c r="J7" s="453"/>
      <c r="K7" s="103"/>
      <c r="L7" s="104"/>
      <c r="M7" s="338"/>
      <c r="N7" s="338"/>
      <c r="O7" s="338"/>
      <c r="P7" s="338"/>
      <c r="Q7" s="338"/>
      <c r="R7" s="338"/>
    </row>
    <row r="8" spans="1:44" s="115" customFormat="1" ht="51" customHeight="1">
      <c r="A8" s="106"/>
      <c r="B8" s="107" t="s">
        <v>183</v>
      </c>
      <c r="C8" s="108" t="s">
        <v>184</v>
      </c>
      <c r="D8" s="109"/>
      <c r="E8" s="110"/>
      <c r="F8" s="111"/>
      <c r="G8" s="111"/>
      <c r="H8" s="112"/>
      <c r="I8" s="113"/>
      <c r="J8" s="112"/>
      <c r="K8" s="114"/>
      <c r="L8" s="336"/>
      <c r="M8" s="339"/>
      <c r="N8" s="339"/>
      <c r="O8" s="339"/>
      <c r="P8" s="339"/>
      <c r="Q8" s="339"/>
      <c r="R8" s="339"/>
    </row>
    <row r="9" spans="1:44" s="115" customFormat="1" ht="24" customHeight="1">
      <c r="A9" s="106" t="s">
        <v>48</v>
      </c>
      <c r="B9" s="107"/>
      <c r="C9" s="116" t="s">
        <v>185</v>
      </c>
      <c r="D9" s="109">
        <f>32*1.15</f>
        <v>36.799999999999997</v>
      </c>
      <c r="E9" s="117" t="s">
        <v>40</v>
      </c>
      <c r="F9" s="111">
        <v>1500</v>
      </c>
      <c r="G9" s="111">
        <f>F9*D9</f>
        <v>55199.999999999993</v>
      </c>
      <c r="H9" s="112">
        <v>200</v>
      </c>
      <c r="I9" s="113">
        <f>H9*D9</f>
        <v>7359.9999999999991</v>
      </c>
      <c r="J9" s="118">
        <f>I9+G9</f>
        <v>62559.999999999993</v>
      </c>
      <c r="K9" s="114"/>
      <c r="L9" s="336"/>
      <c r="M9" s="351">
        <v>0</v>
      </c>
      <c r="N9" s="434">
        <f>F9</f>
        <v>1500</v>
      </c>
      <c r="O9" s="405">
        <f>N9*M9</f>
        <v>0</v>
      </c>
      <c r="P9" s="434">
        <f>H9</f>
        <v>200</v>
      </c>
      <c r="Q9" s="405">
        <f>P9*M9</f>
        <v>0</v>
      </c>
      <c r="R9" s="405">
        <f>Q9+O9</f>
        <v>0</v>
      </c>
    </row>
    <row r="10" spans="1:44" s="115" customFormat="1" ht="24" customHeight="1">
      <c r="A10" s="106" t="s">
        <v>41</v>
      </c>
      <c r="B10" s="107"/>
      <c r="C10" s="116" t="s">
        <v>186</v>
      </c>
      <c r="D10" s="109">
        <f>10*1.15</f>
        <v>11.5</v>
      </c>
      <c r="E10" s="117" t="s">
        <v>40</v>
      </c>
      <c r="F10" s="111">
        <v>990</v>
      </c>
      <c r="G10" s="111">
        <f t="shared" ref="G10:G13" si="0">F10*D10</f>
        <v>11385</v>
      </c>
      <c r="H10" s="112">
        <v>175</v>
      </c>
      <c r="I10" s="113">
        <f t="shared" ref="I10:I13" si="1">H10*D10</f>
        <v>2012.5</v>
      </c>
      <c r="J10" s="118">
        <f t="shared" ref="J10:J13" si="2">I10+G10</f>
        <v>13397.5</v>
      </c>
      <c r="K10" s="114"/>
      <c r="L10" s="336"/>
      <c r="M10" s="351">
        <v>0</v>
      </c>
      <c r="N10" s="434">
        <f>F10</f>
        <v>990</v>
      </c>
      <c r="O10" s="405">
        <f>N10*M10</f>
        <v>0</v>
      </c>
      <c r="P10" s="434">
        <f>H10</f>
        <v>175</v>
      </c>
      <c r="Q10" s="405">
        <f>P10*M10</f>
        <v>0</v>
      </c>
      <c r="R10" s="405">
        <f>Q10+O10</f>
        <v>0</v>
      </c>
    </row>
    <row r="11" spans="1:44" s="115" customFormat="1" ht="24" customHeight="1">
      <c r="A11" s="106" t="s">
        <v>9</v>
      </c>
      <c r="B11" s="107"/>
      <c r="C11" s="116" t="s">
        <v>187</v>
      </c>
      <c r="D11" s="109">
        <f>10*1.15</f>
        <v>11.5</v>
      </c>
      <c r="E11" s="117" t="s">
        <v>40</v>
      </c>
      <c r="F11" s="111">
        <v>550</v>
      </c>
      <c r="G11" s="111">
        <f t="shared" si="0"/>
        <v>6325</v>
      </c>
      <c r="H11" s="112">
        <v>150</v>
      </c>
      <c r="I11" s="113">
        <f t="shared" si="1"/>
        <v>1725</v>
      </c>
      <c r="J11" s="118">
        <f t="shared" si="2"/>
        <v>8050</v>
      </c>
      <c r="K11" s="114"/>
      <c r="L11" s="336"/>
      <c r="M11" s="109">
        <v>230</v>
      </c>
      <c r="N11" s="434">
        <f>F11</f>
        <v>550</v>
      </c>
      <c r="O11" s="408">
        <f>N11*M11</f>
        <v>126500</v>
      </c>
      <c r="P11" s="408">
        <f>H11</f>
        <v>150</v>
      </c>
      <c r="Q11" s="408">
        <f>P11*M11</f>
        <v>34500</v>
      </c>
      <c r="R11" s="408">
        <f>Q11+O11</f>
        <v>161000</v>
      </c>
    </row>
    <row r="12" spans="1:44" s="115" customFormat="1" ht="24" customHeight="1">
      <c r="A12" s="106" t="s">
        <v>14</v>
      </c>
      <c r="B12" s="107"/>
      <c r="C12" s="116" t="s">
        <v>188</v>
      </c>
      <c r="D12" s="109">
        <f>9*1.15</f>
        <v>10.35</v>
      </c>
      <c r="E12" s="117" t="s">
        <v>40</v>
      </c>
      <c r="F12" s="111">
        <v>480</v>
      </c>
      <c r="G12" s="111">
        <f t="shared" si="0"/>
        <v>4968</v>
      </c>
      <c r="H12" s="112">
        <v>125</v>
      </c>
      <c r="I12" s="113">
        <f t="shared" si="1"/>
        <v>1293.75</v>
      </c>
      <c r="J12" s="118">
        <f t="shared" si="2"/>
        <v>6261.75</v>
      </c>
      <c r="K12" s="114"/>
      <c r="L12" s="336"/>
      <c r="M12" s="351">
        <v>0</v>
      </c>
      <c r="N12" s="434">
        <f>F12</f>
        <v>480</v>
      </c>
      <c r="O12" s="405">
        <f>N12*M12</f>
        <v>0</v>
      </c>
      <c r="P12" s="434">
        <f>H12</f>
        <v>125</v>
      </c>
      <c r="Q12" s="405">
        <f>P12*M12</f>
        <v>0</v>
      </c>
      <c r="R12" s="405">
        <f>Q12+O12</f>
        <v>0</v>
      </c>
    </row>
    <row r="13" spans="1:44" s="115" customFormat="1" ht="24" customHeight="1">
      <c r="A13" s="106" t="s">
        <v>30</v>
      </c>
      <c r="B13" s="119"/>
      <c r="C13" s="116" t="s">
        <v>189</v>
      </c>
      <c r="D13" s="109">
        <f>34*1.15</f>
        <v>39.099999999999994</v>
      </c>
      <c r="E13" s="117" t="s">
        <v>40</v>
      </c>
      <c r="F13" s="111">
        <v>350</v>
      </c>
      <c r="G13" s="111">
        <f t="shared" si="0"/>
        <v>13684.999999999998</v>
      </c>
      <c r="H13" s="120">
        <v>100</v>
      </c>
      <c r="I13" s="113">
        <f t="shared" si="1"/>
        <v>3909.9999999999995</v>
      </c>
      <c r="J13" s="118">
        <f t="shared" si="2"/>
        <v>17594.999999999996</v>
      </c>
      <c r="K13" s="114"/>
      <c r="L13" s="336"/>
      <c r="M13" s="351">
        <v>0</v>
      </c>
      <c r="N13" s="434">
        <f>F13</f>
        <v>350</v>
      </c>
      <c r="O13" s="405">
        <f>N13*M13</f>
        <v>0</v>
      </c>
      <c r="P13" s="434">
        <f>H13</f>
        <v>100</v>
      </c>
      <c r="Q13" s="405">
        <f>P13*M13</f>
        <v>0</v>
      </c>
      <c r="R13" s="405">
        <f>Q13+O13</f>
        <v>0</v>
      </c>
    </row>
    <row r="14" spans="1:44" s="126" customFormat="1" ht="30" customHeight="1">
      <c r="A14" s="455" t="s">
        <v>190</v>
      </c>
      <c r="B14" s="455"/>
      <c r="C14" s="455"/>
      <c r="D14" s="121"/>
      <c r="E14" s="121"/>
      <c r="F14" s="122"/>
      <c r="G14" s="123">
        <f>SUM(G9:G13)</f>
        <v>91563</v>
      </c>
      <c r="H14" s="122"/>
      <c r="I14" s="123">
        <f>SUM(I9:I13)</f>
        <v>16301.25</v>
      </c>
      <c r="J14" s="123">
        <f>SUM(J9:J13)</f>
        <v>107864.25</v>
      </c>
      <c r="K14" s="124"/>
      <c r="L14" s="125"/>
      <c r="M14" s="340"/>
      <c r="N14" s="340"/>
      <c r="O14" s="123">
        <f>SUM(O9:O13)</f>
        <v>126500</v>
      </c>
      <c r="P14" s="340"/>
      <c r="Q14" s="123">
        <f>SUM(Q9:Q13)</f>
        <v>34500</v>
      </c>
      <c r="R14" s="123">
        <f>SUM(R9:R13)</f>
        <v>161000</v>
      </c>
    </row>
    <row r="15" spans="1:44" s="129" customFormat="1" ht="20.100000000000001" customHeight="1">
      <c r="A15" s="451" t="s">
        <v>191</v>
      </c>
      <c r="B15" s="452"/>
      <c r="C15" s="452"/>
      <c r="D15" s="452"/>
      <c r="E15" s="452"/>
      <c r="F15" s="452"/>
      <c r="G15" s="452"/>
      <c r="H15" s="452"/>
      <c r="I15" s="453"/>
      <c r="J15" s="127"/>
      <c r="K15" s="128"/>
      <c r="L15" s="128"/>
      <c r="M15" s="341"/>
      <c r="N15" s="341"/>
      <c r="O15" s="341"/>
      <c r="P15" s="341"/>
      <c r="Q15" s="341"/>
      <c r="R15" s="34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row>
    <row r="16" spans="1:44" s="140" customFormat="1" ht="57" customHeight="1">
      <c r="A16" s="130"/>
      <c r="B16" s="131" t="s">
        <v>183</v>
      </c>
      <c r="C16" s="132" t="s">
        <v>192</v>
      </c>
      <c r="D16" s="133"/>
      <c r="E16" s="134"/>
      <c r="F16" s="135"/>
      <c r="G16" s="135"/>
      <c r="H16" s="136"/>
      <c r="I16" s="137"/>
      <c r="J16" s="138"/>
      <c r="K16" s="139"/>
      <c r="L16" s="330"/>
      <c r="M16" s="342"/>
      <c r="N16" s="342"/>
      <c r="O16" s="342"/>
      <c r="P16" s="342"/>
      <c r="Q16" s="342"/>
      <c r="R16" s="342"/>
      <c r="S16" s="332"/>
      <c r="T16" s="332"/>
      <c r="U16" s="332"/>
      <c r="V16" s="332"/>
      <c r="W16" s="332"/>
      <c r="X16" s="332"/>
      <c r="Y16" s="332"/>
      <c r="Z16" s="332"/>
      <c r="AA16" s="332"/>
      <c r="AB16" s="332"/>
      <c r="AC16" s="332"/>
      <c r="AD16" s="332"/>
      <c r="AE16" s="332"/>
      <c r="AF16" s="332"/>
      <c r="AG16" s="332"/>
      <c r="AH16" s="332"/>
      <c r="AI16" s="332"/>
      <c r="AJ16" s="332"/>
      <c r="AK16" s="332"/>
      <c r="AL16" s="332"/>
      <c r="AM16" s="332"/>
      <c r="AN16" s="332"/>
      <c r="AO16" s="332"/>
      <c r="AP16" s="332"/>
      <c r="AQ16" s="332"/>
      <c r="AR16" s="332"/>
    </row>
    <row r="17" spans="1:44" s="147" customFormat="1" ht="24" customHeight="1">
      <c r="A17" s="141" t="s">
        <v>48</v>
      </c>
      <c r="B17" s="131"/>
      <c r="C17" s="142" t="s">
        <v>193</v>
      </c>
      <c r="D17" s="143">
        <f>123*1.15</f>
        <v>141.44999999999999</v>
      </c>
      <c r="E17" s="117" t="s">
        <v>40</v>
      </c>
      <c r="F17" s="144">
        <v>600</v>
      </c>
      <c r="G17" s="111">
        <f t="shared" ref="G17:G19" si="3">F17*D17</f>
        <v>84870</v>
      </c>
      <c r="H17" s="145">
        <v>200</v>
      </c>
      <c r="I17" s="113">
        <f t="shared" ref="I17:I19" si="4">H17*D17</f>
        <v>28289.999999999996</v>
      </c>
      <c r="J17" s="118">
        <f t="shared" ref="J17:J19" si="5">I17+G17</f>
        <v>113160</v>
      </c>
      <c r="K17" s="146"/>
      <c r="L17" s="148"/>
      <c r="M17" s="435">
        <v>39</v>
      </c>
      <c r="N17" s="434">
        <f>F17</f>
        <v>600</v>
      </c>
      <c r="O17" s="408">
        <f>N17*M17</f>
        <v>23400</v>
      </c>
      <c r="P17" s="408">
        <f>H17</f>
        <v>200</v>
      </c>
      <c r="Q17" s="408">
        <f>P17*M17</f>
        <v>7800</v>
      </c>
      <c r="R17" s="408">
        <f>Q17+O17</f>
        <v>31200</v>
      </c>
      <c r="S17" s="333"/>
      <c r="T17" s="333"/>
      <c r="U17" s="333"/>
      <c r="V17" s="333"/>
      <c r="W17" s="333"/>
      <c r="X17" s="333"/>
      <c r="Y17" s="333"/>
      <c r="Z17" s="333"/>
      <c r="AA17" s="333"/>
      <c r="AB17" s="333"/>
      <c r="AC17" s="333"/>
      <c r="AD17" s="333"/>
      <c r="AE17" s="333"/>
      <c r="AF17" s="333"/>
      <c r="AG17" s="333"/>
      <c r="AH17" s="333"/>
      <c r="AI17" s="333"/>
      <c r="AJ17" s="333"/>
      <c r="AK17" s="333"/>
      <c r="AL17" s="333"/>
      <c r="AM17" s="333"/>
      <c r="AN17" s="333"/>
      <c r="AO17" s="333"/>
      <c r="AP17" s="333"/>
      <c r="AQ17" s="333"/>
      <c r="AR17" s="333"/>
    </row>
    <row r="18" spans="1:44" s="147" customFormat="1" ht="24" customHeight="1">
      <c r="A18" s="141" t="s">
        <v>41</v>
      </c>
      <c r="B18" s="131"/>
      <c r="C18" s="142" t="s">
        <v>194</v>
      </c>
      <c r="D18" s="143">
        <f>91*1.15</f>
        <v>104.64999999999999</v>
      </c>
      <c r="E18" s="117" t="s">
        <v>40</v>
      </c>
      <c r="F18" s="144">
        <v>950</v>
      </c>
      <c r="G18" s="111">
        <f t="shared" si="3"/>
        <v>99417.499999999985</v>
      </c>
      <c r="H18" s="145">
        <v>200</v>
      </c>
      <c r="I18" s="113">
        <f t="shared" si="4"/>
        <v>20930</v>
      </c>
      <c r="J18" s="118">
        <f t="shared" si="5"/>
        <v>120347.49999999999</v>
      </c>
      <c r="K18" s="146"/>
      <c r="L18" s="148"/>
      <c r="M18" s="435">
        <v>97.3</v>
      </c>
      <c r="N18" s="434">
        <f>F18</f>
        <v>950</v>
      </c>
      <c r="O18" s="408">
        <f>N18*M18</f>
        <v>92435</v>
      </c>
      <c r="P18" s="408">
        <f>H18</f>
        <v>200</v>
      </c>
      <c r="Q18" s="408">
        <f>P18*M18</f>
        <v>19460</v>
      </c>
      <c r="R18" s="408">
        <f>Q18+O18</f>
        <v>111895</v>
      </c>
      <c r="S18" s="333"/>
      <c r="T18" s="333"/>
      <c r="U18" s="333"/>
      <c r="V18" s="333"/>
      <c r="W18" s="333"/>
      <c r="X18" s="333"/>
      <c r="Y18" s="333"/>
      <c r="Z18" s="333"/>
      <c r="AA18" s="333"/>
      <c r="AB18" s="333"/>
      <c r="AC18" s="333"/>
      <c r="AD18" s="333"/>
      <c r="AE18" s="333"/>
      <c r="AF18" s="333"/>
      <c r="AG18" s="333"/>
      <c r="AH18" s="333"/>
      <c r="AI18" s="333"/>
      <c r="AJ18" s="333"/>
      <c r="AK18" s="333"/>
      <c r="AL18" s="333"/>
      <c r="AM18" s="333"/>
      <c r="AN18" s="333"/>
      <c r="AO18" s="333"/>
      <c r="AP18" s="333"/>
      <c r="AQ18" s="333"/>
      <c r="AR18" s="333"/>
    </row>
    <row r="19" spans="1:44" s="147" customFormat="1" ht="24" customHeight="1">
      <c r="A19" s="141" t="s">
        <v>9</v>
      </c>
      <c r="B19" s="131"/>
      <c r="C19" s="142" t="s">
        <v>195</v>
      </c>
      <c r="D19" s="143">
        <f>63*1.15</f>
        <v>72.449999999999989</v>
      </c>
      <c r="E19" s="117" t="s">
        <v>40</v>
      </c>
      <c r="F19" s="144">
        <v>1350</v>
      </c>
      <c r="G19" s="111">
        <f t="shared" si="3"/>
        <v>97807.499999999985</v>
      </c>
      <c r="H19" s="145">
        <v>200</v>
      </c>
      <c r="I19" s="113">
        <f t="shared" si="4"/>
        <v>14489.999999999998</v>
      </c>
      <c r="J19" s="118">
        <f t="shared" si="5"/>
        <v>112297.49999999999</v>
      </c>
      <c r="K19" s="146"/>
      <c r="L19" s="148"/>
      <c r="M19" s="435">
        <v>91.5</v>
      </c>
      <c r="N19" s="434">
        <f>F19</f>
        <v>1350</v>
      </c>
      <c r="O19" s="408">
        <f>N19*M19</f>
        <v>123525</v>
      </c>
      <c r="P19" s="408">
        <f>H19</f>
        <v>200</v>
      </c>
      <c r="Q19" s="408">
        <f>P19*M19</f>
        <v>18300</v>
      </c>
      <c r="R19" s="408">
        <f>Q19+O19</f>
        <v>141825</v>
      </c>
      <c r="S19" s="333"/>
      <c r="T19" s="333"/>
      <c r="U19" s="333"/>
      <c r="V19" s="333"/>
      <c r="W19" s="333"/>
      <c r="X19" s="333"/>
      <c r="Y19" s="333"/>
      <c r="Z19" s="333"/>
      <c r="AA19" s="333"/>
      <c r="AB19" s="333"/>
      <c r="AC19" s="333"/>
      <c r="AD19" s="333"/>
      <c r="AE19" s="333"/>
      <c r="AF19" s="333"/>
      <c r="AG19" s="333"/>
      <c r="AH19" s="333"/>
      <c r="AI19" s="333"/>
      <c r="AJ19" s="333"/>
      <c r="AK19" s="333"/>
      <c r="AL19" s="333"/>
      <c r="AM19" s="333"/>
      <c r="AN19" s="333"/>
      <c r="AO19" s="333"/>
      <c r="AP19" s="333"/>
      <c r="AQ19" s="333"/>
      <c r="AR19" s="333"/>
    </row>
    <row r="20" spans="1:44" s="151" customFormat="1" ht="30" customHeight="1">
      <c r="A20" s="455" t="s">
        <v>196</v>
      </c>
      <c r="B20" s="455"/>
      <c r="C20" s="455"/>
      <c r="D20" s="121"/>
      <c r="E20" s="121"/>
      <c r="F20" s="122"/>
      <c r="G20" s="123">
        <f>SUM(G17:G19)</f>
        <v>282095</v>
      </c>
      <c r="H20" s="122"/>
      <c r="I20" s="123">
        <f>SUM(I17:I19)</f>
        <v>63710</v>
      </c>
      <c r="J20" s="123">
        <f>SUM(J17:J19)</f>
        <v>345805</v>
      </c>
      <c r="K20" s="149"/>
      <c r="L20" s="150"/>
      <c r="M20" s="340"/>
      <c r="N20" s="340"/>
      <c r="O20" s="123">
        <f>SUM(O17:O19)</f>
        <v>239360</v>
      </c>
      <c r="P20" s="340"/>
      <c r="Q20" s="123">
        <f>SUM(Q17:Q19)</f>
        <v>45560</v>
      </c>
      <c r="R20" s="123">
        <f>SUM(R17:R19)</f>
        <v>284920</v>
      </c>
      <c r="S20" s="334"/>
      <c r="T20" s="334"/>
      <c r="U20" s="334"/>
      <c r="V20" s="334"/>
      <c r="W20" s="334"/>
      <c r="X20" s="334"/>
      <c r="Y20" s="334"/>
      <c r="Z20" s="334"/>
      <c r="AA20" s="334"/>
      <c r="AB20" s="334"/>
      <c r="AC20" s="334"/>
      <c r="AD20" s="334"/>
      <c r="AE20" s="334"/>
      <c r="AF20" s="334"/>
      <c r="AG20" s="334"/>
      <c r="AH20" s="334"/>
      <c r="AI20" s="334"/>
      <c r="AJ20" s="334"/>
      <c r="AK20" s="334"/>
      <c r="AL20" s="334"/>
      <c r="AM20" s="334"/>
      <c r="AN20" s="334"/>
      <c r="AO20" s="334"/>
      <c r="AP20" s="334"/>
      <c r="AQ20" s="334"/>
      <c r="AR20" s="334"/>
    </row>
    <row r="21" spans="1:44" s="129" customFormat="1" ht="20.100000000000001" customHeight="1">
      <c r="A21" s="451" t="s">
        <v>197</v>
      </c>
      <c r="B21" s="452"/>
      <c r="C21" s="452"/>
      <c r="D21" s="452"/>
      <c r="E21" s="452"/>
      <c r="F21" s="452"/>
      <c r="G21" s="452"/>
      <c r="H21" s="452"/>
      <c r="I21" s="453"/>
      <c r="J21" s="127"/>
      <c r="K21" s="128"/>
      <c r="L21" s="128"/>
      <c r="M21" s="341"/>
      <c r="N21" s="341"/>
      <c r="O21" s="341"/>
      <c r="P21" s="341"/>
      <c r="Q21" s="341"/>
      <c r="R21" s="341"/>
      <c r="S21" s="331"/>
      <c r="T21" s="331"/>
      <c r="U21" s="331"/>
      <c r="V21" s="331"/>
      <c r="W21" s="331"/>
      <c r="X21" s="331"/>
      <c r="Y21" s="331"/>
      <c r="Z21" s="331"/>
      <c r="AA21" s="331"/>
      <c r="AB21" s="331"/>
      <c r="AC21" s="331"/>
      <c r="AD21" s="331"/>
      <c r="AE21" s="331"/>
      <c r="AF21" s="331"/>
      <c r="AG21" s="331"/>
      <c r="AH21" s="331"/>
      <c r="AI21" s="331"/>
      <c r="AJ21" s="331"/>
      <c r="AK21" s="331"/>
      <c r="AL21" s="331"/>
      <c r="AM21" s="331"/>
      <c r="AN21" s="331"/>
      <c r="AO21" s="331"/>
      <c r="AP21" s="331"/>
      <c r="AQ21" s="331"/>
      <c r="AR21" s="331"/>
    </row>
    <row r="22" spans="1:44" s="147" customFormat="1" ht="39" customHeight="1">
      <c r="A22" s="131"/>
      <c r="B22" s="152" t="s">
        <v>198</v>
      </c>
      <c r="C22" s="153" t="s">
        <v>199</v>
      </c>
      <c r="D22" s="141"/>
      <c r="E22" s="117"/>
      <c r="F22" s="144"/>
      <c r="G22" s="144"/>
      <c r="H22" s="154"/>
      <c r="I22" s="155"/>
      <c r="J22" s="154"/>
      <c r="K22" s="146"/>
      <c r="L22" s="148"/>
      <c r="M22" s="343"/>
      <c r="N22" s="343"/>
      <c r="O22" s="343"/>
      <c r="P22" s="343"/>
      <c r="Q22" s="343"/>
      <c r="R22" s="343"/>
      <c r="S22" s="333"/>
      <c r="T22" s="333"/>
      <c r="U22" s="333"/>
      <c r="V22" s="333"/>
      <c r="W22" s="333"/>
      <c r="X22" s="333"/>
      <c r="Y22" s="333"/>
      <c r="Z22" s="333"/>
      <c r="AA22" s="333"/>
      <c r="AB22" s="333"/>
      <c r="AC22" s="333"/>
      <c r="AD22" s="333"/>
      <c r="AE22" s="333"/>
      <c r="AF22" s="333"/>
      <c r="AG22" s="333"/>
      <c r="AH22" s="333"/>
      <c r="AI22" s="333"/>
      <c r="AJ22" s="333"/>
      <c r="AK22" s="333"/>
      <c r="AL22" s="333"/>
      <c r="AM22" s="333"/>
      <c r="AN22" s="333"/>
      <c r="AO22" s="333"/>
      <c r="AP22" s="333"/>
      <c r="AQ22" s="333"/>
      <c r="AR22" s="333"/>
    </row>
    <row r="23" spans="1:44" s="147" customFormat="1" ht="24" customHeight="1">
      <c r="A23" s="141" t="s">
        <v>48</v>
      </c>
      <c r="B23" s="156"/>
      <c r="C23" s="142" t="s">
        <v>197</v>
      </c>
      <c r="D23" s="141">
        <v>9</v>
      </c>
      <c r="E23" s="117" t="s">
        <v>1</v>
      </c>
      <c r="F23" s="157">
        <v>8900</v>
      </c>
      <c r="G23" s="111">
        <f t="shared" ref="G23:G24" si="6">F23*D23</f>
        <v>80100</v>
      </c>
      <c r="H23" s="154">
        <v>1000</v>
      </c>
      <c r="I23" s="113">
        <f t="shared" ref="I23:I24" si="7">H23*D23</f>
        <v>9000</v>
      </c>
      <c r="J23" s="118">
        <f t="shared" ref="J23:J32" si="8">I23+G23</f>
        <v>89100</v>
      </c>
      <c r="K23" s="146"/>
      <c r="L23" s="148"/>
      <c r="M23" s="343">
        <v>6</v>
      </c>
      <c r="N23" s="352">
        <f t="shared" ref="N23:N24" si="9">F23</f>
        <v>8900</v>
      </c>
      <c r="O23" s="72">
        <f t="shared" ref="O23:O24" si="10">N23*M23</f>
        <v>53400</v>
      </c>
      <c r="P23" s="352">
        <f t="shared" ref="P23:P24" si="11">H23</f>
        <v>1000</v>
      </c>
      <c r="Q23" s="72">
        <f t="shared" ref="Q23:Q24" si="12">P23*M23</f>
        <v>6000</v>
      </c>
      <c r="R23" s="72">
        <f t="shared" ref="R23:R24" si="13">Q23+O23</f>
        <v>59400</v>
      </c>
      <c r="S23" s="333"/>
      <c r="T23" s="333"/>
      <c r="U23" s="333"/>
      <c r="V23" s="333"/>
      <c r="W23" s="333"/>
      <c r="X23" s="333"/>
      <c r="Y23" s="333"/>
      <c r="Z23" s="333"/>
      <c r="AA23" s="333"/>
      <c r="AB23" s="333"/>
      <c r="AC23" s="333"/>
      <c r="AD23" s="333"/>
      <c r="AE23" s="333"/>
      <c r="AF23" s="333"/>
      <c r="AG23" s="333"/>
      <c r="AH23" s="333"/>
      <c r="AI23" s="333"/>
      <c r="AJ23" s="333"/>
      <c r="AK23" s="333"/>
      <c r="AL23" s="333"/>
      <c r="AM23" s="333"/>
      <c r="AN23" s="333"/>
      <c r="AO23" s="333"/>
      <c r="AP23" s="333"/>
      <c r="AQ23" s="333"/>
      <c r="AR23" s="333"/>
    </row>
    <row r="24" spans="1:44" s="147" customFormat="1" ht="24" customHeight="1">
      <c r="A24" s="141" t="s">
        <v>41</v>
      </c>
      <c r="B24" s="156"/>
      <c r="C24" s="142" t="s">
        <v>200</v>
      </c>
      <c r="D24" s="141">
        <v>4</v>
      </c>
      <c r="E24" s="117" t="s">
        <v>1</v>
      </c>
      <c r="F24" s="157">
        <v>7000</v>
      </c>
      <c r="G24" s="111">
        <f t="shared" si="6"/>
        <v>28000</v>
      </c>
      <c r="H24" s="154">
        <v>1000</v>
      </c>
      <c r="I24" s="113">
        <f t="shared" si="7"/>
        <v>4000</v>
      </c>
      <c r="J24" s="118">
        <f t="shared" si="8"/>
        <v>32000</v>
      </c>
      <c r="K24" s="146"/>
      <c r="L24" s="148"/>
      <c r="M24" s="343"/>
      <c r="N24" s="352">
        <f t="shared" si="9"/>
        <v>7000</v>
      </c>
      <c r="O24" s="72">
        <f t="shared" si="10"/>
        <v>0</v>
      </c>
      <c r="P24" s="352">
        <f t="shared" si="11"/>
        <v>1000</v>
      </c>
      <c r="Q24" s="72">
        <f t="shared" si="12"/>
        <v>0</v>
      </c>
      <c r="R24" s="72">
        <f t="shared" si="13"/>
        <v>0</v>
      </c>
      <c r="S24" s="333"/>
      <c r="T24" s="333"/>
      <c r="U24" s="333"/>
      <c r="V24" s="333"/>
      <c r="W24" s="333"/>
      <c r="X24" s="333"/>
      <c r="Y24" s="333"/>
      <c r="Z24" s="333"/>
      <c r="AA24" s="333"/>
      <c r="AB24" s="333"/>
      <c r="AC24" s="333"/>
      <c r="AD24" s="333"/>
      <c r="AE24" s="333"/>
      <c r="AF24" s="333"/>
      <c r="AG24" s="333"/>
      <c r="AH24" s="333"/>
      <c r="AI24" s="333"/>
      <c r="AJ24" s="333"/>
      <c r="AK24" s="333"/>
      <c r="AL24" s="333"/>
      <c r="AM24" s="333"/>
      <c r="AN24" s="333"/>
      <c r="AO24" s="333"/>
      <c r="AP24" s="333"/>
      <c r="AQ24" s="333"/>
      <c r="AR24" s="333"/>
    </row>
    <row r="25" spans="1:44" s="164" customFormat="1" ht="42" customHeight="1">
      <c r="A25" s="158"/>
      <c r="B25" s="159" t="s">
        <v>43</v>
      </c>
      <c r="C25" s="160" t="s">
        <v>201</v>
      </c>
      <c r="D25" s="161"/>
      <c r="E25" s="158"/>
      <c r="F25" s="162"/>
      <c r="G25" s="162"/>
      <c r="H25" s="162"/>
      <c r="I25" s="163"/>
      <c r="J25" s="118">
        <f t="shared" si="8"/>
        <v>0</v>
      </c>
      <c r="M25" s="344"/>
      <c r="N25" s="344"/>
      <c r="O25" s="344"/>
      <c r="P25" s="344"/>
      <c r="Q25" s="344"/>
      <c r="R25" s="344"/>
      <c r="S25" s="335"/>
      <c r="T25" s="335"/>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row>
    <row r="26" spans="1:44" s="164" customFormat="1" ht="21" customHeight="1">
      <c r="A26" s="158"/>
      <c r="B26" s="159"/>
      <c r="C26" s="165" t="s">
        <v>202</v>
      </c>
      <c r="D26" s="161"/>
      <c r="E26" s="158"/>
      <c r="F26" s="162"/>
      <c r="G26" s="162"/>
      <c r="H26" s="162"/>
      <c r="I26" s="163"/>
      <c r="J26" s="118">
        <f t="shared" si="8"/>
        <v>0</v>
      </c>
      <c r="M26" s="345"/>
      <c r="N26" s="345"/>
      <c r="O26" s="345"/>
      <c r="P26" s="345"/>
      <c r="Q26" s="345"/>
      <c r="R26" s="345"/>
    </row>
    <row r="27" spans="1:44" s="164" customFormat="1" ht="21" customHeight="1">
      <c r="A27" s="158"/>
      <c r="B27" s="159"/>
      <c r="C27" s="165" t="s">
        <v>203</v>
      </c>
      <c r="D27" s="161"/>
      <c r="E27" s="158"/>
      <c r="F27" s="162"/>
      <c r="G27" s="162"/>
      <c r="H27" s="162"/>
      <c r="I27" s="163"/>
      <c r="J27" s="118">
        <f t="shared" si="8"/>
        <v>0</v>
      </c>
      <c r="M27" s="345"/>
      <c r="N27" s="345"/>
      <c r="O27" s="345"/>
      <c r="P27" s="345"/>
      <c r="Q27" s="345"/>
      <c r="R27" s="345"/>
    </row>
    <row r="28" spans="1:44" s="164" customFormat="1" ht="150.75" customHeight="1">
      <c r="A28" s="158" t="s">
        <v>9</v>
      </c>
      <c r="B28" s="159"/>
      <c r="C28" s="166" t="s">
        <v>204</v>
      </c>
      <c r="D28" s="167">
        <v>1</v>
      </c>
      <c r="E28" s="158" t="s">
        <v>103</v>
      </c>
      <c r="F28" s="162"/>
      <c r="G28" s="111">
        <f t="shared" ref="G28:G32" si="14">F28*D28</f>
        <v>0</v>
      </c>
      <c r="H28" s="162">
        <v>8000</v>
      </c>
      <c r="I28" s="113">
        <f t="shared" ref="I28:I32" si="15">H28*D28</f>
        <v>8000</v>
      </c>
      <c r="J28" s="118">
        <f t="shared" si="8"/>
        <v>8000</v>
      </c>
      <c r="M28" s="345"/>
      <c r="N28" s="345"/>
      <c r="O28" s="345"/>
      <c r="P28" s="352">
        <f>H28</f>
        <v>8000</v>
      </c>
      <c r="Q28" s="72">
        <f>P28*M28</f>
        <v>0</v>
      </c>
      <c r="R28" s="72">
        <f>Q28+O28</f>
        <v>0</v>
      </c>
    </row>
    <row r="29" spans="1:44" s="164" customFormat="1" ht="178.5">
      <c r="A29" s="158" t="s">
        <v>14</v>
      </c>
      <c r="B29" s="159"/>
      <c r="C29" s="166" t="s">
        <v>205</v>
      </c>
      <c r="D29" s="167">
        <v>1</v>
      </c>
      <c r="E29" s="158" t="s">
        <v>103</v>
      </c>
      <c r="F29" s="162"/>
      <c r="G29" s="111">
        <f t="shared" si="14"/>
        <v>0</v>
      </c>
      <c r="H29" s="162">
        <v>8000</v>
      </c>
      <c r="I29" s="113">
        <f t="shared" si="15"/>
        <v>8000</v>
      </c>
      <c r="J29" s="118">
        <f t="shared" si="8"/>
        <v>8000</v>
      </c>
      <c r="M29" s="345"/>
      <c r="N29" s="345"/>
      <c r="O29" s="345"/>
      <c r="P29" s="352">
        <f>H29</f>
        <v>8000</v>
      </c>
      <c r="Q29" s="72">
        <f>P29*M29</f>
        <v>0</v>
      </c>
      <c r="R29" s="72">
        <f>Q29+O29</f>
        <v>0</v>
      </c>
    </row>
    <row r="30" spans="1:44" s="164" customFormat="1" ht="38.25">
      <c r="A30" s="158" t="s">
        <v>30</v>
      </c>
      <c r="B30" s="159"/>
      <c r="C30" s="166" t="s">
        <v>206</v>
      </c>
      <c r="D30" s="167">
        <v>1</v>
      </c>
      <c r="E30" s="158" t="s">
        <v>103</v>
      </c>
      <c r="F30" s="162"/>
      <c r="G30" s="111">
        <f t="shared" si="14"/>
        <v>0</v>
      </c>
      <c r="H30" s="162">
        <v>800</v>
      </c>
      <c r="I30" s="113">
        <f t="shared" si="15"/>
        <v>800</v>
      </c>
      <c r="J30" s="118">
        <f t="shared" si="8"/>
        <v>800</v>
      </c>
      <c r="M30" s="345"/>
      <c r="N30" s="345"/>
      <c r="O30" s="345"/>
      <c r="P30" s="352">
        <f>H30</f>
        <v>800</v>
      </c>
      <c r="Q30" s="72">
        <f>P30*M30</f>
        <v>0</v>
      </c>
      <c r="R30" s="72">
        <f>Q30+O30</f>
        <v>0</v>
      </c>
    </row>
    <row r="31" spans="1:44" s="164" customFormat="1" ht="25.5">
      <c r="A31" s="158" t="s">
        <v>33</v>
      </c>
      <c r="B31" s="159"/>
      <c r="C31" s="166" t="s">
        <v>207</v>
      </c>
      <c r="D31" s="167">
        <v>1</v>
      </c>
      <c r="E31" s="158" t="s">
        <v>103</v>
      </c>
      <c r="F31" s="162"/>
      <c r="G31" s="111">
        <f t="shared" si="14"/>
        <v>0</v>
      </c>
      <c r="H31" s="162">
        <v>500</v>
      </c>
      <c r="I31" s="113">
        <f t="shared" si="15"/>
        <v>500</v>
      </c>
      <c r="J31" s="118">
        <f t="shared" si="8"/>
        <v>500</v>
      </c>
      <c r="M31" s="345"/>
      <c r="N31" s="345"/>
      <c r="O31" s="345"/>
      <c r="P31" s="352">
        <f>H31</f>
        <v>500</v>
      </c>
      <c r="Q31" s="72">
        <f>P31*M31</f>
        <v>0</v>
      </c>
      <c r="R31" s="72">
        <f>Q31+O31</f>
        <v>0</v>
      </c>
    </row>
    <row r="32" spans="1:44" s="164" customFormat="1" ht="24" customHeight="1">
      <c r="A32" s="158" t="s">
        <v>36</v>
      </c>
      <c r="B32" s="159"/>
      <c r="C32" s="166" t="s">
        <v>208</v>
      </c>
      <c r="D32" s="167">
        <v>1</v>
      </c>
      <c r="E32" s="158" t="s">
        <v>103</v>
      </c>
      <c r="F32" s="162"/>
      <c r="G32" s="111">
        <f t="shared" si="14"/>
        <v>0</v>
      </c>
      <c r="H32" s="162">
        <v>500</v>
      </c>
      <c r="I32" s="113">
        <f t="shared" si="15"/>
        <v>500</v>
      </c>
      <c r="J32" s="118">
        <f t="shared" si="8"/>
        <v>500</v>
      </c>
      <c r="M32" s="345"/>
      <c r="N32" s="345"/>
      <c r="O32" s="345"/>
      <c r="P32" s="352">
        <f>H32</f>
        <v>500</v>
      </c>
      <c r="Q32" s="72">
        <f>P32*M32</f>
        <v>0</v>
      </c>
      <c r="R32" s="72">
        <f>Q32+O32</f>
        <v>0</v>
      </c>
    </row>
    <row r="33" spans="1:18" s="173" customFormat="1" ht="30" customHeight="1">
      <c r="A33" s="168"/>
      <c r="B33" s="168"/>
      <c r="C33" s="169" t="s">
        <v>209</v>
      </c>
      <c r="D33" s="170"/>
      <c r="E33" s="170"/>
      <c r="F33" s="171"/>
      <c r="G33" s="172">
        <f>SUM(G23:G32)</f>
        <v>108100</v>
      </c>
      <c r="H33" s="171"/>
      <c r="I33" s="172">
        <f>SUM(I23:I32)</f>
        <v>30800</v>
      </c>
      <c r="J33" s="172">
        <f>SUM(J23:J32)</f>
        <v>138900</v>
      </c>
      <c r="M33" s="346"/>
      <c r="N33" s="346"/>
      <c r="O33" s="172">
        <f>SUM(O23:O32)</f>
        <v>53400</v>
      </c>
      <c r="P33" s="346"/>
      <c r="Q33" s="172">
        <f>SUM(Q23:Q32)</f>
        <v>6000</v>
      </c>
      <c r="R33" s="172">
        <f>SUM(R23:R32)</f>
        <v>59400</v>
      </c>
    </row>
    <row r="34" spans="1:18" s="164" customFormat="1" ht="24" customHeight="1">
      <c r="A34" s="158" t="s">
        <v>48</v>
      </c>
      <c r="B34" s="159"/>
      <c r="C34" s="166" t="s">
        <v>210</v>
      </c>
      <c r="D34" s="167">
        <v>1</v>
      </c>
      <c r="E34" s="158" t="s">
        <v>103</v>
      </c>
      <c r="F34" s="162"/>
      <c r="G34" s="111">
        <f t="shared" ref="G34:G41" si="16">F34*D34</f>
        <v>0</v>
      </c>
      <c r="H34" s="162">
        <v>500</v>
      </c>
      <c r="I34" s="113">
        <f t="shared" ref="I34:I41" si="17">H34*D34</f>
        <v>500</v>
      </c>
      <c r="J34" s="118">
        <f t="shared" ref="J34:J41" si="18">I34+G34</f>
        <v>500</v>
      </c>
      <c r="M34" s="345"/>
      <c r="N34" s="345"/>
      <c r="O34" s="345"/>
      <c r="P34" s="352">
        <f t="shared" ref="P34:P37" si="19">H34</f>
        <v>500</v>
      </c>
      <c r="Q34" s="72">
        <f t="shared" ref="Q34:Q37" si="20">P34*M34</f>
        <v>0</v>
      </c>
      <c r="R34" s="72">
        <f t="shared" ref="R34:R37" si="21">Q34+O34</f>
        <v>0</v>
      </c>
    </row>
    <row r="35" spans="1:18" s="164" customFormat="1" ht="24" customHeight="1">
      <c r="A35" s="158" t="s">
        <v>41</v>
      </c>
      <c r="B35" s="159"/>
      <c r="C35" s="166" t="s">
        <v>211</v>
      </c>
      <c r="D35" s="167">
        <v>1</v>
      </c>
      <c r="E35" s="158" t="s">
        <v>103</v>
      </c>
      <c r="F35" s="162"/>
      <c r="G35" s="111">
        <f t="shared" si="16"/>
        <v>0</v>
      </c>
      <c r="H35" s="162">
        <v>500</v>
      </c>
      <c r="I35" s="113">
        <f t="shared" si="17"/>
        <v>500</v>
      </c>
      <c r="J35" s="118">
        <f t="shared" si="18"/>
        <v>500</v>
      </c>
      <c r="M35" s="345"/>
      <c r="N35" s="345"/>
      <c r="O35" s="345"/>
      <c r="P35" s="352">
        <f t="shared" si="19"/>
        <v>500</v>
      </c>
      <c r="Q35" s="72">
        <f t="shared" si="20"/>
        <v>0</v>
      </c>
      <c r="R35" s="72">
        <f t="shared" si="21"/>
        <v>0</v>
      </c>
    </row>
    <row r="36" spans="1:18" s="164" customFormat="1" ht="24" customHeight="1">
      <c r="A36" s="158" t="s">
        <v>9</v>
      </c>
      <c r="B36" s="159"/>
      <c r="C36" s="166" t="s">
        <v>212</v>
      </c>
      <c r="D36" s="167">
        <v>1</v>
      </c>
      <c r="E36" s="158" t="s">
        <v>103</v>
      </c>
      <c r="F36" s="162"/>
      <c r="G36" s="111">
        <f t="shared" si="16"/>
        <v>0</v>
      </c>
      <c r="H36" s="162">
        <v>700</v>
      </c>
      <c r="I36" s="113">
        <f t="shared" si="17"/>
        <v>700</v>
      </c>
      <c r="J36" s="118">
        <f t="shared" si="18"/>
        <v>700</v>
      </c>
      <c r="M36" s="345"/>
      <c r="N36" s="345"/>
      <c r="O36" s="345"/>
      <c r="P36" s="352">
        <f t="shared" si="19"/>
        <v>700</v>
      </c>
      <c r="Q36" s="72">
        <f t="shared" si="20"/>
        <v>0</v>
      </c>
      <c r="R36" s="72">
        <f t="shared" si="21"/>
        <v>0</v>
      </c>
    </row>
    <row r="37" spans="1:18" s="164" customFormat="1" ht="36" customHeight="1">
      <c r="A37" s="158" t="s">
        <v>14</v>
      </c>
      <c r="B37" s="159"/>
      <c r="C37" s="166" t="s">
        <v>213</v>
      </c>
      <c r="D37" s="167">
        <v>1</v>
      </c>
      <c r="E37" s="158" t="s">
        <v>103</v>
      </c>
      <c r="F37" s="162"/>
      <c r="G37" s="111">
        <f t="shared" si="16"/>
        <v>0</v>
      </c>
      <c r="H37" s="162">
        <v>3000</v>
      </c>
      <c r="I37" s="113">
        <f t="shared" si="17"/>
        <v>3000</v>
      </c>
      <c r="J37" s="118">
        <f t="shared" si="18"/>
        <v>3000</v>
      </c>
      <c r="M37" s="345"/>
      <c r="N37" s="345"/>
      <c r="O37" s="345"/>
      <c r="P37" s="352">
        <f t="shared" si="19"/>
        <v>3000</v>
      </c>
      <c r="Q37" s="72">
        <f t="shared" si="20"/>
        <v>0</v>
      </c>
      <c r="R37" s="72">
        <f t="shared" si="21"/>
        <v>0</v>
      </c>
    </row>
    <row r="38" spans="1:18" s="164" customFormat="1" ht="24" customHeight="1">
      <c r="A38" s="158"/>
      <c r="B38" s="159"/>
      <c r="C38" s="165" t="s">
        <v>214</v>
      </c>
      <c r="D38" s="167"/>
      <c r="E38" s="158"/>
      <c r="F38" s="162"/>
      <c r="G38" s="111">
        <f t="shared" si="16"/>
        <v>0</v>
      </c>
      <c r="H38" s="162"/>
      <c r="I38" s="113">
        <f t="shared" si="17"/>
        <v>0</v>
      </c>
      <c r="J38" s="118">
        <f t="shared" si="18"/>
        <v>0</v>
      </c>
      <c r="M38" s="345"/>
      <c r="N38" s="345"/>
      <c r="O38" s="345"/>
      <c r="P38" s="345"/>
      <c r="Q38" s="345"/>
      <c r="R38" s="345"/>
    </row>
    <row r="39" spans="1:18" s="164" customFormat="1" ht="99" customHeight="1">
      <c r="A39" s="158" t="s">
        <v>30</v>
      </c>
      <c r="B39" s="159"/>
      <c r="C39" s="166" t="s">
        <v>215</v>
      </c>
      <c r="D39" s="167">
        <v>4</v>
      </c>
      <c r="E39" s="158" t="s">
        <v>1</v>
      </c>
      <c r="F39" s="162"/>
      <c r="G39" s="111">
        <f t="shared" si="16"/>
        <v>0</v>
      </c>
      <c r="H39" s="162">
        <v>6000</v>
      </c>
      <c r="I39" s="113">
        <f t="shared" si="17"/>
        <v>24000</v>
      </c>
      <c r="J39" s="118">
        <f t="shared" si="18"/>
        <v>24000</v>
      </c>
      <c r="M39" s="345"/>
      <c r="N39" s="345"/>
      <c r="O39" s="345"/>
      <c r="P39" s="352">
        <f>H39</f>
        <v>6000</v>
      </c>
      <c r="Q39" s="72">
        <f>P39*M39</f>
        <v>0</v>
      </c>
      <c r="R39" s="72">
        <f>Q39+O39</f>
        <v>0</v>
      </c>
    </row>
    <row r="40" spans="1:18" s="164" customFormat="1" ht="106.9" customHeight="1">
      <c r="A40" s="158" t="s">
        <v>33</v>
      </c>
      <c r="B40" s="159"/>
      <c r="C40" s="166" t="s">
        <v>216</v>
      </c>
      <c r="D40" s="167">
        <v>5</v>
      </c>
      <c r="E40" s="158" t="s">
        <v>1</v>
      </c>
      <c r="F40" s="162"/>
      <c r="G40" s="111">
        <f t="shared" si="16"/>
        <v>0</v>
      </c>
      <c r="H40" s="162">
        <v>7500</v>
      </c>
      <c r="I40" s="113">
        <f t="shared" si="17"/>
        <v>37500</v>
      </c>
      <c r="J40" s="118">
        <f t="shared" si="18"/>
        <v>37500</v>
      </c>
      <c r="M40" s="345"/>
      <c r="N40" s="345"/>
      <c r="O40" s="345"/>
      <c r="P40" s="352">
        <f>H40</f>
        <v>7500</v>
      </c>
      <c r="Q40" s="72">
        <f>P40*M40</f>
        <v>0</v>
      </c>
      <c r="R40" s="72">
        <f>Q40+O40</f>
        <v>0</v>
      </c>
    </row>
    <row r="41" spans="1:18" s="164" customFormat="1" ht="178.5">
      <c r="A41" s="158" t="s">
        <v>36</v>
      </c>
      <c r="B41" s="159"/>
      <c r="C41" s="166" t="s">
        <v>217</v>
      </c>
      <c r="D41" s="167">
        <v>1</v>
      </c>
      <c r="E41" s="158" t="s">
        <v>103</v>
      </c>
      <c r="F41" s="162"/>
      <c r="G41" s="111">
        <f t="shared" si="16"/>
        <v>0</v>
      </c>
      <c r="H41" s="162">
        <v>6000</v>
      </c>
      <c r="I41" s="113">
        <f t="shared" si="17"/>
        <v>6000</v>
      </c>
      <c r="J41" s="118">
        <f t="shared" si="18"/>
        <v>6000</v>
      </c>
      <c r="M41" s="345"/>
      <c r="N41" s="345"/>
      <c r="O41" s="345"/>
      <c r="P41" s="352">
        <f>H41</f>
        <v>6000</v>
      </c>
      <c r="Q41" s="72">
        <f>P41*M41</f>
        <v>0</v>
      </c>
      <c r="R41" s="72">
        <f>Q41+O41</f>
        <v>0</v>
      </c>
    </row>
    <row r="42" spans="1:18" s="173" customFormat="1" ht="30" customHeight="1">
      <c r="A42" s="168"/>
      <c r="B42" s="168"/>
      <c r="C42" s="169" t="s">
        <v>209</v>
      </c>
      <c r="D42" s="170"/>
      <c r="E42" s="170"/>
      <c r="F42" s="171"/>
      <c r="G42" s="172">
        <f>SUM(G34:G41)</f>
        <v>0</v>
      </c>
      <c r="H42" s="171"/>
      <c r="I42" s="172">
        <f>SUM(I34:I41)</f>
        <v>72200</v>
      </c>
      <c r="J42" s="172">
        <f>SUM(J34:J41)</f>
        <v>72200</v>
      </c>
      <c r="M42" s="346"/>
      <c r="N42" s="346"/>
      <c r="O42" s="346"/>
      <c r="P42" s="346"/>
      <c r="Q42" s="172">
        <f>SUM(Q34:Q41)</f>
        <v>0</v>
      </c>
      <c r="R42" s="172">
        <f>SUM(R34:R41)</f>
        <v>0</v>
      </c>
    </row>
    <row r="43" spans="1:18" s="164" customFormat="1" ht="24" customHeight="1">
      <c r="A43" s="158" t="s">
        <v>48</v>
      </c>
      <c r="B43" s="159"/>
      <c r="C43" s="166" t="s">
        <v>206</v>
      </c>
      <c r="D43" s="167">
        <v>2</v>
      </c>
      <c r="E43" s="110" t="s">
        <v>1</v>
      </c>
      <c r="F43" s="162"/>
      <c r="G43" s="111">
        <f t="shared" ref="G43:G56" si="22">F43*D43</f>
        <v>0</v>
      </c>
      <c r="H43" s="162">
        <v>600</v>
      </c>
      <c r="I43" s="113">
        <f t="shared" ref="I43:I56" si="23">H43*D43</f>
        <v>1200</v>
      </c>
      <c r="J43" s="118">
        <f t="shared" ref="J43:J56" si="24">I43+G43</f>
        <v>1200</v>
      </c>
      <c r="M43" s="345"/>
      <c r="N43" s="345"/>
      <c r="O43" s="345"/>
      <c r="P43" s="352">
        <f t="shared" ref="P43:P45" si="25">H43</f>
        <v>600</v>
      </c>
      <c r="Q43" s="72">
        <f t="shared" ref="Q43:Q45" si="26">P43*M43</f>
        <v>0</v>
      </c>
      <c r="R43" s="72">
        <f t="shared" ref="R43:R45" si="27">Q43+O43</f>
        <v>0</v>
      </c>
    </row>
    <row r="44" spans="1:18" s="164" customFormat="1" ht="42.6" customHeight="1">
      <c r="A44" s="158" t="s">
        <v>41</v>
      </c>
      <c r="B44" s="159"/>
      <c r="C44" s="166" t="s">
        <v>218</v>
      </c>
      <c r="D44" s="167">
        <v>2</v>
      </c>
      <c r="E44" s="110" t="s">
        <v>1</v>
      </c>
      <c r="F44" s="162"/>
      <c r="G44" s="111">
        <f t="shared" si="22"/>
        <v>0</v>
      </c>
      <c r="H44" s="162">
        <v>600</v>
      </c>
      <c r="I44" s="113">
        <f t="shared" si="23"/>
        <v>1200</v>
      </c>
      <c r="J44" s="118">
        <f t="shared" si="24"/>
        <v>1200</v>
      </c>
      <c r="M44" s="345"/>
      <c r="N44" s="345"/>
      <c r="O44" s="345"/>
      <c r="P44" s="352">
        <f t="shared" si="25"/>
        <v>600</v>
      </c>
      <c r="Q44" s="72">
        <f t="shared" si="26"/>
        <v>0</v>
      </c>
      <c r="R44" s="72">
        <f t="shared" si="27"/>
        <v>0</v>
      </c>
    </row>
    <row r="45" spans="1:18" s="164" customFormat="1" ht="24" customHeight="1">
      <c r="A45" s="158" t="s">
        <v>9</v>
      </c>
      <c r="B45" s="159"/>
      <c r="C45" s="166" t="s">
        <v>207</v>
      </c>
      <c r="D45" s="167">
        <v>2</v>
      </c>
      <c r="E45" s="110" t="s">
        <v>1</v>
      </c>
      <c r="F45" s="162"/>
      <c r="G45" s="111">
        <f t="shared" si="22"/>
        <v>0</v>
      </c>
      <c r="H45" s="162">
        <v>1500</v>
      </c>
      <c r="I45" s="113">
        <f t="shared" si="23"/>
        <v>3000</v>
      </c>
      <c r="J45" s="118">
        <f t="shared" si="24"/>
        <v>3000</v>
      </c>
      <c r="M45" s="345"/>
      <c r="N45" s="345"/>
      <c r="O45" s="345"/>
      <c r="P45" s="352">
        <f t="shared" si="25"/>
        <v>1500</v>
      </c>
      <c r="Q45" s="72">
        <f t="shared" si="26"/>
        <v>0</v>
      </c>
      <c r="R45" s="72">
        <f t="shared" si="27"/>
        <v>0</v>
      </c>
    </row>
    <row r="46" spans="1:18" s="164" customFormat="1" ht="39.6" customHeight="1">
      <c r="A46" s="158" t="s">
        <v>14</v>
      </c>
      <c r="B46" s="159"/>
      <c r="C46" s="166" t="s">
        <v>219</v>
      </c>
      <c r="D46" s="167">
        <v>4</v>
      </c>
      <c r="E46" s="110" t="s">
        <v>1</v>
      </c>
      <c r="F46" s="162">
        <v>9500</v>
      </c>
      <c r="G46" s="111">
        <f t="shared" si="22"/>
        <v>38000</v>
      </c>
      <c r="H46" s="162">
        <v>800</v>
      </c>
      <c r="I46" s="113">
        <f t="shared" si="23"/>
        <v>3200</v>
      </c>
      <c r="J46" s="118">
        <f t="shared" si="24"/>
        <v>41200</v>
      </c>
      <c r="M46" s="345"/>
      <c r="N46" s="352">
        <f>F46</f>
        <v>9500</v>
      </c>
      <c r="O46" s="72">
        <f>N46*M46</f>
        <v>0</v>
      </c>
      <c r="P46" s="352">
        <f>H46</f>
        <v>800</v>
      </c>
      <c r="Q46" s="72">
        <f>P46*M46</f>
        <v>0</v>
      </c>
      <c r="R46" s="72">
        <f>Q46+O46</f>
        <v>0</v>
      </c>
    </row>
    <row r="47" spans="1:18" s="164" customFormat="1" ht="24" customHeight="1">
      <c r="A47" s="158" t="s">
        <v>30</v>
      </c>
      <c r="B47" s="159"/>
      <c r="C47" s="166" t="s">
        <v>210</v>
      </c>
      <c r="D47" s="167">
        <v>2</v>
      </c>
      <c r="E47" s="110" t="s">
        <v>1</v>
      </c>
      <c r="F47" s="162"/>
      <c r="G47" s="111">
        <f t="shared" si="22"/>
        <v>0</v>
      </c>
      <c r="H47" s="162">
        <v>700</v>
      </c>
      <c r="I47" s="113">
        <f t="shared" si="23"/>
        <v>1400</v>
      </c>
      <c r="J47" s="118">
        <f t="shared" si="24"/>
        <v>1400</v>
      </c>
      <c r="M47" s="345"/>
      <c r="N47" s="345"/>
      <c r="O47" s="345"/>
      <c r="P47" s="352">
        <f t="shared" ref="P47:P51" si="28">H47</f>
        <v>700</v>
      </c>
      <c r="Q47" s="72">
        <f t="shared" ref="Q47:Q51" si="29">P47*M47</f>
        <v>0</v>
      </c>
      <c r="R47" s="72">
        <f t="shared" ref="R47:R51" si="30">Q47+O47</f>
        <v>0</v>
      </c>
    </row>
    <row r="48" spans="1:18" s="164" customFormat="1" ht="24" customHeight="1">
      <c r="A48" s="158" t="s">
        <v>33</v>
      </c>
      <c r="B48" s="159"/>
      <c r="C48" s="166" t="s">
        <v>220</v>
      </c>
      <c r="D48" s="167">
        <v>4</v>
      </c>
      <c r="E48" s="110" t="s">
        <v>1</v>
      </c>
      <c r="F48" s="162"/>
      <c r="G48" s="111">
        <f t="shared" si="22"/>
        <v>0</v>
      </c>
      <c r="H48" s="162">
        <v>700</v>
      </c>
      <c r="I48" s="113">
        <f t="shared" si="23"/>
        <v>2800</v>
      </c>
      <c r="J48" s="118">
        <f t="shared" si="24"/>
        <v>2800</v>
      </c>
      <c r="M48" s="345"/>
      <c r="N48" s="345"/>
      <c r="O48" s="345"/>
      <c r="P48" s="352">
        <f t="shared" si="28"/>
        <v>700</v>
      </c>
      <c r="Q48" s="72">
        <f t="shared" si="29"/>
        <v>0</v>
      </c>
      <c r="R48" s="72">
        <f t="shared" si="30"/>
        <v>0</v>
      </c>
    </row>
    <row r="49" spans="1:18" s="164" customFormat="1" ht="24" customHeight="1">
      <c r="A49" s="158" t="s">
        <v>36</v>
      </c>
      <c r="B49" s="159"/>
      <c r="C49" s="166" t="s">
        <v>212</v>
      </c>
      <c r="D49" s="167">
        <v>2</v>
      </c>
      <c r="E49" s="110" t="s">
        <v>1</v>
      </c>
      <c r="F49" s="162"/>
      <c r="G49" s="111">
        <f t="shared" si="22"/>
        <v>0</v>
      </c>
      <c r="H49" s="162">
        <v>700</v>
      </c>
      <c r="I49" s="113">
        <f t="shared" si="23"/>
        <v>1400</v>
      </c>
      <c r="J49" s="118">
        <f t="shared" si="24"/>
        <v>1400</v>
      </c>
      <c r="M49" s="345"/>
      <c r="N49" s="345"/>
      <c r="O49" s="345"/>
      <c r="P49" s="352">
        <f t="shared" si="28"/>
        <v>700</v>
      </c>
      <c r="Q49" s="72">
        <f t="shared" si="29"/>
        <v>0</v>
      </c>
      <c r="R49" s="72">
        <f t="shared" si="30"/>
        <v>0</v>
      </c>
    </row>
    <row r="50" spans="1:18" s="164" customFormat="1" ht="24" customHeight="1">
      <c r="A50" s="158" t="s">
        <v>37</v>
      </c>
      <c r="B50" s="159"/>
      <c r="C50" s="166" t="s">
        <v>221</v>
      </c>
      <c r="D50" s="167">
        <v>4</v>
      </c>
      <c r="E50" s="110" t="s">
        <v>1</v>
      </c>
      <c r="F50" s="162"/>
      <c r="G50" s="111">
        <f t="shared" si="22"/>
        <v>0</v>
      </c>
      <c r="H50" s="162">
        <v>7500</v>
      </c>
      <c r="I50" s="113">
        <f t="shared" si="23"/>
        <v>30000</v>
      </c>
      <c r="J50" s="118">
        <f t="shared" si="24"/>
        <v>30000</v>
      </c>
      <c r="M50" s="345"/>
      <c r="N50" s="345"/>
      <c r="O50" s="345"/>
      <c r="P50" s="352">
        <f t="shared" si="28"/>
        <v>7500</v>
      </c>
      <c r="Q50" s="72">
        <f t="shared" si="29"/>
        <v>0</v>
      </c>
      <c r="R50" s="72">
        <f t="shared" si="30"/>
        <v>0</v>
      </c>
    </row>
    <row r="51" spans="1:18" s="164" customFormat="1" ht="24" customHeight="1">
      <c r="A51" s="158" t="s">
        <v>49</v>
      </c>
      <c r="B51" s="159"/>
      <c r="C51" s="166" t="s">
        <v>222</v>
      </c>
      <c r="D51" s="167">
        <v>4</v>
      </c>
      <c r="E51" s="110" t="s">
        <v>1</v>
      </c>
      <c r="F51" s="162"/>
      <c r="G51" s="111">
        <f t="shared" si="22"/>
        <v>0</v>
      </c>
      <c r="H51" s="162">
        <v>700</v>
      </c>
      <c r="I51" s="113">
        <f t="shared" si="23"/>
        <v>2800</v>
      </c>
      <c r="J51" s="118">
        <f t="shared" si="24"/>
        <v>2800</v>
      </c>
      <c r="M51" s="345"/>
      <c r="N51" s="345"/>
      <c r="O51" s="345"/>
      <c r="P51" s="352">
        <f t="shared" si="28"/>
        <v>700</v>
      </c>
      <c r="Q51" s="72">
        <f t="shared" si="29"/>
        <v>0</v>
      </c>
      <c r="R51" s="72">
        <f t="shared" si="30"/>
        <v>0</v>
      </c>
    </row>
    <row r="52" spans="1:18" s="164" customFormat="1" ht="24" customHeight="1">
      <c r="A52" s="158"/>
      <c r="B52" s="159"/>
      <c r="C52" s="165" t="s">
        <v>223</v>
      </c>
      <c r="D52" s="167"/>
      <c r="E52" s="158"/>
      <c r="F52" s="162"/>
      <c r="G52" s="111">
        <f t="shared" si="22"/>
        <v>0</v>
      </c>
      <c r="H52" s="162"/>
      <c r="I52" s="113">
        <f t="shared" si="23"/>
        <v>0</v>
      </c>
      <c r="J52" s="118">
        <f t="shared" si="24"/>
        <v>0</v>
      </c>
      <c r="M52" s="345"/>
      <c r="N52" s="345"/>
      <c r="O52" s="345"/>
      <c r="P52" s="345"/>
      <c r="Q52" s="345"/>
      <c r="R52" s="345"/>
    </row>
    <row r="53" spans="1:18" s="164" customFormat="1" ht="44.45" customHeight="1">
      <c r="A53" s="158" t="s">
        <v>50</v>
      </c>
      <c r="B53" s="159"/>
      <c r="C53" s="166" t="s">
        <v>224</v>
      </c>
      <c r="D53" s="167">
        <v>2</v>
      </c>
      <c r="E53" s="110" t="s">
        <v>1</v>
      </c>
      <c r="F53" s="162"/>
      <c r="G53" s="111">
        <f t="shared" si="22"/>
        <v>0</v>
      </c>
      <c r="H53" s="162">
        <v>6000</v>
      </c>
      <c r="I53" s="113">
        <f t="shared" si="23"/>
        <v>12000</v>
      </c>
      <c r="J53" s="118">
        <f t="shared" si="24"/>
        <v>12000</v>
      </c>
      <c r="M53" s="345"/>
      <c r="N53" s="345"/>
      <c r="O53" s="345"/>
      <c r="P53" s="352">
        <f>H53</f>
        <v>6000</v>
      </c>
      <c r="Q53" s="72">
        <f>P53*M53</f>
        <v>0</v>
      </c>
      <c r="R53" s="72">
        <f>Q53+O53</f>
        <v>0</v>
      </c>
    </row>
    <row r="54" spans="1:18" s="164" customFormat="1" ht="24" customHeight="1">
      <c r="A54" s="158"/>
      <c r="B54" s="159"/>
      <c r="C54" s="174" t="s">
        <v>225</v>
      </c>
      <c r="D54" s="167"/>
      <c r="E54" s="158"/>
      <c r="F54" s="162"/>
      <c r="G54" s="111">
        <f t="shared" si="22"/>
        <v>0</v>
      </c>
      <c r="H54" s="162"/>
      <c r="I54" s="113">
        <f t="shared" si="23"/>
        <v>0</v>
      </c>
      <c r="J54" s="118">
        <f t="shared" si="24"/>
        <v>0</v>
      </c>
      <c r="M54" s="345"/>
      <c r="N54" s="345"/>
      <c r="O54" s="345"/>
      <c r="P54" s="345"/>
      <c r="Q54" s="345"/>
      <c r="R54" s="345"/>
    </row>
    <row r="55" spans="1:18" s="164" customFormat="1" ht="96" customHeight="1">
      <c r="A55" s="158" t="s">
        <v>51</v>
      </c>
      <c r="B55" s="159"/>
      <c r="C55" s="166" t="s">
        <v>215</v>
      </c>
      <c r="D55" s="167">
        <v>2</v>
      </c>
      <c r="E55" s="110" t="s">
        <v>1</v>
      </c>
      <c r="F55" s="162"/>
      <c r="G55" s="111">
        <f t="shared" si="22"/>
        <v>0</v>
      </c>
      <c r="H55" s="162">
        <v>6500</v>
      </c>
      <c r="I55" s="113">
        <f t="shared" si="23"/>
        <v>13000</v>
      </c>
      <c r="J55" s="118">
        <f t="shared" si="24"/>
        <v>13000</v>
      </c>
      <c r="M55" s="345"/>
      <c r="N55" s="345"/>
      <c r="O55" s="345"/>
      <c r="P55" s="352">
        <f>H55</f>
        <v>6500</v>
      </c>
      <c r="Q55" s="72">
        <f>P55*M55</f>
        <v>0</v>
      </c>
      <c r="R55" s="72">
        <f>Q55+O55</f>
        <v>0</v>
      </c>
    </row>
    <row r="56" spans="1:18" s="164" customFormat="1" ht="24" customHeight="1">
      <c r="A56" s="158" t="s">
        <v>52</v>
      </c>
      <c r="B56" s="159"/>
      <c r="C56" s="166" t="s">
        <v>221</v>
      </c>
      <c r="D56" s="167">
        <v>2</v>
      </c>
      <c r="E56" s="110" t="s">
        <v>1</v>
      </c>
      <c r="F56" s="162"/>
      <c r="G56" s="111">
        <f t="shared" si="22"/>
        <v>0</v>
      </c>
      <c r="H56" s="162">
        <v>7500</v>
      </c>
      <c r="I56" s="113">
        <f t="shared" si="23"/>
        <v>15000</v>
      </c>
      <c r="J56" s="118">
        <f t="shared" si="24"/>
        <v>15000</v>
      </c>
      <c r="M56" s="345"/>
      <c r="N56" s="345"/>
      <c r="O56" s="345"/>
      <c r="P56" s="352">
        <f>H56</f>
        <v>7500</v>
      </c>
      <c r="Q56" s="72">
        <f>P56*M56</f>
        <v>0</v>
      </c>
      <c r="R56" s="72">
        <f>Q56+O56</f>
        <v>0</v>
      </c>
    </row>
    <row r="57" spans="1:18" s="173" customFormat="1" ht="30" customHeight="1">
      <c r="A57" s="168"/>
      <c r="B57" s="168"/>
      <c r="C57" s="169" t="s">
        <v>209</v>
      </c>
      <c r="D57" s="170"/>
      <c r="E57" s="170"/>
      <c r="F57" s="171"/>
      <c r="G57" s="172">
        <f>SUM(G43:G56)</f>
        <v>38000</v>
      </c>
      <c r="H57" s="171"/>
      <c r="I57" s="172">
        <f>SUM(I43:I56)</f>
        <v>87000</v>
      </c>
      <c r="J57" s="172">
        <f>SUM(J43:J56)</f>
        <v>125000</v>
      </c>
      <c r="M57" s="346"/>
      <c r="N57" s="346"/>
      <c r="O57" s="172">
        <f>SUM(O43:O56)</f>
        <v>0</v>
      </c>
      <c r="P57" s="171"/>
      <c r="Q57" s="172">
        <f>SUM(Q43:Q56)</f>
        <v>0</v>
      </c>
      <c r="R57" s="172">
        <f>SUM(R43:R56)</f>
        <v>0</v>
      </c>
    </row>
    <row r="58" spans="1:18" s="164" customFormat="1" ht="36.6" customHeight="1">
      <c r="A58" s="158" t="s">
        <v>48</v>
      </c>
      <c r="B58" s="159"/>
      <c r="C58" s="166" t="s">
        <v>219</v>
      </c>
      <c r="D58" s="167">
        <v>2</v>
      </c>
      <c r="E58" s="110" t="s">
        <v>1</v>
      </c>
      <c r="F58" s="162">
        <v>10500</v>
      </c>
      <c r="G58" s="111">
        <f t="shared" ref="G58:G70" si="31">F58*D58</f>
        <v>21000</v>
      </c>
      <c r="H58" s="162">
        <v>800</v>
      </c>
      <c r="I58" s="113">
        <f t="shared" ref="I58:I70" si="32">H58*D58</f>
        <v>1600</v>
      </c>
      <c r="J58" s="118">
        <f t="shared" ref="J58:J70" si="33">I58+G58</f>
        <v>22600</v>
      </c>
      <c r="M58" s="345"/>
      <c r="N58" s="352">
        <f>F58</f>
        <v>10500</v>
      </c>
      <c r="O58" s="72">
        <f>N58*M58</f>
        <v>0</v>
      </c>
      <c r="P58" s="352">
        <f>H58</f>
        <v>800</v>
      </c>
      <c r="Q58" s="72">
        <f>P58*M58</f>
        <v>0</v>
      </c>
      <c r="R58" s="72">
        <f>Q58+O58</f>
        <v>0</v>
      </c>
    </row>
    <row r="59" spans="1:18" s="164" customFormat="1" ht="19.149999999999999" customHeight="1">
      <c r="A59" s="158" t="s">
        <v>41</v>
      </c>
      <c r="B59" s="159"/>
      <c r="C59" s="166" t="s">
        <v>207</v>
      </c>
      <c r="D59" s="167">
        <v>1</v>
      </c>
      <c r="E59" s="158" t="s">
        <v>103</v>
      </c>
      <c r="F59" s="162"/>
      <c r="G59" s="111">
        <f t="shared" si="31"/>
        <v>0</v>
      </c>
      <c r="H59" s="162">
        <v>2000</v>
      </c>
      <c r="I59" s="113">
        <f t="shared" si="32"/>
        <v>2000</v>
      </c>
      <c r="J59" s="118">
        <f t="shared" si="33"/>
        <v>2000</v>
      </c>
      <c r="M59" s="345"/>
      <c r="N59" s="345"/>
      <c r="O59" s="345"/>
      <c r="P59" s="352">
        <f t="shared" ref="P59:P64" si="34">H59</f>
        <v>2000</v>
      </c>
      <c r="Q59" s="72">
        <f t="shared" ref="Q59:Q64" si="35">P59*M59</f>
        <v>0</v>
      </c>
      <c r="R59" s="72">
        <f t="shared" ref="R59:R64" si="36">Q59+O59</f>
        <v>0</v>
      </c>
    </row>
    <row r="60" spans="1:18" s="164" customFormat="1" ht="19.149999999999999" customHeight="1">
      <c r="A60" s="158" t="s">
        <v>9</v>
      </c>
      <c r="B60" s="159"/>
      <c r="C60" s="166" t="s">
        <v>210</v>
      </c>
      <c r="D60" s="167">
        <v>2</v>
      </c>
      <c r="E60" s="110" t="s">
        <v>1</v>
      </c>
      <c r="F60" s="162"/>
      <c r="G60" s="111">
        <f t="shared" si="31"/>
        <v>0</v>
      </c>
      <c r="H60" s="162">
        <v>700</v>
      </c>
      <c r="I60" s="113">
        <f t="shared" si="32"/>
        <v>1400</v>
      </c>
      <c r="J60" s="118">
        <f t="shared" si="33"/>
        <v>1400</v>
      </c>
      <c r="M60" s="345"/>
      <c r="N60" s="345"/>
      <c r="O60" s="345"/>
      <c r="P60" s="352">
        <f t="shared" si="34"/>
        <v>700</v>
      </c>
      <c r="Q60" s="72">
        <f t="shared" si="35"/>
        <v>0</v>
      </c>
      <c r="R60" s="72">
        <f t="shared" si="36"/>
        <v>0</v>
      </c>
    </row>
    <row r="61" spans="1:18" s="164" customFormat="1" ht="19.149999999999999" customHeight="1">
      <c r="A61" s="158" t="s">
        <v>14</v>
      </c>
      <c r="B61" s="159"/>
      <c r="C61" s="166" t="s">
        <v>226</v>
      </c>
      <c r="D61" s="167">
        <v>2</v>
      </c>
      <c r="E61" s="110" t="s">
        <v>1</v>
      </c>
      <c r="F61" s="162"/>
      <c r="G61" s="111">
        <f t="shared" si="31"/>
        <v>0</v>
      </c>
      <c r="H61" s="162">
        <v>700</v>
      </c>
      <c r="I61" s="113">
        <f t="shared" si="32"/>
        <v>1400</v>
      </c>
      <c r="J61" s="118">
        <f t="shared" si="33"/>
        <v>1400</v>
      </c>
      <c r="M61" s="345"/>
      <c r="N61" s="345"/>
      <c r="O61" s="345"/>
      <c r="P61" s="352">
        <f t="shared" si="34"/>
        <v>700</v>
      </c>
      <c r="Q61" s="72">
        <f t="shared" si="35"/>
        <v>0</v>
      </c>
      <c r="R61" s="72">
        <f t="shared" si="36"/>
        <v>0</v>
      </c>
    </row>
    <row r="62" spans="1:18" s="164" customFormat="1" ht="19.149999999999999" customHeight="1">
      <c r="A62" s="158" t="s">
        <v>30</v>
      </c>
      <c r="B62" s="159"/>
      <c r="C62" s="166" t="s">
        <v>212</v>
      </c>
      <c r="D62" s="167">
        <v>1</v>
      </c>
      <c r="E62" s="110" t="s">
        <v>103</v>
      </c>
      <c r="F62" s="162"/>
      <c r="G62" s="111">
        <f t="shared" si="31"/>
        <v>0</v>
      </c>
      <c r="H62" s="162">
        <v>700</v>
      </c>
      <c r="I62" s="113">
        <f t="shared" si="32"/>
        <v>700</v>
      </c>
      <c r="J62" s="118">
        <f t="shared" si="33"/>
        <v>700</v>
      </c>
      <c r="M62" s="345"/>
      <c r="N62" s="345"/>
      <c r="O62" s="345"/>
      <c r="P62" s="352">
        <f t="shared" si="34"/>
        <v>700</v>
      </c>
      <c r="Q62" s="72">
        <f t="shared" si="35"/>
        <v>0</v>
      </c>
      <c r="R62" s="72">
        <f t="shared" si="36"/>
        <v>0</v>
      </c>
    </row>
    <row r="63" spans="1:18" s="164" customFormat="1" ht="19.149999999999999" customHeight="1">
      <c r="A63" s="158" t="s">
        <v>33</v>
      </c>
      <c r="B63" s="159"/>
      <c r="C63" s="166" t="s">
        <v>222</v>
      </c>
      <c r="D63" s="167">
        <v>2</v>
      </c>
      <c r="E63" s="110" t="s">
        <v>1</v>
      </c>
      <c r="F63" s="162"/>
      <c r="G63" s="111">
        <f t="shared" si="31"/>
        <v>0</v>
      </c>
      <c r="H63" s="162">
        <v>700</v>
      </c>
      <c r="I63" s="113">
        <f t="shared" si="32"/>
        <v>1400</v>
      </c>
      <c r="J63" s="118">
        <f t="shared" si="33"/>
        <v>1400</v>
      </c>
      <c r="M63" s="345"/>
      <c r="N63" s="345"/>
      <c r="O63" s="345"/>
      <c r="P63" s="352">
        <f t="shared" si="34"/>
        <v>700</v>
      </c>
      <c r="Q63" s="72">
        <f t="shared" si="35"/>
        <v>0</v>
      </c>
      <c r="R63" s="72">
        <f t="shared" si="36"/>
        <v>0</v>
      </c>
    </row>
    <row r="64" spans="1:18" s="164" customFormat="1" ht="19.149999999999999" customHeight="1">
      <c r="A64" s="158" t="s">
        <v>36</v>
      </c>
      <c r="B64" s="159"/>
      <c r="C64" s="166" t="s">
        <v>206</v>
      </c>
      <c r="D64" s="167">
        <v>1</v>
      </c>
      <c r="E64" s="110" t="s">
        <v>103</v>
      </c>
      <c r="F64" s="162"/>
      <c r="G64" s="111">
        <f t="shared" si="31"/>
        <v>0</v>
      </c>
      <c r="H64" s="162">
        <v>700</v>
      </c>
      <c r="I64" s="113">
        <f t="shared" si="32"/>
        <v>700</v>
      </c>
      <c r="J64" s="118">
        <f t="shared" si="33"/>
        <v>700</v>
      </c>
      <c r="M64" s="345"/>
      <c r="N64" s="345"/>
      <c r="O64" s="345"/>
      <c r="P64" s="352">
        <f t="shared" si="34"/>
        <v>700</v>
      </c>
      <c r="Q64" s="72">
        <f t="shared" si="35"/>
        <v>0</v>
      </c>
      <c r="R64" s="72">
        <f t="shared" si="36"/>
        <v>0</v>
      </c>
    </row>
    <row r="65" spans="1:18" s="164" customFormat="1" ht="105" customHeight="1">
      <c r="A65" s="158" t="s">
        <v>37</v>
      </c>
      <c r="B65" s="159"/>
      <c r="C65" s="166" t="s">
        <v>216</v>
      </c>
      <c r="D65" s="167">
        <v>2</v>
      </c>
      <c r="E65" s="110" t="s">
        <v>1</v>
      </c>
      <c r="F65" s="162"/>
      <c r="G65" s="111">
        <f t="shared" si="31"/>
        <v>0</v>
      </c>
      <c r="H65" s="162">
        <v>7000</v>
      </c>
      <c r="I65" s="113">
        <f t="shared" si="32"/>
        <v>14000</v>
      </c>
      <c r="J65" s="118">
        <f t="shared" si="33"/>
        <v>14000</v>
      </c>
      <c r="M65" s="345"/>
      <c r="N65" s="345"/>
      <c r="O65" s="345"/>
      <c r="P65" s="352">
        <f>H65</f>
        <v>7000</v>
      </c>
      <c r="Q65" s="72">
        <f>P65*M65</f>
        <v>0</v>
      </c>
      <c r="R65" s="72">
        <f>Q65+O65</f>
        <v>0</v>
      </c>
    </row>
    <row r="66" spans="1:18" s="164" customFormat="1" ht="129" customHeight="1">
      <c r="A66" s="158" t="s">
        <v>49</v>
      </c>
      <c r="B66" s="159"/>
      <c r="C66" s="166" t="s">
        <v>227</v>
      </c>
      <c r="D66" s="167">
        <v>1</v>
      </c>
      <c r="E66" s="158" t="s">
        <v>103</v>
      </c>
      <c r="F66" s="162"/>
      <c r="G66" s="111">
        <f t="shared" si="31"/>
        <v>0</v>
      </c>
      <c r="H66" s="162">
        <v>6500</v>
      </c>
      <c r="I66" s="113">
        <f t="shared" si="32"/>
        <v>6500</v>
      </c>
      <c r="J66" s="118">
        <f t="shared" si="33"/>
        <v>6500</v>
      </c>
      <c r="M66" s="345"/>
      <c r="N66" s="345"/>
      <c r="O66" s="345"/>
      <c r="P66" s="352">
        <f>H66</f>
        <v>6500</v>
      </c>
      <c r="Q66" s="72">
        <f>P66*M66</f>
        <v>0</v>
      </c>
      <c r="R66" s="72">
        <f>Q66+O66</f>
        <v>0</v>
      </c>
    </row>
    <row r="67" spans="1:18" s="164" customFormat="1" ht="61.5" customHeight="1">
      <c r="A67" s="158"/>
      <c r="B67" s="175" t="s">
        <v>198</v>
      </c>
      <c r="C67" s="176" t="s">
        <v>228</v>
      </c>
      <c r="D67" s="167"/>
      <c r="E67" s="158"/>
      <c r="F67" s="162"/>
      <c r="G67" s="111">
        <f t="shared" si="31"/>
        <v>0</v>
      </c>
      <c r="H67" s="162"/>
      <c r="I67" s="113">
        <f t="shared" si="32"/>
        <v>0</v>
      </c>
      <c r="J67" s="118">
        <f t="shared" si="33"/>
        <v>0</v>
      </c>
      <c r="M67" s="345"/>
      <c r="N67" s="345"/>
      <c r="O67" s="345"/>
      <c r="P67" s="345"/>
      <c r="Q67" s="345"/>
      <c r="R67" s="345"/>
    </row>
    <row r="68" spans="1:18" s="164" customFormat="1" ht="19.149999999999999" customHeight="1">
      <c r="A68" s="158" t="s">
        <v>50</v>
      </c>
      <c r="B68" s="159"/>
      <c r="C68" s="116" t="s">
        <v>229</v>
      </c>
      <c r="D68" s="177">
        <v>4</v>
      </c>
      <c r="E68" s="110" t="s">
        <v>1</v>
      </c>
      <c r="F68" s="162">
        <v>4000</v>
      </c>
      <c r="G68" s="111">
        <f t="shared" si="31"/>
        <v>16000</v>
      </c>
      <c r="H68" s="162">
        <v>1000</v>
      </c>
      <c r="I68" s="113">
        <f t="shared" si="32"/>
        <v>4000</v>
      </c>
      <c r="J68" s="118">
        <f t="shared" si="33"/>
        <v>20000</v>
      </c>
      <c r="M68" s="345"/>
      <c r="N68" s="352">
        <f>F68</f>
        <v>4000</v>
      </c>
      <c r="O68" s="72">
        <f>N68*M68</f>
        <v>0</v>
      </c>
      <c r="P68" s="352">
        <f t="shared" ref="P68:P70" si="37">H68</f>
        <v>1000</v>
      </c>
      <c r="Q68" s="72">
        <f t="shared" ref="Q68:Q70" si="38">P68*M68</f>
        <v>0</v>
      </c>
      <c r="R68" s="72">
        <f t="shared" ref="R68:R70" si="39">Q68+O68</f>
        <v>0</v>
      </c>
    </row>
    <row r="69" spans="1:18" s="164" customFormat="1" ht="19.149999999999999" customHeight="1">
      <c r="A69" s="158" t="s">
        <v>51</v>
      </c>
      <c r="B69" s="159"/>
      <c r="C69" s="116" t="s">
        <v>230</v>
      </c>
      <c r="D69" s="177">
        <v>1</v>
      </c>
      <c r="E69" s="158" t="s">
        <v>103</v>
      </c>
      <c r="F69" s="162">
        <v>5500</v>
      </c>
      <c r="G69" s="111">
        <f t="shared" si="31"/>
        <v>5500</v>
      </c>
      <c r="H69" s="162">
        <v>1000</v>
      </c>
      <c r="I69" s="113">
        <f t="shared" si="32"/>
        <v>1000</v>
      </c>
      <c r="J69" s="118">
        <f t="shared" si="33"/>
        <v>6500</v>
      </c>
      <c r="M69" s="345"/>
      <c r="N69" s="352">
        <f>F69</f>
        <v>5500</v>
      </c>
      <c r="O69" s="72">
        <f>N69*M69</f>
        <v>0</v>
      </c>
      <c r="P69" s="352">
        <f t="shared" si="37"/>
        <v>1000</v>
      </c>
      <c r="Q69" s="72">
        <f t="shared" si="38"/>
        <v>0</v>
      </c>
      <c r="R69" s="72">
        <f t="shared" si="39"/>
        <v>0</v>
      </c>
    </row>
    <row r="70" spans="1:18" s="164" customFormat="1" ht="19.149999999999999" customHeight="1">
      <c r="A70" s="158" t="s">
        <v>52</v>
      </c>
      <c r="B70" s="159"/>
      <c r="C70" s="116" t="s">
        <v>231</v>
      </c>
      <c r="D70" s="177">
        <v>1</v>
      </c>
      <c r="E70" s="158" t="s">
        <v>103</v>
      </c>
      <c r="F70" s="162">
        <v>7000</v>
      </c>
      <c r="G70" s="111">
        <f t="shared" si="31"/>
        <v>7000</v>
      </c>
      <c r="H70" s="162">
        <v>1000</v>
      </c>
      <c r="I70" s="113">
        <f t="shared" si="32"/>
        <v>1000</v>
      </c>
      <c r="J70" s="118">
        <f t="shared" si="33"/>
        <v>8000</v>
      </c>
      <c r="M70" s="345"/>
      <c r="N70" s="352">
        <f>F70</f>
        <v>7000</v>
      </c>
      <c r="O70" s="72">
        <f>N70*M70</f>
        <v>0</v>
      </c>
      <c r="P70" s="352">
        <f t="shared" si="37"/>
        <v>1000</v>
      </c>
      <c r="Q70" s="72">
        <f t="shared" si="38"/>
        <v>0</v>
      </c>
      <c r="R70" s="72">
        <f t="shared" si="39"/>
        <v>0</v>
      </c>
    </row>
    <row r="71" spans="1:18" s="173" customFormat="1" ht="30" customHeight="1">
      <c r="A71" s="168"/>
      <c r="B71" s="168"/>
      <c r="C71" s="169" t="s">
        <v>209</v>
      </c>
      <c r="D71" s="170"/>
      <c r="E71" s="170"/>
      <c r="F71" s="171"/>
      <c r="G71" s="172">
        <f>SUM(G58:G70)</f>
        <v>49500</v>
      </c>
      <c r="H71" s="171"/>
      <c r="I71" s="172">
        <f>SUM(I58:I70)</f>
        <v>35700</v>
      </c>
      <c r="J71" s="172">
        <f>SUM(J58:J70)</f>
        <v>85200</v>
      </c>
      <c r="M71" s="346"/>
      <c r="N71" s="346"/>
      <c r="O71" s="172">
        <f>SUM(O58:O70)</f>
        <v>0</v>
      </c>
      <c r="P71" s="171"/>
      <c r="Q71" s="172">
        <f>SUM(Q58:Q70)</f>
        <v>0</v>
      </c>
      <c r="R71" s="172">
        <f>SUM(R58:R70)</f>
        <v>0</v>
      </c>
    </row>
    <row r="72" spans="1:18" s="173" customFormat="1" ht="10.15" customHeight="1">
      <c r="A72" s="178"/>
      <c r="B72" s="178"/>
      <c r="C72" s="179"/>
      <c r="D72" s="180"/>
      <c r="E72" s="180"/>
      <c r="F72" s="181"/>
      <c r="G72" s="181"/>
      <c r="H72" s="181"/>
      <c r="I72" s="181"/>
      <c r="J72" s="181"/>
      <c r="M72" s="347"/>
      <c r="N72" s="347"/>
      <c r="O72" s="347"/>
      <c r="P72" s="347"/>
      <c r="Q72" s="347"/>
      <c r="R72" s="347"/>
    </row>
    <row r="73" spans="1:18" s="173" customFormat="1" ht="30" customHeight="1">
      <c r="A73" s="168"/>
      <c r="B73" s="168"/>
      <c r="C73" s="169" t="s">
        <v>232</v>
      </c>
      <c r="D73" s="170"/>
      <c r="E73" s="170"/>
      <c r="F73" s="171"/>
      <c r="G73" s="171"/>
      <c r="H73" s="171"/>
      <c r="I73" s="171"/>
      <c r="J73" s="171"/>
      <c r="M73" s="346"/>
      <c r="N73" s="346"/>
      <c r="O73" s="346"/>
      <c r="P73" s="346"/>
      <c r="Q73" s="346"/>
      <c r="R73" s="346"/>
    </row>
    <row r="74" spans="1:18" s="115" customFormat="1" ht="24" customHeight="1">
      <c r="A74" s="451" t="s">
        <v>168</v>
      </c>
      <c r="B74" s="452"/>
      <c r="C74" s="452"/>
      <c r="D74" s="452"/>
      <c r="E74" s="452"/>
      <c r="F74" s="452"/>
      <c r="G74" s="452"/>
      <c r="H74" s="452"/>
      <c r="I74" s="452"/>
      <c r="J74" s="453"/>
      <c r="K74" s="114"/>
      <c r="L74" s="336"/>
      <c r="M74" s="348"/>
      <c r="N74" s="348"/>
      <c r="O74" s="348"/>
      <c r="P74" s="348"/>
      <c r="Q74" s="348"/>
      <c r="R74" s="348"/>
    </row>
    <row r="75" spans="1:18" s="115" customFormat="1" ht="76.5">
      <c r="A75" s="106" t="s">
        <v>48</v>
      </c>
      <c r="B75" s="182" t="s">
        <v>233</v>
      </c>
      <c r="C75" s="116" t="s">
        <v>234</v>
      </c>
      <c r="D75" s="177">
        <v>1</v>
      </c>
      <c r="E75" s="110" t="s">
        <v>12</v>
      </c>
      <c r="F75" s="111">
        <v>50000</v>
      </c>
      <c r="G75" s="111">
        <f t="shared" ref="G75:G81" si="40">F75*D75</f>
        <v>50000</v>
      </c>
      <c r="H75" s="183">
        <v>25000</v>
      </c>
      <c r="I75" s="184">
        <f t="shared" ref="I75:I81" si="41">H75*D75</f>
        <v>25000</v>
      </c>
      <c r="J75" s="120">
        <f t="shared" ref="J75:J81" si="42">I75+G75</f>
        <v>75000</v>
      </c>
      <c r="K75" s="114">
        <f>J75*D76</f>
        <v>75000</v>
      </c>
      <c r="L75" s="336">
        <f>I76+K75</f>
        <v>95000</v>
      </c>
      <c r="M75" s="109">
        <v>1</v>
      </c>
      <c r="N75" s="71">
        <f>F75</f>
        <v>50000</v>
      </c>
      <c r="O75" s="71">
        <f>N75*M75</f>
        <v>50000</v>
      </c>
      <c r="P75" s="71">
        <f>H75</f>
        <v>25000</v>
      </c>
      <c r="Q75" s="71">
        <f>P75*M75</f>
        <v>25000</v>
      </c>
      <c r="R75" s="71">
        <f>Q75+O75</f>
        <v>75000</v>
      </c>
    </row>
    <row r="76" spans="1:18" s="115" customFormat="1" ht="56.25" customHeight="1">
      <c r="A76" s="106" t="s">
        <v>41</v>
      </c>
      <c r="B76" s="182" t="s">
        <v>38</v>
      </c>
      <c r="C76" s="116" t="s">
        <v>235</v>
      </c>
      <c r="D76" s="177">
        <v>1</v>
      </c>
      <c r="E76" s="110" t="s">
        <v>12</v>
      </c>
      <c r="F76" s="111">
        <v>75000</v>
      </c>
      <c r="G76" s="111">
        <f t="shared" si="40"/>
        <v>75000</v>
      </c>
      <c r="H76" s="183">
        <v>20000</v>
      </c>
      <c r="I76" s="184">
        <f t="shared" si="41"/>
        <v>20000</v>
      </c>
      <c r="J76" s="120">
        <f t="shared" si="42"/>
        <v>95000</v>
      </c>
      <c r="K76" s="114"/>
      <c r="L76" s="336"/>
      <c r="M76" s="109"/>
      <c r="N76" s="71">
        <f>F76</f>
        <v>75000</v>
      </c>
      <c r="O76" s="71">
        <f>N76*M76</f>
        <v>0</v>
      </c>
      <c r="P76" s="71">
        <f>H76</f>
        <v>20000</v>
      </c>
      <c r="Q76" s="71">
        <f>P76*M76</f>
        <v>0</v>
      </c>
      <c r="R76" s="71">
        <f>Q76+O76</f>
        <v>0</v>
      </c>
    </row>
    <row r="77" spans="1:18" s="115" customFormat="1" ht="24" customHeight="1">
      <c r="A77" s="106"/>
      <c r="B77" s="182" t="s">
        <v>236</v>
      </c>
      <c r="C77" s="185" t="s">
        <v>8</v>
      </c>
      <c r="D77" s="177"/>
      <c r="E77" s="110"/>
      <c r="F77" s="111"/>
      <c r="G77" s="111">
        <f t="shared" si="40"/>
        <v>0</v>
      </c>
      <c r="H77" s="183"/>
      <c r="I77" s="184">
        <f t="shared" si="41"/>
        <v>0</v>
      </c>
      <c r="J77" s="120">
        <f t="shared" si="42"/>
        <v>0</v>
      </c>
      <c r="K77" s="114">
        <f>J77*D78</f>
        <v>0</v>
      </c>
      <c r="L77" s="336">
        <f>I78+K77</f>
        <v>5000</v>
      </c>
      <c r="M77" s="109"/>
      <c r="N77" s="437"/>
      <c r="O77" s="437"/>
      <c r="P77" s="437"/>
      <c r="Q77" s="437"/>
      <c r="R77" s="437"/>
    </row>
    <row r="78" spans="1:18" s="115" customFormat="1" ht="24" customHeight="1">
      <c r="A78" s="106" t="s">
        <v>9</v>
      </c>
      <c r="B78" s="186"/>
      <c r="C78" s="116" t="s">
        <v>237</v>
      </c>
      <c r="D78" s="177">
        <v>1</v>
      </c>
      <c r="E78" s="110" t="s">
        <v>12</v>
      </c>
      <c r="F78" s="111">
        <v>15000</v>
      </c>
      <c r="G78" s="111">
        <f t="shared" si="40"/>
        <v>15000</v>
      </c>
      <c r="H78" s="183">
        <v>5000</v>
      </c>
      <c r="I78" s="184">
        <f t="shared" si="41"/>
        <v>5000</v>
      </c>
      <c r="J78" s="120">
        <f t="shared" si="42"/>
        <v>20000</v>
      </c>
      <c r="K78" s="114">
        <f>J78*D79</f>
        <v>20000</v>
      </c>
      <c r="L78" s="336">
        <f>I79+K78</f>
        <v>25000</v>
      </c>
      <c r="M78" s="109">
        <v>1</v>
      </c>
      <c r="N78" s="71">
        <f>F78</f>
        <v>15000</v>
      </c>
      <c r="O78" s="71">
        <f>N78*M78</f>
        <v>15000</v>
      </c>
      <c r="P78" s="71">
        <f>H78</f>
        <v>5000</v>
      </c>
      <c r="Q78" s="71">
        <f>P78*M78</f>
        <v>5000</v>
      </c>
      <c r="R78" s="71">
        <f>Q78+O78</f>
        <v>20000</v>
      </c>
    </row>
    <row r="79" spans="1:18" s="115" customFormat="1" ht="24" customHeight="1">
      <c r="A79" s="106" t="s">
        <v>14</v>
      </c>
      <c r="B79" s="182"/>
      <c r="C79" s="116" t="s">
        <v>238</v>
      </c>
      <c r="D79" s="177">
        <v>1</v>
      </c>
      <c r="E79" s="110" t="s">
        <v>12</v>
      </c>
      <c r="F79" s="111">
        <v>10000</v>
      </c>
      <c r="G79" s="111">
        <f t="shared" si="40"/>
        <v>10000</v>
      </c>
      <c r="H79" s="183">
        <v>5000</v>
      </c>
      <c r="I79" s="184">
        <f t="shared" si="41"/>
        <v>5000</v>
      </c>
      <c r="J79" s="120">
        <f t="shared" si="42"/>
        <v>15000</v>
      </c>
      <c r="K79" s="114"/>
      <c r="L79" s="336"/>
      <c r="M79" s="109"/>
      <c r="N79" s="71">
        <f>F79</f>
        <v>10000</v>
      </c>
      <c r="O79" s="71">
        <f>N79*M79</f>
        <v>0</v>
      </c>
      <c r="P79" s="71">
        <f>H79</f>
        <v>5000</v>
      </c>
      <c r="Q79" s="71">
        <f>P79*M79</f>
        <v>0</v>
      </c>
      <c r="R79" s="71">
        <f>Q79+O79</f>
        <v>0</v>
      </c>
    </row>
    <row r="80" spans="1:18" s="115" customFormat="1" ht="24" customHeight="1">
      <c r="A80" s="106"/>
      <c r="B80" s="182" t="s">
        <v>236</v>
      </c>
      <c r="C80" s="185" t="s">
        <v>239</v>
      </c>
      <c r="D80" s="177"/>
      <c r="E80" s="110"/>
      <c r="F80" s="111"/>
      <c r="G80" s="111">
        <f t="shared" si="40"/>
        <v>0</v>
      </c>
      <c r="H80" s="187"/>
      <c r="I80" s="184">
        <f t="shared" si="41"/>
        <v>0</v>
      </c>
      <c r="J80" s="120">
        <f t="shared" si="42"/>
        <v>0</v>
      </c>
      <c r="K80" s="114">
        <f>J80*D81</f>
        <v>0</v>
      </c>
      <c r="L80" s="336">
        <f>I81+K80</f>
        <v>50000</v>
      </c>
      <c r="M80" s="109"/>
      <c r="N80" s="437"/>
      <c r="O80" s="437"/>
      <c r="P80" s="437"/>
      <c r="Q80" s="437"/>
      <c r="R80" s="437"/>
    </row>
    <row r="81" spans="1:18" s="190" customFormat="1" ht="30" customHeight="1">
      <c r="A81" s="106" t="s">
        <v>30</v>
      </c>
      <c r="B81" s="182"/>
      <c r="C81" s="116" t="s">
        <v>240</v>
      </c>
      <c r="D81" s="177">
        <v>1</v>
      </c>
      <c r="E81" s="110" t="s">
        <v>12</v>
      </c>
      <c r="F81" s="111"/>
      <c r="G81" s="111">
        <f t="shared" si="40"/>
        <v>0</v>
      </c>
      <c r="H81" s="188">
        <v>50000</v>
      </c>
      <c r="I81" s="184">
        <f t="shared" si="41"/>
        <v>50000</v>
      </c>
      <c r="J81" s="120">
        <f t="shared" si="42"/>
        <v>50000</v>
      </c>
      <c r="K81" s="189">
        <f>SUM(K77:K80)</f>
        <v>20000</v>
      </c>
      <c r="L81" s="337">
        <f>SUM(L77:L80)</f>
        <v>80000</v>
      </c>
      <c r="M81" s="436">
        <v>1</v>
      </c>
      <c r="N81" s="438"/>
      <c r="O81" s="438"/>
      <c r="P81" s="71">
        <f>H81</f>
        <v>50000</v>
      </c>
      <c r="Q81" s="71">
        <f>P81*M81</f>
        <v>50000</v>
      </c>
      <c r="R81" s="71">
        <f>Q81+O81</f>
        <v>50000</v>
      </c>
    </row>
    <row r="82" spans="1:18" s="173" customFormat="1" ht="30" customHeight="1">
      <c r="A82" s="168"/>
      <c r="B82" s="168"/>
      <c r="C82" s="169" t="s">
        <v>241</v>
      </c>
      <c r="D82" s="170"/>
      <c r="E82" s="170"/>
      <c r="F82" s="171"/>
      <c r="G82" s="172">
        <f>SUM(G75:G81)</f>
        <v>150000</v>
      </c>
      <c r="H82" s="171"/>
      <c r="I82" s="172">
        <f>SUM(I75:I81)</f>
        <v>105000</v>
      </c>
      <c r="J82" s="172">
        <f>SUM(J75:J81)</f>
        <v>255000</v>
      </c>
      <c r="M82" s="346"/>
      <c r="N82" s="346"/>
      <c r="O82" s="172">
        <f>SUM(O75:O81)</f>
        <v>65000</v>
      </c>
      <c r="P82" s="171"/>
      <c r="Q82" s="172">
        <f>SUM(Q75:Q81)</f>
        <v>80000</v>
      </c>
      <c r="R82" s="172">
        <f>SUM(R75:R81)</f>
        <v>145000</v>
      </c>
    </row>
    <row r="83" spans="1:18" s="197" customFormat="1" ht="10.5" customHeight="1">
      <c r="A83" s="191"/>
      <c r="B83" s="191"/>
      <c r="C83" s="192"/>
      <c r="D83" s="193"/>
      <c r="E83" s="193"/>
      <c r="F83" s="194"/>
      <c r="G83" s="194"/>
      <c r="H83" s="195"/>
      <c r="I83" s="196"/>
      <c r="J83" s="196"/>
      <c r="M83" s="349"/>
      <c r="N83" s="349"/>
      <c r="O83" s="349"/>
      <c r="P83" s="349"/>
      <c r="Q83" s="349"/>
      <c r="R83" s="349"/>
    </row>
    <row r="84" spans="1:18" s="203" customFormat="1" ht="35.25" customHeight="1">
      <c r="A84" s="198"/>
      <c r="B84" s="198"/>
      <c r="C84" s="199" t="s">
        <v>242</v>
      </c>
      <c r="D84" s="199"/>
      <c r="E84" s="200"/>
      <c r="F84" s="201"/>
      <c r="G84" s="202">
        <f>G82+G71+G57+G42+G33+G20+G14</f>
        <v>719258</v>
      </c>
      <c r="H84" s="202"/>
      <c r="I84" s="202">
        <f>I82+I71+I57+I42+I33+I20+I14</f>
        <v>410711.25</v>
      </c>
      <c r="J84" s="202">
        <f>J82+J71+J57+J42+J33+J20+J14</f>
        <v>1129969.25</v>
      </c>
      <c r="M84" s="350"/>
      <c r="N84" s="350"/>
      <c r="O84" s="202">
        <f>O82+O71+O57+O42+O33+O20+O14</f>
        <v>484260</v>
      </c>
      <c r="P84" s="202"/>
      <c r="Q84" s="202">
        <f>Q82+Q71+Q57+Q42+Q33+Q20+Q14</f>
        <v>166060</v>
      </c>
      <c r="R84" s="202">
        <f>R82+R71+R57+R42+R33+R20+R14</f>
        <v>650320</v>
      </c>
    </row>
    <row r="85" spans="1:18" s="210" customFormat="1" ht="12.75">
      <c r="A85" s="204"/>
      <c r="B85" s="204"/>
      <c r="C85" s="164"/>
      <c r="D85" s="205"/>
      <c r="E85" s="206"/>
      <c r="F85" s="207"/>
      <c r="G85" s="207"/>
      <c r="H85" s="207"/>
      <c r="I85" s="208"/>
      <c r="J85" s="207"/>
      <c r="K85" s="209"/>
      <c r="L85" s="209"/>
    </row>
    <row r="86" spans="1:18" s="210" customFormat="1" ht="12.75">
      <c r="A86" s="204"/>
      <c r="B86" s="204"/>
      <c r="C86" s="164"/>
      <c r="D86" s="205"/>
      <c r="E86" s="206"/>
      <c r="F86" s="207"/>
      <c r="G86" s="207"/>
      <c r="H86" s="207"/>
      <c r="I86" s="208"/>
      <c r="J86" s="211"/>
      <c r="K86" s="209"/>
      <c r="L86" s="209"/>
    </row>
    <row r="87" spans="1:18" s="210" customFormat="1" ht="12.75">
      <c r="A87" s="164"/>
      <c r="B87" s="164"/>
      <c r="C87" s="164"/>
      <c r="D87" s="212"/>
      <c r="E87" s="209"/>
      <c r="F87" s="208"/>
      <c r="G87" s="208"/>
      <c r="H87" s="208"/>
      <c r="I87" s="208"/>
      <c r="J87" s="208"/>
      <c r="K87" s="209"/>
      <c r="L87" s="209"/>
    </row>
    <row r="88" spans="1:18" s="210" customFormat="1" ht="12.75">
      <c r="A88" s="204"/>
      <c r="B88" s="204"/>
      <c r="C88" s="164"/>
      <c r="D88" s="205"/>
      <c r="E88" s="206"/>
      <c r="F88" s="207"/>
      <c r="G88" s="207"/>
      <c r="H88" s="207"/>
      <c r="I88" s="208"/>
      <c r="J88" s="207"/>
      <c r="K88" s="209"/>
      <c r="L88" s="209"/>
    </row>
    <row r="89" spans="1:18" s="210" customFormat="1" ht="12.75">
      <c r="A89" s="204"/>
      <c r="B89" s="204"/>
      <c r="C89" s="164"/>
      <c r="D89" s="205"/>
      <c r="E89" s="206"/>
      <c r="F89" s="207"/>
      <c r="G89" s="207"/>
      <c r="H89" s="207"/>
      <c r="I89" s="208"/>
      <c r="J89" s="207"/>
      <c r="K89" s="209"/>
      <c r="L89" s="209"/>
    </row>
    <row r="90" spans="1:18" s="210" customFormat="1" ht="12.75">
      <c r="A90" s="204"/>
      <c r="B90" s="204"/>
      <c r="C90" s="164"/>
      <c r="D90" s="205"/>
      <c r="E90" s="206"/>
      <c r="F90" s="207"/>
      <c r="G90" s="207"/>
      <c r="H90" s="207"/>
      <c r="I90" s="208"/>
      <c r="J90" s="207"/>
      <c r="K90" s="209"/>
      <c r="L90" s="209"/>
    </row>
    <row r="91" spans="1:18" s="210" customFormat="1" ht="12.75">
      <c r="A91" s="204"/>
      <c r="B91" s="204"/>
      <c r="C91" s="164"/>
      <c r="D91" s="205"/>
      <c r="E91" s="206"/>
      <c r="F91" s="207"/>
      <c r="G91" s="207"/>
      <c r="H91" s="207"/>
      <c r="I91" s="208"/>
      <c r="J91" s="207"/>
      <c r="K91" s="209"/>
      <c r="L91" s="209"/>
    </row>
    <row r="92" spans="1:18" s="210" customFormat="1" ht="12.75">
      <c r="A92" s="204"/>
      <c r="B92" s="204"/>
      <c r="C92" s="164"/>
      <c r="D92" s="205"/>
      <c r="E92" s="206"/>
      <c r="F92" s="207"/>
      <c r="G92" s="207"/>
      <c r="H92" s="207"/>
      <c r="I92" s="208"/>
      <c r="J92" s="207"/>
      <c r="K92" s="209"/>
      <c r="L92" s="209"/>
    </row>
  </sheetData>
  <mergeCells count="9">
    <mergeCell ref="M3:R3"/>
    <mergeCell ref="A74:J74"/>
    <mergeCell ref="A1:J1"/>
    <mergeCell ref="A7:J7"/>
    <mergeCell ref="A14:C14"/>
    <mergeCell ref="A15:I15"/>
    <mergeCell ref="A20:C20"/>
    <mergeCell ref="A21:I21"/>
    <mergeCell ref="D3:J3"/>
  </mergeCells>
  <printOptions horizontalCentered="1" gridLinesSet="0"/>
  <pageMargins left="0.49" right="0.23" top="1.07" bottom="0.96" header="0.42" footer="0.45"/>
  <pageSetup paperSize="9" scale="6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(Level-03) - Page - &amp;P of &amp;N&amp;8
&amp;5&amp;Z
&amp;F</oddFooter>
  </headerFooter>
  <rowBreaks count="5" manualBreakCount="5">
    <brk id="20" max="17" man="1"/>
    <brk id="33" max="17" man="1"/>
    <brk id="42" max="17" man="1"/>
    <brk id="57" max="17" man="1"/>
    <brk id="73" max="17"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C48"/>
  <sheetViews>
    <sheetView topLeftCell="A25" zoomScaleNormal="100" zoomScaleSheetLayoutView="100" workbookViewId="0">
      <selection activeCell="P22" sqref="P22"/>
    </sheetView>
  </sheetViews>
  <sheetFormatPr defaultColWidth="9.140625" defaultRowHeight="15"/>
  <cols>
    <col min="1" max="1" width="9.140625" style="280"/>
    <col min="2" max="2" width="12.5703125" style="280" customWidth="1"/>
    <col min="3" max="3" width="59.140625" style="281" customWidth="1"/>
    <col min="4" max="4" width="5.7109375" style="280" bestFit="1" customWidth="1"/>
    <col min="5" max="5" width="6.28515625" style="280" bestFit="1" customWidth="1"/>
    <col min="6" max="6" width="14.140625" style="282" customWidth="1"/>
    <col min="7" max="7" width="15.7109375" style="282" customWidth="1"/>
    <col min="8" max="8" width="14.140625" style="283" customWidth="1"/>
    <col min="9" max="9" width="15.7109375" style="283" customWidth="1"/>
    <col min="10" max="10" width="18.140625" style="283" customWidth="1"/>
    <col min="11" max="11" width="9.140625" style="258"/>
    <col min="12" max="12" width="12.7109375" style="258" customWidth="1"/>
    <col min="13" max="15" width="12.7109375" style="257" customWidth="1"/>
    <col min="16" max="16" width="15.7109375" style="257" customWidth="1"/>
    <col min="17" max="16384" width="9.140625" style="257"/>
  </cols>
  <sheetData>
    <row r="1" spans="1:29" s="221" customFormat="1" ht="35.25" customHeight="1">
      <c r="A1" s="460" t="s">
        <v>243</v>
      </c>
      <c r="B1" s="460"/>
      <c r="C1" s="460"/>
      <c r="D1" s="460"/>
      <c r="E1" s="460"/>
      <c r="F1" s="460"/>
      <c r="G1" s="460"/>
      <c r="H1" s="460"/>
      <c r="I1" s="460"/>
      <c r="J1" s="460"/>
      <c r="K1" s="363"/>
      <c r="L1" s="363"/>
      <c r="M1" s="363"/>
      <c r="N1" s="363"/>
      <c r="O1" s="363"/>
      <c r="P1" s="363"/>
    </row>
    <row r="2" spans="1:29" s="221" customFormat="1" ht="35.25" customHeight="1">
      <c r="A2" s="396"/>
      <c r="B2" s="396"/>
      <c r="C2" s="396"/>
      <c r="D2" s="456" t="s">
        <v>275</v>
      </c>
      <c r="E2" s="457"/>
      <c r="F2" s="457"/>
      <c r="G2" s="457"/>
      <c r="H2" s="457"/>
      <c r="I2" s="457"/>
      <c r="J2" s="462"/>
      <c r="K2" s="456" t="s">
        <v>279</v>
      </c>
      <c r="L2" s="457"/>
      <c r="M2" s="457"/>
      <c r="N2" s="457"/>
      <c r="O2" s="457"/>
      <c r="P2" s="457"/>
    </row>
    <row r="3" spans="1:29" s="224" customFormat="1" ht="12.6" customHeight="1">
      <c r="A3" s="222">
        <v>1</v>
      </c>
      <c r="B3" s="222">
        <v>2</v>
      </c>
      <c r="C3" s="222">
        <v>3</v>
      </c>
      <c r="D3" s="222">
        <v>4</v>
      </c>
      <c r="E3" s="222">
        <v>5</v>
      </c>
      <c r="F3" s="223">
        <v>6</v>
      </c>
      <c r="G3" s="223">
        <v>7</v>
      </c>
      <c r="H3" s="223">
        <v>8</v>
      </c>
      <c r="I3" s="223">
        <v>9</v>
      </c>
      <c r="J3" s="223">
        <v>10</v>
      </c>
      <c r="K3" s="364">
        <v>11</v>
      </c>
      <c r="L3" s="364">
        <v>12</v>
      </c>
      <c r="M3" s="364">
        <v>13</v>
      </c>
      <c r="N3" s="364">
        <v>14</v>
      </c>
      <c r="O3" s="364">
        <v>15</v>
      </c>
      <c r="P3" s="364">
        <v>16</v>
      </c>
    </row>
    <row r="4" spans="1:29" s="227" customFormat="1" ht="30" customHeight="1">
      <c r="A4" s="225" t="s">
        <v>16</v>
      </c>
      <c r="B4" s="225" t="s">
        <v>17</v>
      </c>
      <c r="C4" s="225" t="s">
        <v>18</v>
      </c>
      <c r="D4" s="225" t="s">
        <v>19</v>
      </c>
      <c r="E4" s="225" t="s">
        <v>0</v>
      </c>
      <c r="F4" s="226" t="s">
        <v>20</v>
      </c>
      <c r="G4" s="226" t="s">
        <v>21</v>
      </c>
      <c r="H4" s="226" t="s">
        <v>22</v>
      </c>
      <c r="I4" s="226" t="s">
        <v>23</v>
      </c>
      <c r="J4" s="226" t="s">
        <v>24</v>
      </c>
      <c r="K4" s="365" t="s">
        <v>19</v>
      </c>
      <c r="L4" s="366" t="s">
        <v>20</v>
      </c>
      <c r="M4" s="367" t="s">
        <v>21</v>
      </c>
      <c r="N4" s="367" t="s">
        <v>22</v>
      </c>
      <c r="O4" s="367" t="s">
        <v>23</v>
      </c>
      <c r="P4" s="367" t="s">
        <v>24</v>
      </c>
    </row>
    <row r="5" spans="1:29" s="229" customFormat="1" ht="12.6" customHeight="1">
      <c r="A5" s="222">
        <v>1</v>
      </c>
      <c r="B5" s="222">
        <v>2</v>
      </c>
      <c r="C5" s="222">
        <v>3</v>
      </c>
      <c r="D5" s="222">
        <v>4</v>
      </c>
      <c r="E5" s="222">
        <v>5</v>
      </c>
      <c r="F5" s="223">
        <v>6</v>
      </c>
      <c r="G5" s="228" t="s">
        <v>25</v>
      </c>
      <c r="H5" s="228">
        <v>8</v>
      </c>
      <c r="I5" s="228" t="s">
        <v>26</v>
      </c>
      <c r="J5" s="228" t="s">
        <v>39</v>
      </c>
      <c r="K5" s="368">
        <v>11</v>
      </c>
      <c r="L5" s="368">
        <v>12</v>
      </c>
      <c r="M5" s="368" t="s">
        <v>276</v>
      </c>
      <c r="N5" s="368">
        <v>14</v>
      </c>
      <c r="O5" s="368" t="s">
        <v>277</v>
      </c>
      <c r="P5" s="368" t="s">
        <v>278</v>
      </c>
      <c r="W5" s="230"/>
      <c r="X5" s="230"/>
      <c r="Y5" s="230"/>
      <c r="Z5" s="230"/>
      <c r="AA5" s="230"/>
      <c r="AB5" s="230"/>
      <c r="AC5" s="230"/>
    </row>
    <row r="6" spans="1:29" s="231" customFormat="1" ht="27.75" customHeight="1">
      <c r="A6" s="458" t="s">
        <v>143</v>
      </c>
      <c r="B6" s="458"/>
      <c r="C6" s="458"/>
      <c r="D6" s="458"/>
      <c r="E6" s="458"/>
      <c r="F6" s="458"/>
      <c r="G6" s="458"/>
      <c r="H6" s="458"/>
      <c r="I6" s="458"/>
      <c r="J6" s="458"/>
      <c r="K6" s="370"/>
      <c r="L6" s="370"/>
      <c r="M6" s="369"/>
      <c r="N6" s="369"/>
      <c r="O6" s="369"/>
      <c r="P6" s="369"/>
    </row>
    <row r="7" spans="1:29" s="239" customFormat="1" ht="25.5" customHeight="1">
      <c r="A7" s="232"/>
      <c r="B7" s="232"/>
      <c r="C7" s="233" t="s">
        <v>244</v>
      </c>
      <c r="D7" s="234"/>
      <c r="E7" s="235"/>
      <c r="F7" s="236"/>
      <c r="G7" s="236"/>
      <c r="H7" s="237"/>
      <c r="I7" s="238"/>
      <c r="J7" s="238"/>
      <c r="K7" s="372"/>
      <c r="L7" s="372"/>
      <c r="M7" s="371"/>
      <c r="N7" s="371"/>
      <c r="O7" s="371"/>
      <c r="P7" s="371"/>
    </row>
    <row r="8" spans="1:29" s="241" customFormat="1" ht="39" customHeight="1">
      <c r="A8" s="235"/>
      <c r="B8" s="235"/>
      <c r="C8" s="240" t="s">
        <v>245</v>
      </c>
      <c r="D8" s="235"/>
      <c r="E8" s="180"/>
      <c r="F8" s="236"/>
      <c r="G8" s="236"/>
      <c r="H8" s="397"/>
      <c r="I8" s="398"/>
      <c r="J8" s="398"/>
      <c r="K8" s="400"/>
      <c r="L8" s="400"/>
      <c r="M8" s="399"/>
      <c r="N8" s="399"/>
      <c r="O8" s="399"/>
      <c r="P8" s="373"/>
    </row>
    <row r="9" spans="1:29" s="246" customFormat="1" ht="25.5" customHeight="1">
      <c r="A9" s="235" t="s">
        <v>48</v>
      </c>
      <c r="B9" s="235"/>
      <c r="C9" s="242" t="s">
        <v>246</v>
      </c>
      <c r="D9" s="243">
        <v>2</v>
      </c>
      <c r="E9" s="244" t="s">
        <v>1</v>
      </c>
      <c r="F9" s="236">
        <v>175000</v>
      </c>
      <c r="G9" s="236">
        <f>F9*D9</f>
        <v>350000</v>
      </c>
      <c r="H9" s="401">
        <v>10000</v>
      </c>
      <c r="I9" s="402">
        <f>H9*D9</f>
        <v>20000</v>
      </c>
      <c r="J9" s="402">
        <f>I9+G9</f>
        <v>370000</v>
      </c>
      <c r="K9" s="429">
        <v>0</v>
      </c>
      <c r="L9" s="403">
        <f>F9</f>
        <v>175000</v>
      </c>
      <c r="M9" s="404">
        <f>L9*K9</f>
        <v>0</v>
      </c>
      <c r="N9" s="404">
        <f>H9</f>
        <v>10000</v>
      </c>
      <c r="O9" s="404">
        <f>N9*K9</f>
        <v>0</v>
      </c>
      <c r="P9" s="395">
        <f>O9+M9</f>
        <v>0</v>
      </c>
    </row>
    <row r="10" spans="1:29" s="246" customFormat="1" ht="25.5" customHeight="1">
      <c r="A10" s="235" t="s">
        <v>41</v>
      </c>
      <c r="B10" s="235"/>
      <c r="C10" s="242" t="s">
        <v>247</v>
      </c>
      <c r="D10" s="243">
        <v>2</v>
      </c>
      <c r="E10" s="244" t="s">
        <v>1</v>
      </c>
      <c r="F10" s="236">
        <v>175000</v>
      </c>
      <c r="G10" s="236">
        <f>F10*D10</f>
        <v>350000</v>
      </c>
      <c r="H10" s="401">
        <v>10000</v>
      </c>
      <c r="I10" s="402">
        <f>H10*D10</f>
        <v>20000</v>
      </c>
      <c r="J10" s="402">
        <f>I10+G10</f>
        <v>370000</v>
      </c>
      <c r="K10" s="429">
        <v>0</v>
      </c>
      <c r="L10" s="403">
        <f>F10</f>
        <v>175000</v>
      </c>
      <c r="M10" s="404">
        <f>L10*K10</f>
        <v>0</v>
      </c>
      <c r="N10" s="404">
        <f>H10</f>
        <v>10000</v>
      </c>
      <c r="O10" s="404">
        <f>N10*K10</f>
        <v>0</v>
      </c>
      <c r="P10" s="395">
        <f>O10+M10</f>
        <v>0</v>
      </c>
    </row>
    <row r="11" spans="1:29" s="252" customFormat="1" ht="25.5" customHeight="1">
      <c r="A11" s="247"/>
      <c r="B11" s="247"/>
      <c r="C11" s="248" t="s">
        <v>248</v>
      </c>
      <c r="D11" s="249"/>
      <c r="E11" s="243"/>
      <c r="F11" s="236"/>
      <c r="G11" s="236"/>
      <c r="H11" s="250"/>
      <c r="I11" s="251"/>
      <c r="J11" s="251"/>
      <c r="K11" s="375"/>
      <c r="L11" s="375"/>
      <c r="M11" s="374"/>
      <c r="N11" s="374"/>
      <c r="O11" s="374"/>
      <c r="P11" s="374"/>
    </row>
    <row r="12" spans="1:29" s="255" customFormat="1" ht="44.25" customHeight="1">
      <c r="A12" s="247"/>
      <c r="B12" s="247"/>
      <c r="C12" s="240" t="s">
        <v>249</v>
      </c>
      <c r="D12" s="247"/>
      <c r="E12" s="247"/>
      <c r="F12" s="236"/>
      <c r="G12" s="236"/>
      <c r="H12" s="253"/>
      <c r="I12" s="254"/>
      <c r="J12" s="254"/>
      <c r="K12" s="377"/>
      <c r="L12" s="377"/>
      <c r="M12" s="376"/>
      <c r="N12" s="376"/>
      <c r="O12" s="376"/>
      <c r="P12" s="376"/>
    </row>
    <row r="13" spans="1:29" ht="25.5" customHeight="1">
      <c r="A13" s="247" t="s">
        <v>9</v>
      </c>
      <c r="B13" s="247"/>
      <c r="C13" s="256" t="s">
        <v>4</v>
      </c>
      <c r="D13" s="247">
        <v>1</v>
      </c>
      <c r="E13" s="247" t="s">
        <v>12</v>
      </c>
      <c r="F13" s="236"/>
      <c r="G13" s="236">
        <f t="shared" ref="G13:G16" si="0">F13*D13</f>
        <v>0</v>
      </c>
      <c r="H13" s="253"/>
      <c r="I13" s="402">
        <f t="shared" ref="I13:I16" si="1">H13*D13</f>
        <v>0</v>
      </c>
      <c r="J13" s="402">
        <f t="shared" ref="J13:J16" si="2">I13+G13</f>
        <v>0</v>
      </c>
      <c r="K13" s="379"/>
      <c r="L13" s="403">
        <f>F13</f>
        <v>0</v>
      </c>
      <c r="M13" s="404">
        <f>L13*K13</f>
        <v>0</v>
      </c>
      <c r="N13" s="404">
        <f>H13</f>
        <v>0</v>
      </c>
      <c r="O13" s="404">
        <f>N13*K13</f>
        <v>0</v>
      </c>
      <c r="P13" s="395">
        <f>O13+M13</f>
        <v>0</v>
      </c>
    </row>
    <row r="14" spans="1:29" ht="25.5" customHeight="1">
      <c r="A14" s="247" t="s">
        <v>14</v>
      </c>
      <c r="B14" s="247"/>
      <c r="C14" s="256" t="s">
        <v>250</v>
      </c>
      <c r="D14" s="247">
        <v>1</v>
      </c>
      <c r="E14" s="247" t="s">
        <v>12</v>
      </c>
      <c r="F14" s="236"/>
      <c r="G14" s="236">
        <f t="shared" si="0"/>
        <v>0</v>
      </c>
      <c r="H14" s="253"/>
      <c r="I14" s="402">
        <f t="shared" si="1"/>
        <v>0</v>
      </c>
      <c r="J14" s="402">
        <f t="shared" si="2"/>
        <v>0</v>
      </c>
      <c r="K14" s="379"/>
      <c r="L14" s="403">
        <f>F14</f>
        <v>0</v>
      </c>
      <c r="M14" s="404">
        <f>L14*K14</f>
        <v>0</v>
      </c>
      <c r="N14" s="404">
        <f>H14</f>
        <v>0</v>
      </c>
      <c r="O14" s="404">
        <f>N14*K14</f>
        <v>0</v>
      </c>
      <c r="P14" s="395">
        <f>O14+M14</f>
        <v>0</v>
      </c>
    </row>
    <row r="15" spans="1:29" ht="25.5" customHeight="1">
      <c r="A15" s="247" t="s">
        <v>30</v>
      </c>
      <c r="B15" s="247"/>
      <c r="C15" s="256" t="s">
        <v>251</v>
      </c>
      <c r="D15" s="247">
        <v>1</v>
      </c>
      <c r="E15" s="247" t="s">
        <v>12</v>
      </c>
      <c r="F15" s="236">
        <v>175000</v>
      </c>
      <c r="G15" s="236">
        <f t="shared" si="0"/>
        <v>175000</v>
      </c>
      <c r="H15" s="253">
        <v>25000</v>
      </c>
      <c r="I15" s="402">
        <f t="shared" si="1"/>
        <v>25000</v>
      </c>
      <c r="J15" s="402">
        <f t="shared" si="2"/>
        <v>200000</v>
      </c>
      <c r="K15" s="379"/>
      <c r="L15" s="403">
        <f>F15</f>
        <v>175000</v>
      </c>
      <c r="M15" s="404">
        <f>L15*K15</f>
        <v>0</v>
      </c>
      <c r="N15" s="404">
        <f>H15</f>
        <v>25000</v>
      </c>
      <c r="O15" s="404">
        <f>N15*K15</f>
        <v>0</v>
      </c>
      <c r="P15" s="395">
        <f>O15+M15</f>
        <v>0</v>
      </c>
    </row>
    <row r="16" spans="1:29" ht="25.5" customHeight="1">
      <c r="A16" s="247" t="s">
        <v>33</v>
      </c>
      <c r="B16" s="247"/>
      <c r="C16" s="256" t="s">
        <v>252</v>
      </c>
      <c r="D16" s="247">
        <v>1</v>
      </c>
      <c r="E16" s="247" t="s">
        <v>12</v>
      </c>
      <c r="F16" s="391"/>
      <c r="G16" s="236">
        <f t="shared" si="0"/>
        <v>0</v>
      </c>
      <c r="H16" s="393"/>
      <c r="I16" s="402">
        <f t="shared" si="1"/>
        <v>0</v>
      </c>
      <c r="J16" s="402">
        <f t="shared" si="2"/>
        <v>0</v>
      </c>
      <c r="K16" s="379"/>
      <c r="L16" s="403">
        <f>F16</f>
        <v>0</v>
      </c>
      <c r="M16" s="404">
        <f>L16*K16</f>
        <v>0</v>
      </c>
      <c r="N16" s="404">
        <f>H16</f>
        <v>0</v>
      </c>
      <c r="O16" s="404">
        <f>N16*K16</f>
        <v>0</v>
      </c>
      <c r="P16" s="395">
        <f>O16+M16</f>
        <v>0</v>
      </c>
    </row>
    <row r="17" spans="1:16" s="252" customFormat="1" ht="25.5" customHeight="1">
      <c r="A17" s="247"/>
      <c r="B17" s="247"/>
      <c r="C17" s="248" t="s">
        <v>253</v>
      </c>
      <c r="D17" s="249"/>
      <c r="E17" s="243"/>
      <c r="F17" s="236"/>
      <c r="G17" s="236"/>
      <c r="H17" s="250"/>
      <c r="I17" s="251"/>
      <c r="J17" s="251"/>
      <c r="K17" s="375"/>
      <c r="L17" s="375"/>
      <c r="M17" s="374"/>
      <c r="N17" s="374"/>
      <c r="O17" s="374"/>
      <c r="P17" s="374"/>
    </row>
    <row r="18" spans="1:16" ht="25.5" customHeight="1">
      <c r="A18" s="247" t="s">
        <v>36</v>
      </c>
      <c r="B18" s="247"/>
      <c r="C18" s="256" t="s">
        <v>254</v>
      </c>
      <c r="D18" s="247">
        <v>1</v>
      </c>
      <c r="E18" s="247" t="s">
        <v>103</v>
      </c>
      <c r="F18" s="236">
        <v>145000</v>
      </c>
      <c r="G18" s="236">
        <f t="shared" ref="G18:G21" si="3">F18*D18</f>
        <v>145000</v>
      </c>
      <c r="H18" s="253">
        <v>15000</v>
      </c>
      <c r="I18" s="402">
        <f t="shared" ref="I18:I21" si="4">H18*D18</f>
        <v>15000</v>
      </c>
      <c r="J18" s="402">
        <f t="shared" ref="J18:J21" si="5">I18+G18</f>
        <v>160000</v>
      </c>
      <c r="K18" s="379"/>
      <c r="L18" s="403">
        <f t="shared" ref="L18:L21" si="6">F18</f>
        <v>145000</v>
      </c>
      <c r="M18" s="404">
        <f t="shared" ref="M18:M21" si="7">L18*K18</f>
        <v>0</v>
      </c>
      <c r="N18" s="404">
        <f t="shared" ref="N18:N21" si="8">H18</f>
        <v>15000</v>
      </c>
      <c r="O18" s="404">
        <f t="shared" ref="O18:O21" si="9">N18*K18</f>
        <v>0</v>
      </c>
      <c r="P18" s="395">
        <f t="shared" ref="P18:P21" si="10">O18+M18</f>
        <v>0</v>
      </c>
    </row>
    <row r="19" spans="1:16" ht="25.5" customHeight="1">
      <c r="A19" s="247" t="s">
        <v>37</v>
      </c>
      <c r="B19" s="247"/>
      <c r="C19" s="256" t="s">
        <v>255</v>
      </c>
      <c r="D19" s="247">
        <v>1</v>
      </c>
      <c r="E19" s="247" t="s">
        <v>103</v>
      </c>
      <c r="F19" s="236">
        <v>8050</v>
      </c>
      <c r="G19" s="236">
        <f t="shared" si="3"/>
        <v>8050</v>
      </c>
      <c r="H19" s="253">
        <v>3000</v>
      </c>
      <c r="I19" s="402">
        <f t="shared" si="4"/>
        <v>3000</v>
      </c>
      <c r="J19" s="402">
        <f t="shared" si="5"/>
        <v>11050</v>
      </c>
      <c r="K19" s="379">
        <v>1</v>
      </c>
      <c r="L19" s="403">
        <f t="shared" si="6"/>
        <v>8050</v>
      </c>
      <c r="M19" s="404">
        <f t="shared" si="7"/>
        <v>8050</v>
      </c>
      <c r="N19" s="404">
        <f t="shared" si="8"/>
        <v>3000</v>
      </c>
      <c r="O19" s="404">
        <f t="shared" si="9"/>
        <v>3000</v>
      </c>
      <c r="P19" s="395">
        <f t="shared" si="10"/>
        <v>11050</v>
      </c>
    </row>
    <row r="20" spans="1:16" ht="25.5" customHeight="1">
      <c r="A20" s="247" t="s">
        <v>49</v>
      </c>
      <c r="B20" s="247"/>
      <c r="C20" s="256" t="s">
        <v>256</v>
      </c>
      <c r="D20" s="247">
        <v>1</v>
      </c>
      <c r="E20" s="247" t="s">
        <v>103</v>
      </c>
      <c r="F20" s="236">
        <v>7700</v>
      </c>
      <c r="G20" s="236">
        <f t="shared" si="3"/>
        <v>7700</v>
      </c>
      <c r="H20" s="253">
        <v>3000</v>
      </c>
      <c r="I20" s="402">
        <f t="shared" si="4"/>
        <v>3000</v>
      </c>
      <c r="J20" s="402">
        <f t="shared" si="5"/>
        <v>10700</v>
      </c>
      <c r="K20" s="379">
        <v>1</v>
      </c>
      <c r="L20" s="403">
        <f t="shared" si="6"/>
        <v>7700</v>
      </c>
      <c r="M20" s="404">
        <f t="shared" si="7"/>
        <v>7700</v>
      </c>
      <c r="N20" s="404">
        <f t="shared" si="8"/>
        <v>3000</v>
      </c>
      <c r="O20" s="404">
        <f t="shared" si="9"/>
        <v>3000</v>
      </c>
      <c r="P20" s="395">
        <f t="shared" si="10"/>
        <v>10700</v>
      </c>
    </row>
    <row r="21" spans="1:16" ht="25.5" customHeight="1">
      <c r="A21" s="247" t="s">
        <v>50</v>
      </c>
      <c r="B21" s="247"/>
      <c r="C21" s="259" t="s">
        <v>257</v>
      </c>
      <c r="D21" s="247">
        <v>1</v>
      </c>
      <c r="E21" s="247" t="s">
        <v>103</v>
      </c>
      <c r="F21" s="236">
        <v>155000</v>
      </c>
      <c r="G21" s="236">
        <f t="shared" si="3"/>
        <v>155000</v>
      </c>
      <c r="H21" s="253">
        <v>6000</v>
      </c>
      <c r="I21" s="402">
        <f t="shared" si="4"/>
        <v>6000</v>
      </c>
      <c r="J21" s="402">
        <f t="shared" si="5"/>
        <v>161000</v>
      </c>
      <c r="K21" s="379"/>
      <c r="L21" s="403">
        <f t="shared" si="6"/>
        <v>155000</v>
      </c>
      <c r="M21" s="404">
        <f t="shared" si="7"/>
        <v>0</v>
      </c>
      <c r="N21" s="404">
        <f t="shared" si="8"/>
        <v>6000</v>
      </c>
      <c r="O21" s="404">
        <f t="shared" si="9"/>
        <v>0</v>
      </c>
      <c r="P21" s="395">
        <f t="shared" si="10"/>
        <v>0</v>
      </c>
    </row>
    <row r="22" spans="1:16" s="265" customFormat="1" ht="35.25" customHeight="1">
      <c r="A22" s="260"/>
      <c r="B22" s="260"/>
      <c r="C22" s="261" t="s">
        <v>258</v>
      </c>
      <c r="D22" s="261"/>
      <c r="E22" s="262"/>
      <c r="F22" s="263"/>
      <c r="G22" s="264">
        <f>SUM(G9:G21)</f>
        <v>1190750</v>
      </c>
      <c r="H22" s="264"/>
      <c r="I22" s="264">
        <f>SUM(I9:I21)</f>
        <v>92000</v>
      </c>
      <c r="J22" s="264">
        <f>SUM(J9:J21)</f>
        <v>1282750</v>
      </c>
      <c r="K22" s="389"/>
      <c r="L22" s="389"/>
      <c r="M22" s="264">
        <f>SUM(M9:M21)</f>
        <v>15750</v>
      </c>
      <c r="N22" s="388"/>
      <c r="O22" s="264">
        <f>SUM(O9:O21)</f>
        <v>6000</v>
      </c>
      <c r="P22" s="264">
        <f>SUM(P9:P21)</f>
        <v>21750</v>
      </c>
    </row>
    <row r="23" spans="1:16" s="266" customFormat="1" ht="27.75" customHeight="1">
      <c r="A23" s="461" t="s">
        <v>259</v>
      </c>
      <c r="B23" s="461"/>
      <c r="C23" s="461"/>
      <c r="D23" s="461"/>
      <c r="E23" s="461"/>
      <c r="F23" s="461"/>
      <c r="G23" s="461"/>
      <c r="H23" s="459"/>
      <c r="I23" s="459"/>
      <c r="J23" s="459"/>
      <c r="K23" s="383"/>
      <c r="L23" s="383"/>
      <c r="M23" s="382"/>
      <c r="N23" s="382"/>
      <c r="O23" s="382"/>
      <c r="P23" s="382"/>
    </row>
    <row r="24" spans="1:16" s="268" customFormat="1" ht="39" customHeight="1">
      <c r="A24" s="243" t="s">
        <v>48</v>
      </c>
      <c r="B24" s="243"/>
      <c r="C24" s="242" t="s">
        <v>260</v>
      </c>
      <c r="D24" s="247">
        <v>2</v>
      </c>
      <c r="E24" s="247" t="s">
        <v>1</v>
      </c>
      <c r="F24" s="267"/>
      <c r="G24" s="267"/>
      <c r="H24" s="267"/>
      <c r="I24" s="245">
        <f t="shared" ref="I24:I25" si="11">H24*D24</f>
        <v>0</v>
      </c>
      <c r="J24" s="245">
        <f t="shared" ref="J24:J25" si="12">I24+G24</f>
        <v>0</v>
      </c>
      <c r="K24" s="430"/>
      <c r="L24" s="394">
        <f>F24</f>
        <v>0</v>
      </c>
      <c r="M24" s="395">
        <f>L24*K24</f>
        <v>0</v>
      </c>
      <c r="N24" s="395">
        <f>H24</f>
        <v>0</v>
      </c>
      <c r="O24" s="395">
        <f>N24*K24</f>
        <v>0</v>
      </c>
      <c r="P24" s="395">
        <f>O24+M24</f>
        <v>0</v>
      </c>
    </row>
    <row r="25" spans="1:16" s="270" customFormat="1" ht="25.5" customHeight="1">
      <c r="A25" s="243" t="s">
        <v>41</v>
      </c>
      <c r="B25" s="243"/>
      <c r="C25" s="269" t="s">
        <v>254</v>
      </c>
      <c r="D25" s="247">
        <v>1</v>
      </c>
      <c r="E25" s="247" t="s">
        <v>103</v>
      </c>
      <c r="F25" s="391"/>
      <c r="G25" s="236">
        <f>F25*D25</f>
        <v>0</v>
      </c>
      <c r="H25" s="392"/>
      <c r="I25" s="245">
        <f t="shared" si="11"/>
        <v>0</v>
      </c>
      <c r="J25" s="245">
        <f t="shared" si="12"/>
        <v>0</v>
      </c>
      <c r="K25" s="431"/>
      <c r="L25" s="394">
        <f>F25</f>
        <v>0</v>
      </c>
      <c r="M25" s="395">
        <f>L25*K25</f>
        <v>0</v>
      </c>
      <c r="N25" s="395">
        <f>H25</f>
        <v>0</v>
      </c>
      <c r="O25" s="395">
        <f>N25*K25</f>
        <v>0</v>
      </c>
      <c r="P25" s="395">
        <f>O25+M25</f>
        <v>0</v>
      </c>
    </row>
    <row r="26" spans="1:16" s="265" customFormat="1" ht="35.25" customHeight="1">
      <c r="A26" s="260"/>
      <c r="B26" s="260"/>
      <c r="C26" s="261" t="s">
        <v>261</v>
      </c>
      <c r="D26" s="261"/>
      <c r="E26" s="262"/>
      <c r="F26" s="264"/>
      <c r="G26" s="264"/>
      <c r="H26" s="264"/>
      <c r="I26" s="264"/>
      <c r="J26" s="264">
        <f>SUM(J24:J25)</f>
        <v>0</v>
      </c>
      <c r="K26" s="389"/>
      <c r="L26" s="389"/>
      <c r="M26" s="388"/>
      <c r="N26" s="388"/>
      <c r="O26" s="388"/>
      <c r="P26" s="388"/>
    </row>
    <row r="27" spans="1:16" s="231" customFormat="1" ht="27.75" customHeight="1">
      <c r="A27" s="458" t="s">
        <v>262</v>
      </c>
      <c r="B27" s="458"/>
      <c r="C27" s="458"/>
      <c r="D27" s="458"/>
      <c r="E27" s="458"/>
      <c r="F27" s="458"/>
      <c r="G27" s="458"/>
      <c r="H27" s="459"/>
      <c r="I27" s="459"/>
      <c r="J27" s="459"/>
      <c r="K27" s="385"/>
      <c r="L27" s="385"/>
      <c r="M27" s="384"/>
      <c r="N27" s="384"/>
      <c r="O27" s="384"/>
      <c r="P27" s="384"/>
    </row>
    <row r="28" spans="1:16" ht="39" customHeight="1">
      <c r="A28" s="243" t="s">
        <v>48</v>
      </c>
      <c r="B28" s="243" t="s">
        <v>263</v>
      </c>
      <c r="C28" s="242" t="s">
        <v>264</v>
      </c>
      <c r="D28" s="243">
        <v>1</v>
      </c>
      <c r="E28" s="243" t="s">
        <v>12</v>
      </c>
      <c r="F28" s="271">
        <v>350000</v>
      </c>
      <c r="G28" s="236">
        <f>F28*D28</f>
        <v>350000</v>
      </c>
      <c r="H28" s="253">
        <v>200000</v>
      </c>
      <c r="I28" s="245">
        <f>H28*D28</f>
        <v>200000</v>
      </c>
      <c r="J28" s="245">
        <f>I28+G28</f>
        <v>550000</v>
      </c>
      <c r="K28" s="379"/>
      <c r="L28" s="394">
        <f>F28</f>
        <v>350000</v>
      </c>
      <c r="M28" s="394">
        <f>L28*K28</f>
        <v>0</v>
      </c>
      <c r="N28" s="394">
        <f>H28</f>
        <v>200000</v>
      </c>
      <c r="O28" s="394">
        <f>N28*K28</f>
        <v>0</v>
      </c>
      <c r="P28" s="394">
        <f>O28+M28</f>
        <v>0</v>
      </c>
    </row>
    <row r="29" spans="1:16" s="265" customFormat="1" ht="35.25" customHeight="1">
      <c r="A29" s="260"/>
      <c r="B29" s="260"/>
      <c r="C29" s="261" t="s">
        <v>265</v>
      </c>
      <c r="D29" s="261"/>
      <c r="E29" s="262"/>
      <c r="F29" s="263"/>
      <c r="G29" s="264">
        <f>SUM(G28)</f>
        <v>350000</v>
      </c>
      <c r="H29" s="264"/>
      <c r="I29" s="264">
        <f>SUM(I28)</f>
        <v>200000</v>
      </c>
      <c r="J29" s="264">
        <f>SUM(J28)</f>
        <v>550000</v>
      </c>
      <c r="K29" s="389"/>
      <c r="L29" s="264"/>
      <c r="M29" s="264">
        <f>SUM(M28)</f>
        <v>0</v>
      </c>
      <c r="N29" s="264"/>
      <c r="O29" s="264">
        <f>SUM(O28)</f>
        <v>0</v>
      </c>
      <c r="P29" s="264">
        <f>SUM(P28)</f>
        <v>0</v>
      </c>
    </row>
    <row r="30" spans="1:16" s="231" customFormat="1" ht="27.75" customHeight="1">
      <c r="A30" s="458" t="s">
        <v>239</v>
      </c>
      <c r="B30" s="458"/>
      <c r="C30" s="458"/>
      <c r="D30" s="458"/>
      <c r="E30" s="458"/>
      <c r="F30" s="458"/>
      <c r="G30" s="458"/>
      <c r="H30" s="459"/>
      <c r="I30" s="459"/>
      <c r="J30" s="459"/>
      <c r="K30" s="385"/>
      <c r="L30" s="385"/>
      <c r="M30" s="385"/>
      <c r="N30" s="385"/>
      <c r="O30" s="385"/>
      <c r="P30" s="385"/>
    </row>
    <row r="31" spans="1:16" ht="25.5" customHeight="1">
      <c r="A31" s="243" t="s">
        <v>48</v>
      </c>
      <c r="B31" s="243"/>
      <c r="C31" s="242" t="s">
        <v>266</v>
      </c>
      <c r="D31" s="243">
        <v>1</v>
      </c>
      <c r="E31" s="243" t="s">
        <v>12</v>
      </c>
      <c r="F31" s="271"/>
      <c r="G31" s="236">
        <f>F31*D31</f>
        <v>0</v>
      </c>
      <c r="H31" s="271">
        <v>500000</v>
      </c>
      <c r="I31" s="245">
        <f>H31*D31</f>
        <v>500000</v>
      </c>
      <c r="J31" s="245">
        <f>I31+G31</f>
        <v>500000</v>
      </c>
      <c r="K31" s="379"/>
      <c r="L31" s="394">
        <f>F31</f>
        <v>0</v>
      </c>
      <c r="M31" s="394">
        <f>L31*K31</f>
        <v>0</v>
      </c>
      <c r="N31" s="394">
        <f>H31</f>
        <v>500000</v>
      </c>
      <c r="O31" s="394">
        <f>N31*K31</f>
        <v>0</v>
      </c>
      <c r="P31" s="394">
        <f>O31+M31</f>
        <v>0</v>
      </c>
    </row>
    <row r="32" spans="1:16" s="265" customFormat="1" ht="35.25" customHeight="1">
      <c r="A32" s="260"/>
      <c r="B32" s="260"/>
      <c r="C32" s="261" t="s">
        <v>267</v>
      </c>
      <c r="D32" s="261"/>
      <c r="E32" s="262"/>
      <c r="F32" s="263"/>
      <c r="G32" s="264">
        <f>SUM(G31)</f>
        <v>0</v>
      </c>
      <c r="H32" s="264"/>
      <c r="I32" s="264">
        <f>SUM(I31)</f>
        <v>500000</v>
      </c>
      <c r="J32" s="264">
        <f>SUM(J31)</f>
        <v>500000</v>
      </c>
      <c r="K32" s="389"/>
      <c r="L32" s="389"/>
      <c r="M32" s="264">
        <f>SUM(M31)</f>
        <v>0</v>
      </c>
      <c r="N32" s="388"/>
      <c r="O32" s="264">
        <f>SUM(O31)</f>
        <v>0</v>
      </c>
      <c r="P32" s="264">
        <f>SUM(P31)</f>
        <v>0</v>
      </c>
    </row>
    <row r="33" spans="1:16" s="272" customFormat="1" ht="27.75" customHeight="1">
      <c r="A33" s="458" t="s">
        <v>268</v>
      </c>
      <c r="B33" s="458"/>
      <c r="C33" s="458"/>
      <c r="D33" s="458"/>
      <c r="E33" s="458"/>
      <c r="F33" s="458"/>
      <c r="G33" s="458"/>
      <c r="H33" s="459"/>
      <c r="I33" s="459"/>
      <c r="J33" s="459"/>
      <c r="K33" s="387"/>
      <c r="L33" s="387"/>
      <c r="M33" s="386"/>
      <c r="N33" s="386"/>
      <c r="O33" s="386"/>
      <c r="P33" s="386"/>
    </row>
    <row r="34" spans="1:16" s="272" customFormat="1" ht="25.5" customHeight="1">
      <c r="A34" s="243" t="s">
        <v>48</v>
      </c>
      <c r="B34" s="243"/>
      <c r="C34" s="242" t="s">
        <v>269</v>
      </c>
      <c r="D34" s="243">
        <v>1</v>
      </c>
      <c r="E34" s="243" t="s">
        <v>12</v>
      </c>
      <c r="F34" s="271"/>
      <c r="G34" s="236">
        <f>F34*D34</f>
        <v>0</v>
      </c>
      <c r="H34" s="273">
        <v>300000</v>
      </c>
      <c r="I34" s="245">
        <f>H34*D34</f>
        <v>300000</v>
      </c>
      <c r="J34" s="245">
        <f>I34+G34</f>
        <v>300000</v>
      </c>
      <c r="K34" s="432"/>
      <c r="L34" s="394">
        <f>F34</f>
        <v>0</v>
      </c>
      <c r="M34" s="395">
        <f>L34*K34</f>
        <v>0</v>
      </c>
      <c r="N34" s="395">
        <f>H34</f>
        <v>300000</v>
      </c>
      <c r="O34" s="395">
        <f>N34*K34</f>
        <v>0</v>
      </c>
      <c r="P34" s="395">
        <f>O34+M34</f>
        <v>0</v>
      </c>
    </row>
    <row r="35" spans="1:16" s="265" customFormat="1" ht="35.25" customHeight="1">
      <c r="A35" s="260"/>
      <c r="B35" s="260"/>
      <c r="C35" s="261" t="s">
        <v>270</v>
      </c>
      <c r="D35" s="261"/>
      <c r="E35" s="262"/>
      <c r="F35" s="263"/>
      <c r="G35" s="264">
        <f>SUM(G34)</f>
        <v>0</v>
      </c>
      <c r="H35" s="264"/>
      <c r="I35" s="264">
        <f>SUM(I34)</f>
        <v>300000</v>
      </c>
      <c r="J35" s="264">
        <f>SUM(J34)</f>
        <v>300000</v>
      </c>
      <c r="K35" s="389"/>
      <c r="L35" s="389"/>
      <c r="M35" s="264">
        <f>SUM(M34)</f>
        <v>0</v>
      </c>
      <c r="N35" s="388"/>
      <c r="O35" s="264">
        <f>SUM(O34)</f>
        <v>0</v>
      </c>
      <c r="P35" s="264">
        <f>SUM(P34)</f>
        <v>0</v>
      </c>
    </row>
    <row r="36" spans="1:16" s="231" customFormat="1" ht="27.75" customHeight="1">
      <c r="A36" s="458" t="s">
        <v>271</v>
      </c>
      <c r="B36" s="458"/>
      <c r="C36" s="458"/>
      <c r="D36" s="458"/>
      <c r="E36" s="458"/>
      <c r="F36" s="458"/>
      <c r="G36" s="458"/>
      <c r="H36" s="459"/>
      <c r="I36" s="459"/>
      <c r="J36" s="459"/>
      <c r="K36" s="385"/>
      <c r="L36" s="385"/>
      <c r="M36" s="384"/>
      <c r="N36" s="384"/>
      <c r="O36" s="384"/>
      <c r="P36" s="384"/>
    </row>
    <row r="37" spans="1:16" ht="39" customHeight="1">
      <c r="A37" s="243" t="s">
        <v>48</v>
      </c>
      <c r="B37" s="243"/>
      <c r="C37" s="242" t="s">
        <v>272</v>
      </c>
      <c r="D37" s="243">
        <v>1</v>
      </c>
      <c r="E37" s="243" t="s">
        <v>12</v>
      </c>
      <c r="F37" s="271"/>
      <c r="G37" s="236">
        <f>F37*D37</f>
        <v>0</v>
      </c>
      <c r="H37" s="253"/>
      <c r="I37" s="245">
        <f>H37*D37</f>
        <v>0</v>
      </c>
      <c r="J37" s="245">
        <f>I37+G37</f>
        <v>0</v>
      </c>
      <c r="K37" s="379"/>
      <c r="L37" s="379"/>
      <c r="M37" s="378"/>
      <c r="N37" s="378"/>
      <c r="O37" s="378"/>
      <c r="P37" s="378"/>
    </row>
    <row r="38" spans="1:16" s="265" customFormat="1" ht="35.25" customHeight="1">
      <c r="A38" s="260"/>
      <c r="B38" s="260"/>
      <c r="C38" s="261" t="s">
        <v>273</v>
      </c>
      <c r="D38" s="261"/>
      <c r="E38" s="262"/>
      <c r="F38" s="263"/>
      <c r="G38" s="264"/>
      <c r="H38" s="264"/>
      <c r="I38" s="264"/>
      <c r="J38" s="264">
        <f>SUM(J37)</f>
        <v>0</v>
      </c>
      <c r="K38" s="389"/>
      <c r="L38" s="389"/>
      <c r="M38" s="388"/>
      <c r="N38" s="388"/>
      <c r="O38" s="388"/>
      <c r="P38" s="388"/>
    </row>
    <row r="39" spans="1:16" s="279" customFormat="1" ht="10.5" customHeight="1">
      <c r="A39" s="274"/>
      <c r="B39" s="274"/>
      <c r="C39" s="275"/>
      <c r="D39" s="276"/>
      <c r="E39" s="276"/>
      <c r="F39" s="271"/>
      <c r="G39" s="271"/>
      <c r="H39" s="277"/>
      <c r="I39" s="278"/>
      <c r="J39" s="278"/>
      <c r="K39" s="381"/>
      <c r="L39" s="381"/>
      <c r="M39" s="380"/>
      <c r="N39" s="380"/>
      <c r="O39" s="380"/>
      <c r="P39" s="380"/>
    </row>
    <row r="40" spans="1:16" s="265" customFormat="1" ht="35.25" customHeight="1">
      <c r="A40" s="260"/>
      <c r="B40" s="260"/>
      <c r="C40" s="261" t="s">
        <v>274</v>
      </c>
      <c r="D40" s="261"/>
      <c r="E40" s="262"/>
      <c r="F40" s="263"/>
      <c r="G40" s="263">
        <f>G38+G35+G32+G29+G26+G22</f>
        <v>1540750</v>
      </c>
      <c r="H40" s="263"/>
      <c r="I40" s="263">
        <f>I38+I35+I32+I29+I26+I22</f>
        <v>1092000</v>
      </c>
      <c r="J40" s="263">
        <f>J38+J35+J32+J29+J26+J22</f>
        <v>2632750</v>
      </c>
      <c r="K40" s="389"/>
      <c r="L40" s="390"/>
      <c r="M40" s="263">
        <f>M38+M35+M32+M29+M26+M22</f>
        <v>15750</v>
      </c>
      <c r="N40" s="263"/>
      <c r="O40" s="263">
        <f>O38+O35+O32+O29+O26+O22</f>
        <v>6000</v>
      </c>
      <c r="P40" s="263">
        <f>P38+P35+P32+P29+P26+P22</f>
        <v>21750</v>
      </c>
    </row>
    <row r="42" spans="1:16" ht="20.25" customHeight="1"/>
    <row r="43" spans="1:16" s="258" customFormat="1" ht="21.75" customHeight="1">
      <c r="A43" s="280"/>
      <c r="B43" s="280"/>
      <c r="C43" s="281"/>
      <c r="D43" s="280"/>
      <c r="E43" s="280"/>
      <c r="F43" s="282"/>
      <c r="G43" s="282"/>
      <c r="H43" s="284"/>
      <c r="I43" s="284"/>
      <c r="J43" s="285"/>
    </row>
    <row r="48" spans="1:16">
      <c r="J48" s="286"/>
    </row>
  </sheetData>
  <sheetProtection formatCells="0" formatColumns="0"/>
  <mergeCells count="9">
    <mergeCell ref="K2:P2"/>
    <mergeCell ref="A36:J36"/>
    <mergeCell ref="A1:J1"/>
    <mergeCell ref="A6:J6"/>
    <mergeCell ref="A23:J23"/>
    <mergeCell ref="A27:J27"/>
    <mergeCell ref="A30:J30"/>
    <mergeCell ref="A33:J33"/>
    <mergeCell ref="D2:J2"/>
  </mergeCells>
  <printOptions horizontalCentered="1"/>
  <pageMargins left="0.74" right="0.73" top="1.07" bottom="0.96" header="0.42" footer="0.45"/>
  <pageSetup paperSize="9" scale="52"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COMPANY&amp;R&amp;"Calibri,Regular"&amp;12Sec-III/D (Level-03) - Page - &amp;P of &amp;N&amp;8
&amp;5&amp;Z
&amp;F</oddFooter>
  </headerFooter>
  <rowBreaks count="2" manualBreakCount="2">
    <brk id="22" max="15" man="1"/>
    <brk id="35" max="15" man="1"/>
  </row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SUMMARY</vt:lpstr>
      <vt:lpstr>HVAC 3F</vt:lpstr>
      <vt:lpstr>FF 3F </vt:lpstr>
      <vt:lpstr>Plumb 3rd</vt:lpstr>
      <vt:lpstr>BMS 3F</vt:lpstr>
      <vt:lpstr>'BMS 3F'!Print_Area</vt:lpstr>
      <vt:lpstr>'FF 3F '!Print_Area</vt:lpstr>
      <vt:lpstr>'Plumb 3rd'!Print_Area</vt:lpstr>
      <vt:lpstr>SUMMARY!Print_Area</vt:lpstr>
      <vt:lpstr>'BMS 3F'!Print_Titles</vt:lpstr>
      <vt:lpstr>'FF 3F '!Print_Titles</vt:lpstr>
      <vt:lpstr>'HVAC 3F'!Print_Titles</vt:lpstr>
      <vt:lpstr>'Plumb 3rd'!Print_Titles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2025-05-26T10:59:36Z</dcterms:modified>
</cp:coreProperties>
</file>