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D:\Pioneer\Running projects\NASTP II\"/>
    </mc:Choice>
  </mc:AlternateContent>
  <xr:revisionPtr revIDLastSave="0" documentId="13_ncr:1_{9E60A2F2-6619-4ECD-A0CA-B166C482EDAE}" xr6:coauthVersionLast="36" xr6:coauthVersionMax="47" xr10:uidLastSave="{00000000-0000-0000-0000-000000000000}"/>
  <bookViews>
    <workbookView xWindow="-120" yWindow="-120" windowWidth="29040" windowHeight="15840" activeTab="3" xr2:uid="{00000000-000D-0000-FFFF-FFFF00000000}"/>
  </bookViews>
  <sheets>
    <sheet name="Summary" sheetId="5" r:id="rId1"/>
    <sheet name="Smoke Extraction (S-2)" sheetId="2" r:id="rId2"/>
    <sheet name="Smoke Extraction (S-3)" sheetId="3" r:id="rId3"/>
    <sheet name="Smoke Extraction (S-4)" sheetId="4" r:id="rId4"/>
  </sheets>
  <definedNames>
    <definedName name="_xlnm.Print_Area" localSheetId="1">'Smoke Extraction (S-2)'!$A$1:$G$53</definedName>
    <definedName name="_xlnm.Print_Area" localSheetId="2">'Smoke Extraction (S-3)'!$A$1:$G$53</definedName>
    <definedName name="_xlnm.Print_Area" localSheetId="3">'Smoke Extraction (S-4)'!$A$1:$G$53</definedName>
    <definedName name="_xlnm.Print_Area" localSheetId="0">Summary!$A$1:$C$28</definedName>
    <definedName name="_xlnm.Print_Titles" localSheetId="1">'Smoke Extraction (S-2)'!$1:$7</definedName>
    <definedName name="_xlnm.Print_Titles" localSheetId="2">'Smoke Extraction (S-3)'!$1:$7</definedName>
    <definedName name="_xlnm.Print_Titles" localSheetId="3">'Smoke Extraction (S-4)'!$1:$7</definedName>
  </definedNames>
  <calcPr calcId="191029" iterate="1"/>
</workbook>
</file>

<file path=xl/calcChain.xml><?xml version="1.0" encoding="utf-8"?>
<calcChain xmlns="http://schemas.openxmlformats.org/spreadsheetml/2006/main">
  <c r="G33" i="4" l="1"/>
  <c r="G32" i="4"/>
  <c r="G31" i="4"/>
  <c r="G30" i="4"/>
  <c r="G29" i="4"/>
  <c r="G27" i="4"/>
  <c r="G26" i="4"/>
  <c r="G25" i="4"/>
  <c r="G23" i="4"/>
  <c r="G18" i="4"/>
  <c r="G16" i="4"/>
  <c r="G15" i="4"/>
  <c r="G12" i="4"/>
  <c r="G10" i="4"/>
  <c r="G33" i="3"/>
  <c r="G32" i="3"/>
  <c r="G31" i="3"/>
  <c r="G30" i="3"/>
  <c r="G29" i="3"/>
  <c r="G27" i="3"/>
  <c r="G26" i="3"/>
  <c r="G25" i="3"/>
  <c r="G23" i="3"/>
  <c r="G18" i="3"/>
  <c r="G16" i="3"/>
  <c r="G15" i="3"/>
  <c r="G12" i="3"/>
  <c r="G10" i="3"/>
  <c r="G33" i="2"/>
  <c r="G32" i="2"/>
  <c r="G31" i="2"/>
  <c r="G30" i="2"/>
  <c r="G29" i="2"/>
  <c r="G27" i="2"/>
  <c r="G26" i="2"/>
  <c r="G25" i="2"/>
  <c r="G23" i="2"/>
  <c r="G18" i="2"/>
  <c r="G16" i="2"/>
  <c r="G15" i="2"/>
  <c r="G12" i="2"/>
  <c r="G10" i="2"/>
  <c r="G34" i="4" l="1"/>
  <c r="C24" i="5" s="1"/>
  <c r="G34" i="3"/>
  <c r="C23" i="5" s="1"/>
  <c r="G34" i="2"/>
  <c r="C22" i="5" s="1"/>
  <c r="C25" i="5" l="1"/>
</calcChain>
</file>

<file path=xl/sharedStrings.xml><?xml version="1.0" encoding="utf-8"?>
<sst xmlns="http://schemas.openxmlformats.org/spreadsheetml/2006/main" count="265" uniqueCount="78">
  <si>
    <t>Duct Work &amp; Accessories:</t>
  </si>
  <si>
    <t xml:space="preserve">Total Amount (Rs.) </t>
  </si>
  <si>
    <t>Duct Insulation:</t>
  </si>
  <si>
    <t>Miscellaneous Items:</t>
  </si>
  <si>
    <t xml:space="preserve">Supply, Installation, Testing &amp; Commissioning of G.I. Sheet Metal Low Pressure ducting ( Machine Made ) as per SMACNA &amp; ASHRAE Standards for air ducting, plenums and other sheet fabrications including splitter dampers, take off, vanes elbows and other necessary fittings with galvanized hanger supports as per specification and drawings. </t>
  </si>
  <si>
    <t>S.No</t>
  </si>
  <si>
    <t>Description</t>
  </si>
  <si>
    <t>Unit</t>
  </si>
  <si>
    <t>Qty.</t>
  </si>
  <si>
    <t>Job</t>
  </si>
  <si>
    <t>Equipment foundation and equipment shifting charges from Ground floor to foundation pads as per specification and drawings.</t>
  </si>
  <si>
    <t>Supply and Installation of Hangers and Supports System as per Drawings and Specification.</t>
  </si>
  <si>
    <t xml:space="preserve">Job </t>
  </si>
  <si>
    <t>Shop drawings (On minimum Scale 1/8"=1'-0")</t>
  </si>
  <si>
    <t xml:space="preserve"> Sets </t>
  </si>
  <si>
    <t>As-installed drawings with Soft Copy as Auto Cad 2021 (03 Sets).  (On minimum Scale 1/8"=1'-0")</t>
  </si>
  <si>
    <t>Air Devices</t>
  </si>
  <si>
    <t xml:space="preserve">First Floor </t>
  </si>
  <si>
    <t>First Floor:</t>
  </si>
  <si>
    <t>Ground Floor:</t>
  </si>
  <si>
    <t xml:space="preserve">G.I Duct - 22 Gauge </t>
  </si>
  <si>
    <t>Cost testing, Starting up, Comissioning &amp; Air Balancing, adjusting and handling over of the Complete System</t>
  </si>
  <si>
    <t>a</t>
  </si>
  <si>
    <t>b</t>
  </si>
  <si>
    <t>Exshaust Air Diffuser:</t>
  </si>
  <si>
    <t>GF  E.A.D S-2       (15" x 15")</t>
  </si>
  <si>
    <t>GF  E.A.D S-3       (15" x 15")</t>
  </si>
  <si>
    <t>GF  E.A.D S-4       (15" x 15")</t>
  </si>
  <si>
    <t>Exshaust Air Louver 60''X40''</t>
  </si>
  <si>
    <t xml:space="preserve">G.I Duct - 20 Gauge </t>
  </si>
  <si>
    <t>Nos.</t>
  </si>
  <si>
    <t>Sq. ft</t>
  </si>
  <si>
    <t>Supply, installation, testing &amp; commissioning of Aluminum air devices Ionized with adjustable damper as specified, scheduled &amp; specification and as shown in drawings should be included, complete in all respect, for installation refer to schedule &amp; specification. (Color selection as per Architect).compliance to specification required.</t>
  </si>
  <si>
    <r>
      <t xml:space="preserve">Supply &amp; Installation of </t>
    </r>
    <r>
      <rPr>
        <b/>
        <sz val="11"/>
        <color theme="1"/>
        <rFont val="Calibri"/>
        <family val="2"/>
      </rPr>
      <t xml:space="preserve">MS C - Channal Bracket </t>
    </r>
    <r>
      <rPr>
        <sz val="11"/>
        <color theme="1"/>
        <rFont val="Calibri"/>
        <family val="2"/>
      </rPr>
      <t>For Smoke Extract Fans Complete in all respect.</t>
    </r>
  </si>
  <si>
    <t>Validity:</t>
  </si>
  <si>
    <t>Warranty:</t>
  </si>
  <si>
    <t>Special Note:</t>
  </si>
  <si>
    <t>Prices are based on 1 USD = 280 Pkr as per current rate if exceed more then 2% then variation should be bear by client.</t>
  </si>
  <si>
    <t>Due to current forex rate fluctuations, deal will be lock in US dollars ($) and the time payment against order advance or running bill will be considered that day forex rate.</t>
  </si>
  <si>
    <t xml:space="preserve">If Payment not received till our delivery date than storage charges wil be on client @100 USD/day. </t>
  </si>
  <si>
    <t>Above mentioned prices are exclusive of all taxes.</t>
  </si>
  <si>
    <t>Payment Terms:</t>
  </si>
  <si>
    <t>50% advance with Purchase Order</t>
  </si>
  <si>
    <t>13-11-2024</t>
  </si>
  <si>
    <t xml:space="preserve">Supply and installation of 1 Inch thick Glass Wool Insulation of density 16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</si>
  <si>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Supply, installation, testing &amp; commissioning of VFD Operated Fire Rated Smoke Extract Fans ducted in-line as specified, scheduled &amp; specification complete with un-loading, lifting and fixing at locations as shown on the drawings complete in all respect. Compliance to specification required. (Close to Fan, a lockable isolator switch need to be installed, near to each Fan). The fan should comply NFPA standard requirement for smoke extract fan alongwith signal wire for smoke extract fan is in fire alarm contractor scope of work.</t>
  </si>
  <si>
    <t>AMCA Certified Fire Rated Fans with 2 hours Fire rating</t>
  </si>
  <si>
    <t>BVN TURKEY or UAE</t>
  </si>
  <si>
    <t>ISL Pakistan</t>
  </si>
  <si>
    <t>Afico Saudia Arabia</t>
  </si>
  <si>
    <t>EAP Pakistan</t>
  </si>
  <si>
    <t>Unit Rate</t>
  </si>
  <si>
    <t>Amount</t>
  </si>
  <si>
    <t>Total Cost Rs.</t>
  </si>
  <si>
    <t>Brands</t>
  </si>
  <si>
    <t>SMOKE EXTRACT FANS INTEGRATED WITH FIRE ALARM SYSTEM AND ALLIED WORKS (S-2)</t>
  </si>
  <si>
    <t>SMOKE EXTRACT FANS INTEGRATED WITH FIRE ALARM SYSTEM AND ALLIED WORKS (S-3)</t>
  </si>
  <si>
    <t>SMOKE EXTRACT FANS INTEGRATED WITH FIRE ALARM SYSTEM AND ALLIED WORKS (S-4)</t>
  </si>
  <si>
    <t xml:space="preserve">NASTP SILICON-II KARACHI </t>
  </si>
  <si>
    <t>Validity of our above offer is 20 days.</t>
  </si>
  <si>
    <t>30% on material delivery at site</t>
  </si>
  <si>
    <t>20% on completion of the work.</t>
  </si>
  <si>
    <t xml:space="preserve">06 months from the date of commissioning of the System for all items </t>
  </si>
  <si>
    <t>i</t>
  </si>
  <si>
    <t>ii</t>
  </si>
  <si>
    <t>iii</t>
  </si>
  <si>
    <t>iv</t>
  </si>
  <si>
    <t>Total Amount</t>
  </si>
  <si>
    <t xml:space="preserve"> SMOKE EXTRACT FANS</t>
  </si>
  <si>
    <t xml:space="preserve"> NASTP SILICON-II KARACHI</t>
  </si>
  <si>
    <t xml:space="preserve"> Total Amount </t>
  </si>
  <si>
    <t>FINAL BILL</t>
  </si>
  <si>
    <t>GF S-2       (4000 CFM) @ 1'' ESP</t>
  </si>
  <si>
    <t>FF S-2        (4000 CFM) @ 1'' ESP</t>
  </si>
  <si>
    <t>GF S-3       (4000 CFM) @ 1'' ESP</t>
  </si>
  <si>
    <t>FF S-3        (4000 CFM) @ 1'' ESP</t>
  </si>
  <si>
    <t>GF S-4       (4000 CFM) @ 1'' ESP</t>
  </si>
  <si>
    <t>FF S-4        (4000 CFM) @ 1'' ESP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</si>
</sst>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 #,##0_);_(* \(#,##0\);_(* &quot;-&quot;??_);_(@_)"/>
    <numFmt numFmtId="167" formatCode="0.0"/>
    <numFmt numFmtId="168" formatCode="_-* #,##0_-;\-* #,##0_-;_-* &quot;-&quot;??_-;_-@_-"/>
  </numFmts>
  <fonts count="24" x14ac:knownFonts="1">
    <font>
      <sz val="10"/>
      <color rgb="FF000000"/>
      <name val="Times New Roman"/>
      <scheme val="minor"/>
    </font>
    <font>
      <sz val="11"/>
      <color theme="1"/>
      <name val="Times New Roman"/>
      <family val="2"/>
      <scheme val="minor"/>
    </font>
    <font>
      <b/>
      <sz val="12"/>
      <color theme="1"/>
      <name val="Calibri"/>
      <family val="2"/>
    </font>
    <font>
      <b/>
      <sz val="11"/>
      <color theme="1"/>
      <name val="Calibri"/>
      <family val="2"/>
    </font>
    <font>
      <sz val="11"/>
      <color rgb="FF000000"/>
      <name val="Calibri"/>
      <family val="2"/>
    </font>
    <font>
      <sz val="11"/>
      <color theme="1"/>
      <name val="Calibri"/>
      <family val="2"/>
    </font>
    <font>
      <sz val="10"/>
      <color rgb="FF000000"/>
      <name val="Times New Roman"/>
      <family val="1"/>
      <scheme val="minor"/>
    </font>
    <font>
      <sz val="10"/>
      <color rgb="FF000000"/>
      <name val="Times New Roman"/>
      <family val="1"/>
      <scheme val="minor"/>
    </font>
    <font>
      <sz val="12"/>
      <name val="Calibri"/>
      <family val="2"/>
    </font>
    <font>
      <sz val="11"/>
      <name val="Calibri"/>
      <family val="2"/>
    </font>
    <font>
      <b/>
      <sz val="11"/>
      <color rgb="FF000000"/>
      <name val="Calibri"/>
      <family val="2"/>
    </font>
    <font>
      <b/>
      <sz val="11"/>
      <name val="Calibri"/>
      <family val="2"/>
    </font>
    <font>
      <sz val="10"/>
      <name val="Arial"/>
      <family val="2"/>
    </font>
    <font>
      <b/>
      <u/>
      <sz val="10"/>
      <name val="Arial"/>
      <family val="2"/>
    </font>
    <font>
      <sz val="11"/>
      <name val="Times New Roman"/>
      <family val="1"/>
      <scheme val="major"/>
    </font>
    <font>
      <sz val="12"/>
      <color rgb="FF000000"/>
      <name val="Arial"/>
      <family val="2"/>
    </font>
    <font>
      <sz val="14"/>
      <color theme="1"/>
      <name val="Arial"/>
      <family val="2"/>
    </font>
    <font>
      <sz val="11"/>
      <color theme="1"/>
      <name val="Arial"/>
      <family val="2"/>
    </font>
    <font>
      <b/>
      <sz val="14"/>
      <color theme="1"/>
      <name val="Arial"/>
      <family val="2"/>
    </font>
    <font>
      <b/>
      <sz val="16"/>
      <color theme="1"/>
      <name val="Arial"/>
      <family val="2"/>
    </font>
    <font>
      <b/>
      <sz val="14"/>
      <name val="Arial"/>
      <family val="2"/>
    </font>
    <font>
      <sz val="14"/>
      <name val="Arial"/>
      <family val="2"/>
    </font>
    <font>
      <sz val="12"/>
      <name val="Arial"/>
      <family val="2"/>
    </font>
    <font>
      <b/>
      <u/>
      <sz val="22"/>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theme="0"/>
        <bgColor rgb="FFFBD4B4"/>
      </patternFill>
    </fill>
    <fill>
      <patternFill patternType="solid">
        <fgColor theme="4" tint="0.39997558519241921"/>
        <bgColor rgb="FFFBD4B4"/>
      </patternFill>
    </fill>
    <fill>
      <patternFill patternType="solid">
        <fgColor theme="4" tint="0.39997558519241921"/>
        <bgColor indexed="64"/>
      </patternFill>
    </fill>
  </fills>
  <borders count="2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style="thin">
        <color rgb="FF000000"/>
      </bottom>
      <diagonal/>
    </border>
    <border>
      <left/>
      <right style="medium">
        <color indexed="64"/>
      </right>
      <top/>
      <bottom/>
      <diagonal/>
    </border>
    <border>
      <left style="medium">
        <color indexed="64"/>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165" fontId="6" fillId="0" borderId="0" applyFont="0" applyFill="0" applyBorder="0" applyAlignment="0" applyProtection="0"/>
    <xf numFmtId="164" fontId="7" fillId="0" borderId="0" applyFont="0" applyFill="0" applyBorder="0" applyAlignment="0" applyProtection="0"/>
    <xf numFmtId="0" fontId="12" fillId="0" borderId="0"/>
    <xf numFmtId="0" fontId="1" fillId="0" borderId="0"/>
    <xf numFmtId="165" fontId="1" fillId="0" borderId="0" applyFont="0" applyFill="0" applyBorder="0" applyAlignment="0" applyProtection="0"/>
  </cellStyleXfs>
  <cellXfs count="142">
    <xf numFmtId="0" fontId="0" fillId="0" borderId="0" xfId="0" applyAlignment="1">
      <alignment horizontal="left" vertical="top"/>
    </xf>
    <xf numFmtId="0" fontId="5" fillId="0" borderId="0" xfId="0" applyFont="1" applyAlignment="1">
      <alignment horizontal="center" vertical="center"/>
    </xf>
    <xf numFmtId="0" fontId="3" fillId="6" borderId="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21" xfId="0" applyFont="1" applyFill="1" applyBorder="1" applyAlignment="1">
      <alignment horizontal="center" vertical="center" wrapText="1"/>
    </xf>
    <xf numFmtId="166" fontId="3" fillId="0" borderId="8" xfId="1" applyNumberFormat="1" applyFont="1" applyBorder="1" applyAlignment="1">
      <alignment horizontal="center" vertical="center"/>
    </xf>
    <xf numFmtId="166" fontId="3" fillId="0" borderId="9" xfId="1" applyNumberFormat="1" applyFont="1" applyBorder="1" applyAlignment="1">
      <alignment horizontal="center" vertical="center"/>
    </xf>
    <xf numFmtId="0" fontId="4" fillId="0" borderId="0" xfId="0" applyFont="1" applyAlignment="1">
      <alignment horizontal="center" vertical="top"/>
    </xf>
    <xf numFmtId="0" fontId="4" fillId="0" borderId="0" xfId="0" applyFont="1" applyAlignment="1">
      <alignment horizontal="left" vertical="center"/>
    </xf>
    <xf numFmtId="0" fontId="4" fillId="0" borderId="0" xfId="0" applyFont="1" applyAlignment="1">
      <alignment horizontal="left" vertical="top"/>
    </xf>
    <xf numFmtId="166" fontId="4" fillId="0" borderId="0" xfId="1" applyNumberFormat="1" applyFont="1" applyBorder="1" applyAlignment="1">
      <alignment horizontal="left" vertical="top"/>
    </xf>
    <xf numFmtId="2" fontId="3" fillId="5" borderId="0" xfId="0" applyNumberFormat="1" applyFont="1" applyFill="1" applyAlignment="1">
      <alignment horizontal="center" vertical="center" wrapText="1"/>
    </xf>
    <xf numFmtId="0" fontId="9" fillId="4" borderId="0" xfId="0" applyFont="1" applyFill="1" applyAlignment="1">
      <alignment horizontal="left" vertical="center"/>
    </xf>
    <xf numFmtId="2" fontId="3" fillId="6" borderId="14" xfId="0" applyNumberFormat="1" applyFont="1" applyFill="1" applyBorder="1" applyAlignment="1">
      <alignment horizontal="center" vertical="center" wrapText="1"/>
    </xf>
    <xf numFmtId="0" fontId="3" fillId="6" borderId="4" xfId="0" applyFont="1" applyFill="1" applyBorder="1" applyAlignment="1">
      <alignment horizontal="center" vertical="center" wrapText="1"/>
    </xf>
    <xf numFmtId="166" fontId="3" fillId="6" borderId="0" xfId="1" applyNumberFormat="1" applyFont="1" applyFill="1" applyBorder="1" applyAlignment="1">
      <alignment horizontal="center" vertical="center" wrapText="1"/>
    </xf>
    <xf numFmtId="166" fontId="3" fillId="6" borderId="15" xfId="1" applyNumberFormat="1" applyFont="1" applyFill="1" applyBorder="1" applyAlignment="1">
      <alignment horizontal="center" vertical="center" wrapText="1"/>
    </xf>
    <xf numFmtId="1" fontId="10" fillId="4" borderId="11" xfId="0" applyNumberFormat="1" applyFont="1" applyFill="1" applyBorder="1" applyAlignment="1">
      <alignment horizontal="center" vertical="center" shrinkToFit="1"/>
    </xf>
    <xf numFmtId="0" fontId="5" fillId="4" borderId="2" xfId="0" applyFont="1" applyFill="1" applyBorder="1" applyAlignment="1">
      <alignment horizontal="left" vertical="center" wrapText="1"/>
    </xf>
    <xf numFmtId="0" fontId="4" fillId="4" borderId="2" xfId="0" applyFont="1" applyFill="1" applyBorder="1" applyAlignment="1">
      <alignment horizontal="center" vertical="center" wrapText="1"/>
    </xf>
    <xf numFmtId="166" fontId="5" fillId="4" borderId="6" xfId="1" applyNumberFormat="1" applyFont="1" applyFill="1" applyBorder="1" applyAlignment="1">
      <alignment horizontal="left" vertical="center"/>
    </xf>
    <xf numFmtId="166" fontId="5" fillId="0" borderId="6" xfId="1" applyNumberFormat="1" applyFont="1" applyBorder="1" applyAlignment="1">
      <alignment horizontal="left" vertical="center"/>
    </xf>
    <xf numFmtId="166" fontId="5" fillId="0" borderId="13" xfId="1" applyNumberFormat="1" applyFont="1" applyBorder="1" applyAlignment="1">
      <alignment horizontal="left" vertical="center"/>
    </xf>
    <xf numFmtId="0" fontId="3" fillId="4" borderId="2" xfId="0" applyFont="1" applyFill="1" applyBorder="1" applyAlignment="1">
      <alignment horizontal="left" vertical="center" wrapText="1"/>
    </xf>
    <xf numFmtId="167" fontId="5" fillId="4" borderId="11" xfId="0" applyNumberFormat="1" applyFont="1" applyFill="1" applyBorder="1" applyAlignment="1">
      <alignment horizontal="center" vertical="center" wrapText="1"/>
    </xf>
    <xf numFmtId="0" fontId="5" fillId="4" borderId="2" xfId="0" applyFont="1" applyFill="1" applyBorder="1" applyAlignment="1">
      <alignment horizontal="center" vertical="center" wrapText="1"/>
    </xf>
    <xf numFmtId="1" fontId="4" fillId="4" borderId="19" xfId="0" applyNumberFormat="1" applyFont="1" applyFill="1" applyBorder="1" applyAlignment="1">
      <alignment horizontal="center" vertical="center" shrinkToFit="1"/>
    </xf>
    <xf numFmtId="166" fontId="4" fillId="0" borderId="0" xfId="1" applyNumberFormat="1" applyFont="1" applyAlignment="1">
      <alignment horizontal="left" vertical="top"/>
    </xf>
    <xf numFmtId="167" fontId="4" fillId="4" borderId="11" xfId="0" applyNumberFormat="1" applyFont="1" applyFill="1" applyBorder="1" applyAlignment="1">
      <alignment horizontal="center" vertical="center" shrinkToFit="1"/>
    </xf>
    <xf numFmtId="0" fontId="3" fillId="3" borderId="2" xfId="0" applyFont="1" applyFill="1" applyBorder="1" applyAlignment="1">
      <alignment horizontal="left" vertical="center" wrapText="1"/>
    </xf>
    <xf numFmtId="166" fontId="5" fillId="3" borderId="6" xfId="1" applyNumberFormat="1" applyFont="1" applyFill="1" applyBorder="1" applyAlignment="1">
      <alignment horizontal="left" vertical="top"/>
    </xf>
    <xf numFmtId="0" fontId="5" fillId="2" borderId="0" xfId="0" applyFont="1" applyFill="1" applyAlignment="1">
      <alignment horizontal="left" vertical="top"/>
    </xf>
    <xf numFmtId="0" fontId="5" fillId="3" borderId="2" xfId="0" applyFont="1" applyFill="1" applyBorder="1" applyAlignment="1">
      <alignment horizontal="left" vertical="center" wrapText="1"/>
    </xf>
    <xf numFmtId="0" fontId="4" fillId="3" borderId="2" xfId="0" applyFont="1" applyFill="1" applyBorder="1" applyAlignment="1">
      <alignment horizontal="center" vertical="center" wrapText="1"/>
    </xf>
    <xf numFmtId="167" fontId="5" fillId="3" borderId="11" xfId="0" applyNumberFormat="1" applyFont="1" applyFill="1" applyBorder="1" applyAlignment="1">
      <alignment horizontal="center" vertical="center" wrapText="1"/>
    </xf>
    <xf numFmtId="0" fontId="5" fillId="3" borderId="2" xfId="0" applyFont="1" applyFill="1" applyBorder="1" applyAlignment="1">
      <alignment horizontal="center" vertical="center" wrapText="1"/>
    </xf>
    <xf numFmtId="1" fontId="11" fillId="3" borderId="16" xfId="0" applyNumberFormat="1" applyFont="1" applyFill="1" applyBorder="1" applyAlignment="1">
      <alignment horizontal="center" vertical="center" shrinkToFit="1"/>
    </xf>
    <xf numFmtId="0" fontId="11" fillId="3" borderId="2" xfId="0" applyFont="1" applyFill="1" applyBorder="1" applyAlignment="1">
      <alignment horizontal="left" vertical="center" wrapText="1"/>
    </xf>
    <xf numFmtId="0" fontId="11" fillId="3" borderId="2" xfId="0" applyFont="1" applyFill="1" applyBorder="1" applyAlignment="1">
      <alignment horizontal="left" vertical="top" wrapText="1"/>
    </xf>
    <xf numFmtId="167" fontId="11" fillId="3" borderId="11" xfId="0" applyNumberFormat="1" applyFont="1" applyFill="1" applyBorder="1" applyAlignment="1">
      <alignment horizontal="center" vertical="center" shrinkToFit="1"/>
    </xf>
    <xf numFmtId="0" fontId="11" fillId="4" borderId="4" xfId="0" applyFont="1" applyFill="1" applyBorder="1" applyAlignment="1">
      <alignment horizontal="left" vertical="center" wrapText="1"/>
    </xf>
    <xf numFmtId="0" fontId="9" fillId="4" borderId="5" xfId="0" applyFont="1" applyFill="1" applyBorder="1" applyAlignment="1">
      <alignment horizontal="center" vertical="top" wrapText="1"/>
    </xf>
    <xf numFmtId="1" fontId="10" fillId="3" borderId="11" xfId="0" applyNumberFormat="1" applyFont="1" applyFill="1" applyBorder="1" applyAlignment="1">
      <alignment horizontal="center" vertical="center" shrinkToFit="1"/>
    </xf>
    <xf numFmtId="166" fontId="5" fillId="3" borderId="6" xfId="1" applyNumberFormat="1" applyFont="1" applyFill="1" applyBorder="1" applyAlignment="1">
      <alignment horizontal="left" vertical="center"/>
    </xf>
    <xf numFmtId="167" fontId="9" fillId="3" borderId="11" xfId="0" applyNumberFormat="1" applyFont="1" applyFill="1" applyBorder="1" applyAlignment="1">
      <alignment horizontal="center" vertical="center" shrinkToFit="1"/>
    </xf>
    <xf numFmtId="0" fontId="3" fillId="4" borderId="1"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center" vertical="center" wrapText="1"/>
    </xf>
    <xf numFmtId="1" fontId="4" fillId="0" borderId="19" xfId="0" applyNumberFormat="1" applyFont="1" applyBorder="1" applyAlignment="1">
      <alignment horizontal="center" vertical="center" shrinkToFit="1"/>
    </xf>
    <xf numFmtId="1" fontId="4" fillId="4" borderId="11" xfId="0" applyNumberFormat="1" applyFont="1" applyFill="1" applyBorder="1" applyAlignment="1">
      <alignment horizontal="center" vertical="center" wrapText="1"/>
    </xf>
    <xf numFmtId="166" fontId="5" fillId="0" borderId="6" xfId="1" applyNumberFormat="1" applyFont="1" applyBorder="1" applyAlignment="1">
      <alignment horizontal="left" vertical="top"/>
    </xf>
    <xf numFmtId="1" fontId="4" fillId="4" borderId="11" xfId="0" applyNumberFormat="1" applyFont="1" applyFill="1" applyBorder="1" applyAlignment="1">
      <alignment horizontal="center" vertical="center" shrinkToFit="1"/>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0" xfId="0" applyFont="1" applyBorder="1" applyAlignment="1">
      <alignment horizontal="center" vertical="top"/>
    </xf>
    <xf numFmtId="2" fontId="3" fillId="0" borderId="8" xfId="0" applyNumberFormat="1" applyFont="1" applyBorder="1" applyAlignment="1">
      <alignment horizontal="center" vertical="center" wrapText="1"/>
    </xf>
    <xf numFmtId="166" fontId="5" fillId="0" borderId="8" xfId="1" applyNumberFormat="1" applyFont="1" applyBorder="1" applyAlignment="1">
      <alignment horizontal="left" vertical="top"/>
    </xf>
    <xf numFmtId="2" fontId="5" fillId="0" borderId="0" xfId="0" applyNumberFormat="1" applyFont="1" applyAlignment="1">
      <alignment horizontal="center" vertical="center"/>
    </xf>
    <xf numFmtId="0" fontId="5" fillId="0" borderId="0" xfId="0" applyFont="1" applyAlignment="1">
      <alignment horizontal="left" vertical="center"/>
    </xf>
    <xf numFmtId="166" fontId="5" fillId="0" borderId="0" xfId="1" applyNumberFormat="1" applyFont="1" applyAlignment="1">
      <alignment horizontal="center" vertical="center"/>
    </xf>
    <xf numFmtId="3" fontId="13" fillId="4" borderId="0" xfId="3" applyNumberFormat="1" applyFont="1" applyFill="1" applyAlignment="1">
      <alignment horizontal="left" vertical="center"/>
    </xf>
    <xf numFmtId="4" fontId="12" fillId="4" borderId="0" xfId="3" quotePrefix="1" applyNumberFormat="1" applyFill="1" applyAlignment="1">
      <alignment horizontal="left" vertical="center"/>
    </xf>
    <xf numFmtId="3" fontId="12" fillId="4" borderId="0" xfId="3" applyNumberFormat="1" applyFill="1" applyAlignment="1">
      <alignment vertical="center"/>
    </xf>
    <xf numFmtId="0" fontId="14" fillId="4" borderId="0" xfId="0" applyFont="1" applyFill="1" applyAlignment="1">
      <alignment horizontal="center" wrapText="1"/>
    </xf>
    <xf numFmtId="0" fontId="14" fillId="0" borderId="0" xfId="0" applyFont="1" applyAlignment="1">
      <alignment horizontal="center" wrapText="1"/>
    </xf>
    <xf numFmtId="0" fontId="14" fillId="0" borderId="0" xfId="0" applyFont="1" applyAlignment="1">
      <alignment horizontal="center" vertical="center" wrapText="1"/>
    </xf>
    <xf numFmtId="166" fontId="14" fillId="0" borderId="0" xfId="1" applyNumberFormat="1" applyFont="1" applyAlignment="1">
      <alignment horizontal="center" wrapText="1"/>
    </xf>
    <xf numFmtId="166" fontId="14" fillId="0" borderId="0" xfId="1" applyNumberFormat="1" applyFont="1" applyAlignment="1">
      <alignment horizontal="center" vertical="center" wrapText="1"/>
    </xf>
    <xf numFmtId="0" fontId="14" fillId="0" borderId="0" xfId="0" applyFont="1" applyAlignment="1">
      <alignment wrapText="1"/>
    </xf>
    <xf numFmtId="3" fontId="13" fillId="4" borderId="0" xfId="3" applyNumberFormat="1" applyFont="1" applyFill="1" applyAlignment="1">
      <alignment vertical="center"/>
    </xf>
    <xf numFmtId="0" fontId="14" fillId="0" borderId="0" xfId="0" applyFont="1" applyAlignment="1">
      <alignment horizontal="left" wrapText="1"/>
    </xf>
    <xf numFmtId="4" fontId="12" fillId="4" borderId="0" xfId="3" applyNumberFormat="1" applyFill="1" applyAlignment="1">
      <alignment vertical="center"/>
    </xf>
    <xf numFmtId="4" fontId="12" fillId="4" borderId="0" xfId="3" applyNumberFormat="1" applyFill="1" applyAlignment="1">
      <alignment horizontal="center" vertical="center"/>
    </xf>
    <xf numFmtId="0" fontId="15" fillId="0" borderId="0" xfId="0" applyFont="1" applyAlignment="1">
      <alignment vertical="center"/>
    </xf>
    <xf numFmtId="3" fontId="12" fillId="4" borderId="0" xfId="3" applyNumberFormat="1" applyFill="1" applyAlignment="1">
      <alignment vertical="top"/>
    </xf>
    <xf numFmtId="164" fontId="12" fillId="4" borderId="0" xfId="2" applyFont="1" applyFill="1" applyBorder="1" applyAlignment="1">
      <alignment vertical="top"/>
    </xf>
    <xf numFmtId="4" fontId="12" fillId="4" borderId="0" xfId="3" quotePrefix="1" applyNumberFormat="1" applyFill="1" applyAlignment="1">
      <alignment horizontal="center" vertical="top"/>
    </xf>
    <xf numFmtId="3" fontId="12" fillId="4" borderId="0" xfId="3" applyNumberFormat="1" applyFill="1" applyAlignment="1">
      <alignment horizontal="left" vertical="center" wrapText="1"/>
    </xf>
    <xf numFmtId="4" fontId="12" fillId="4" borderId="0" xfId="3" quotePrefix="1" applyNumberFormat="1" applyFill="1" applyAlignment="1">
      <alignment horizontal="center" vertical="center"/>
    </xf>
    <xf numFmtId="3" fontId="12" fillId="4" borderId="0" xfId="3" applyNumberFormat="1" applyFill="1" applyAlignment="1">
      <alignment horizontal="left" vertical="center"/>
    </xf>
    <xf numFmtId="3" fontId="12" fillId="4" borderId="0" xfId="3" applyNumberFormat="1" applyFill="1" applyAlignment="1">
      <alignment vertical="center" wrapText="1"/>
    </xf>
    <xf numFmtId="0" fontId="12" fillId="0" borderId="0" xfId="0" applyFont="1" applyAlignment="1">
      <alignment horizontal="center" vertical="center"/>
    </xf>
    <xf numFmtId="0" fontId="0" fillId="0" borderId="0" xfId="0"/>
    <xf numFmtId="0" fontId="0" fillId="0" borderId="0" xfId="0" applyAlignment="1">
      <alignment horizontal="center"/>
    </xf>
    <xf numFmtId="168" fontId="0" fillId="0" borderId="0" xfId="1" applyNumberFormat="1" applyFont="1" applyAlignment="1">
      <alignment horizontal="center"/>
    </xf>
    <xf numFmtId="0" fontId="14" fillId="4" borderId="0" xfId="0" applyFont="1" applyFill="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166" fontId="14" fillId="0" borderId="0" xfId="1" applyNumberFormat="1" applyFont="1" applyAlignment="1">
      <alignment horizontal="center"/>
    </xf>
    <xf numFmtId="166" fontId="14" fillId="0" borderId="0" xfId="1" applyNumberFormat="1" applyFont="1" applyAlignment="1">
      <alignment horizontal="center" vertical="center"/>
    </xf>
    <xf numFmtId="0" fontId="14" fillId="0" borderId="0" xfId="0" applyFont="1"/>
    <xf numFmtId="0" fontId="9" fillId="4" borderId="0" xfId="0" quotePrefix="1" applyFont="1" applyFill="1" applyAlignment="1">
      <alignment horizontal="right" vertical="center"/>
    </xf>
    <xf numFmtId="166" fontId="3" fillId="7" borderId="20" xfId="1"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166" fontId="3" fillId="7" borderId="27" xfId="1" applyNumberFormat="1" applyFont="1" applyFill="1" applyBorder="1" applyAlignment="1">
      <alignment horizontal="center" vertical="center" wrapText="1"/>
    </xf>
    <xf numFmtId="0" fontId="4" fillId="0" borderId="0" xfId="0" applyFont="1" applyAlignment="1">
      <alignment horizontal="center" vertical="center"/>
    </xf>
    <xf numFmtId="0" fontId="9" fillId="4" borderId="0" xfId="0" applyFont="1" applyFill="1" applyAlignment="1">
      <alignment horizontal="center" vertical="center"/>
    </xf>
    <xf numFmtId="0" fontId="3" fillId="3" borderId="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3" fontId="13" fillId="4" borderId="0" xfId="3" applyNumberFormat="1" applyFont="1" applyFill="1" applyAlignment="1">
      <alignment horizontal="center" vertical="center"/>
    </xf>
    <xf numFmtId="3" fontId="12" fillId="4" borderId="0" xfId="3" applyNumberFormat="1" applyFill="1" applyAlignment="1">
      <alignment horizontal="center" vertical="center"/>
    </xf>
    <xf numFmtId="3" fontId="12" fillId="4" borderId="0" xfId="3" applyNumberFormat="1" applyFill="1" applyAlignment="1">
      <alignment horizontal="center" vertical="center" wrapText="1"/>
    </xf>
    <xf numFmtId="166" fontId="4" fillId="0" borderId="0" xfId="0" applyNumberFormat="1" applyFont="1" applyAlignment="1">
      <alignment horizontal="left" vertical="top"/>
    </xf>
    <xf numFmtId="0" fontId="16" fillId="0" borderId="6" xfId="4" applyFont="1" applyBorder="1" applyAlignment="1">
      <alignment horizontal="center" vertical="center"/>
    </xf>
    <xf numFmtId="0" fontId="16" fillId="0" borderId="6" xfId="4" applyFont="1" applyBorder="1" applyAlignment="1">
      <alignment horizontal="right" vertical="center" wrapText="1"/>
    </xf>
    <xf numFmtId="166" fontId="16" fillId="0" borderId="6" xfId="5" applyNumberFormat="1" applyFont="1" applyFill="1" applyBorder="1" applyAlignment="1">
      <alignment horizontal="center" vertical="center"/>
    </xf>
    <xf numFmtId="0" fontId="17" fillId="0" borderId="0" xfId="4" applyFont="1"/>
    <xf numFmtId="0" fontId="18" fillId="0" borderId="6" xfId="4" applyFont="1" applyBorder="1" applyAlignment="1">
      <alignment horizontal="center" vertical="center"/>
    </xf>
    <xf numFmtId="166" fontId="19" fillId="0" borderId="6" xfId="5" applyNumberFormat="1" applyFont="1" applyBorder="1" applyAlignment="1">
      <alignment horizontal="center" vertical="center"/>
    </xf>
    <xf numFmtId="0" fontId="17" fillId="0" borderId="0" xfId="4" applyFont="1" applyAlignment="1">
      <alignment horizontal="center" vertical="center"/>
    </xf>
    <xf numFmtId="1" fontId="4" fillId="0" borderId="0" xfId="0" applyNumberFormat="1" applyFont="1" applyAlignment="1">
      <alignment horizontal="left" vertical="top"/>
    </xf>
    <xf numFmtId="0" fontId="20" fillId="0" borderId="0" xfId="4" applyFont="1" applyAlignment="1">
      <alignment vertical="center"/>
    </xf>
    <xf numFmtId="0" fontId="21" fillId="0" borderId="0" xfId="4" applyFont="1" applyAlignment="1">
      <alignment vertical="center"/>
    </xf>
    <xf numFmtId="0" fontId="20" fillId="0" borderId="0" xfId="4" applyFont="1" applyAlignment="1">
      <alignment horizontal="right" vertical="center"/>
    </xf>
    <xf numFmtId="0" fontId="20" fillId="0" borderId="0" xfId="4" applyFont="1" applyAlignment="1">
      <alignment horizontal="left" vertical="center"/>
    </xf>
    <xf numFmtId="15" fontId="22" fillId="0" borderId="0" xfId="4" applyNumberFormat="1" applyFont="1" applyAlignment="1">
      <alignment horizontal="right" vertical="center"/>
    </xf>
    <xf numFmtId="0" fontId="21" fillId="0" borderId="0" xfId="4" applyFont="1" applyAlignment="1">
      <alignment horizontal="right" vertical="center"/>
    </xf>
    <xf numFmtId="0" fontId="21" fillId="0" borderId="0" xfId="4" applyFont="1" applyAlignment="1">
      <alignment horizontal="center" vertical="center"/>
    </xf>
    <xf numFmtId="0" fontId="23" fillId="0" borderId="0" xfId="4" applyFont="1" applyAlignment="1">
      <alignment horizontal="center" vertical="center"/>
    </xf>
    <xf numFmtId="0" fontId="23" fillId="0" borderId="0" xfId="4" applyFont="1" applyAlignment="1">
      <alignment horizontal="center" vertical="center"/>
    </xf>
    <xf numFmtId="3" fontId="12" fillId="4" borderId="0" xfId="3" applyNumberFormat="1" applyFill="1" applyAlignment="1">
      <alignment horizontal="left" vertical="center" wrapText="1"/>
    </xf>
    <xf numFmtId="3" fontId="12" fillId="4" borderId="0" xfId="3" applyNumberFormat="1" applyFill="1" applyAlignment="1">
      <alignment horizontal="left" vertical="center"/>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3" fillId="5" borderId="0" xfId="0" applyNumberFormat="1" applyFont="1" applyFill="1" applyAlignment="1">
      <alignment horizontal="center" vertical="center" wrapText="1"/>
    </xf>
    <xf numFmtId="0" fontId="9" fillId="4" borderId="0" xfId="0" applyFont="1" applyFill="1" applyAlignment="1">
      <alignment horizontal="left" vertical="center"/>
    </xf>
    <xf numFmtId="2" fontId="3" fillId="7" borderId="22" xfId="0" applyNumberFormat="1" applyFont="1" applyFill="1" applyBorder="1" applyAlignment="1">
      <alignment horizontal="center" vertical="center" wrapText="1"/>
    </xf>
    <xf numFmtId="2" fontId="3" fillId="7" borderId="24" xfId="0" applyNumberFormat="1"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11" fillId="8" borderId="17" xfId="0" applyFont="1" applyFill="1" applyBorder="1" applyAlignment="1">
      <alignment horizontal="center"/>
    </xf>
    <xf numFmtId="0" fontId="11" fillId="8" borderId="12" xfId="0" applyFont="1" applyFill="1" applyBorder="1" applyAlignment="1">
      <alignment horizontal="center"/>
    </xf>
    <xf numFmtId="1" fontId="10" fillId="3" borderId="16" xfId="0" applyNumberFormat="1" applyFont="1" applyFill="1" applyBorder="1" applyAlignment="1">
      <alignment horizontal="center" vertical="center" shrinkToFit="1"/>
    </xf>
    <xf numFmtId="0" fontId="9" fillId="4" borderId="14" xfId="0" applyFont="1" applyFill="1" applyBorder="1" applyAlignment="1">
      <alignment horizontal="center" vertical="top"/>
    </xf>
    <xf numFmtId="3" fontId="13" fillId="4" borderId="0" xfId="3" applyNumberFormat="1" applyFont="1" applyFill="1" applyAlignment="1">
      <alignment horizontal="left" vertical="center"/>
    </xf>
    <xf numFmtId="3" fontId="12" fillId="4" borderId="0" xfId="3" applyNumberFormat="1" applyFill="1" applyAlignment="1">
      <alignment horizontal="left" vertical="top" wrapText="1"/>
    </xf>
  </cellXfs>
  <cellStyles count="6">
    <cellStyle name="Comma" xfId="1" builtinId="3"/>
    <cellStyle name="Comma [0]" xfId="2" builtinId="6"/>
    <cellStyle name="Comma 2" xfId="5" xr:uid="{1BEE77EE-B845-4E2C-9067-611557CA2385}"/>
    <cellStyle name="Normal" xfId="0" builtinId="0"/>
    <cellStyle name="Normal 2" xfId="3" xr:uid="{0D6C8435-2D87-4789-9A70-53B58A299E72}"/>
    <cellStyle name="Normal 3" xfId="4" xr:uid="{8CB64796-3E1E-4CA0-81C6-07CC11C962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225425</xdr:colOff>
      <xdr:row>27</xdr:row>
      <xdr:rowOff>101600</xdr:rowOff>
    </xdr:from>
    <xdr:ext cx="828675" cy="571500"/>
    <xdr:pic>
      <xdr:nvPicPr>
        <xdr:cNvPr id="4" name="Picture 3">
          <a:extLst>
            <a:ext uri="{FF2B5EF4-FFF2-40B4-BE49-F238E27FC236}">
              <a16:creationId xmlns:a16="http://schemas.microsoft.com/office/drawing/2014/main" id="{C727996A-DCAB-40F8-BB51-A65B31CD04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21425" y="6769100"/>
          <a:ext cx="828675" cy="571500"/>
        </a:xfrm>
        <a:prstGeom prst="rect">
          <a:avLst/>
        </a:prstGeom>
      </xdr:spPr>
    </xdr:pic>
    <xdr:clientData/>
  </xdr:oneCellAnchor>
  <xdr:twoCellAnchor>
    <xdr:from>
      <xdr:col>0</xdr:col>
      <xdr:colOff>225425</xdr:colOff>
      <xdr:row>1</xdr:row>
      <xdr:rowOff>82550</xdr:rowOff>
    </xdr:from>
    <xdr:to>
      <xdr:col>1</xdr:col>
      <xdr:colOff>744538</xdr:colOff>
      <xdr:row>5</xdr:row>
      <xdr:rowOff>50799</xdr:rowOff>
    </xdr:to>
    <xdr:pic>
      <xdr:nvPicPr>
        <xdr:cNvPr id="5" name="Picture 68">
          <a:extLst>
            <a:ext uri="{FF2B5EF4-FFF2-40B4-BE49-F238E27FC236}">
              <a16:creationId xmlns:a16="http://schemas.microsoft.com/office/drawing/2014/main" id="{E5B4B5BD-2AEE-4323-A9C3-349E8DF1A5BC}"/>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25425" y="263525"/>
          <a:ext cx="938213" cy="692149"/>
        </a:xfrm>
        <a:prstGeom prst="rect">
          <a:avLst/>
        </a:prstGeom>
        <a:noFill/>
        <a:ln w="9525">
          <a:noFill/>
          <a:miter lim="800000"/>
          <a:headEnd/>
          <a:tailEnd/>
        </a:ln>
      </xdr:spPr>
    </xdr:pic>
    <xdr:clientData/>
  </xdr:twoCellAnchor>
  <xdr:twoCellAnchor>
    <xdr:from>
      <xdr:col>1</xdr:col>
      <xdr:colOff>754875</xdr:colOff>
      <xdr:row>2</xdr:row>
      <xdr:rowOff>3172</xdr:rowOff>
    </xdr:from>
    <xdr:to>
      <xdr:col>2</xdr:col>
      <xdr:colOff>1333499</xdr:colOff>
      <xdr:row>5</xdr:row>
      <xdr:rowOff>104112</xdr:rowOff>
    </xdr:to>
    <xdr:sp macro="" textlink="">
      <xdr:nvSpPr>
        <xdr:cNvPr id="6" name="Text Box 69">
          <a:extLst>
            <a:ext uri="{FF2B5EF4-FFF2-40B4-BE49-F238E27FC236}">
              <a16:creationId xmlns:a16="http://schemas.microsoft.com/office/drawing/2014/main" id="{EFC19D52-D58E-4B17-A926-7AC931DD5D5D}"/>
            </a:ext>
          </a:extLst>
        </xdr:cNvPr>
        <xdr:cNvSpPr txBox="1">
          <a:spLocks noChangeArrowheads="1"/>
        </xdr:cNvSpPr>
      </xdr:nvSpPr>
      <xdr:spPr bwMode="auto">
        <a:xfrm>
          <a:off x="1173975" y="365122"/>
          <a:ext cx="4664849" cy="6438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3A1A-A8B5-4B0A-8DAF-97BB219146F9}">
  <dimension ref="A11:C25"/>
  <sheetViews>
    <sheetView topLeftCell="A4" zoomScaleNormal="100" workbookViewId="0">
      <selection activeCell="C25" sqref="C25"/>
    </sheetView>
  </sheetViews>
  <sheetFormatPr defaultRowHeight="14.25" x14ac:dyDescent="0.2"/>
  <cols>
    <col min="1" max="1" width="7.33203125" style="113" customWidth="1"/>
    <col min="2" max="2" width="71.5" style="113" customWidth="1"/>
    <col min="3" max="3" width="26.83203125" style="113" customWidth="1"/>
    <col min="4" max="4" width="9.33203125" style="110"/>
    <col min="5" max="5" width="14.1640625" style="110" bestFit="1" customWidth="1"/>
    <col min="6" max="6" width="13.5" style="110" bestFit="1" customWidth="1"/>
    <col min="7" max="254" width="9.33203125" style="110"/>
    <col min="255" max="255" width="7.33203125" style="110" customWidth="1"/>
    <col min="256" max="256" width="47.5" style="110" customWidth="1"/>
    <col min="257" max="257" width="20.33203125" style="110" customWidth="1"/>
    <col min="258" max="258" width="18" style="110" customWidth="1"/>
    <col min="259" max="259" width="21.33203125" style="110" customWidth="1"/>
    <col min="260" max="510" width="9.33203125" style="110"/>
    <col min="511" max="511" width="7.33203125" style="110" customWidth="1"/>
    <col min="512" max="512" width="47.5" style="110" customWidth="1"/>
    <col min="513" max="513" width="20.33203125" style="110" customWidth="1"/>
    <col min="514" max="514" width="18" style="110" customWidth="1"/>
    <col min="515" max="515" width="21.33203125" style="110" customWidth="1"/>
    <col min="516" max="766" width="9.33203125" style="110"/>
    <col min="767" max="767" width="7.33203125" style="110" customWidth="1"/>
    <col min="768" max="768" width="47.5" style="110" customWidth="1"/>
    <col min="769" max="769" width="20.33203125" style="110" customWidth="1"/>
    <col min="770" max="770" width="18" style="110" customWidth="1"/>
    <col min="771" max="771" width="21.33203125" style="110" customWidth="1"/>
    <col min="772" max="1022" width="9.33203125" style="110"/>
    <col min="1023" max="1023" width="7.33203125" style="110" customWidth="1"/>
    <col min="1024" max="1024" width="47.5" style="110" customWidth="1"/>
    <col min="1025" max="1025" width="20.33203125" style="110" customWidth="1"/>
    <col min="1026" max="1026" width="18" style="110" customWidth="1"/>
    <col min="1027" max="1027" width="21.33203125" style="110" customWidth="1"/>
    <col min="1028" max="1278" width="9.33203125" style="110"/>
    <col min="1279" max="1279" width="7.33203125" style="110" customWidth="1"/>
    <col min="1280" max="1280" width="47.5" style="110" customWidth="1"/>
    <col min="1281" max="1281" width="20.33203125" style="110" customWidth="1"/>
    <col min="1282" max="1282" width="18" style="110" customWidth="1"/>
    <col min="1283" max="1283" width="21.33203125" style="110" customWidth="1"/>
    <col min="1284" max="1534" width="9.33203125" style="110"/>
    <col min="1535" max="1535" width="7.33203125" style="110" customWidth="1"/>
    <col min="1536" max="1536" width="47.5" style="110" customWidth="1"/>
    <col min="1537" max="1537" width="20.33203125" style="110" customWidth="1"/>
    <col min="1538" max="1538" width="18" style="110" customWidth="1"/>
    <col min="1539" max="1539" width="21.33203125" style="110" customWidth="1"/>
    <col min="1540" max="1790" width="9.33203125" style="110"/>
    <col min="1791" max="1791" width="7.33203125" style="110" customWidth="1"/>
    <col min="1792" max="1792" width="47.5" style="110" customWidth="1"/>
    <col min="1793" max="1793" width="20.33203125" style="110" customWidth="1"/>
    <col min="1794" max="1794" width="18" style="110" customWidth="1"/>
    <col min="1795" max="1795" width="21.33203125" style="110" customWidth="1"/>
    <col min="1796" max="2046" width="9.33203125" style="110"/>
    <col min="2047" max="2047" width="7.33203125" style="110" customWidth="1"/>
    <col min="2048" max="2048" width="47.5" style="110" customWidth="1"/>
    <col min="2049" max="2049" width="20.33203125" style="110" customWidth="1"/>
    <col min="2050" max="2050" width="18" style="110" customWidth="1"/>
    <col min="2051" max="2051" width="21.33203125" style="110" customWidth="1"/>
    <col min="2052" max="2302" width="9.33203125" style="110"/>
    <col min="2303" max="2303" width="7.33203125" style="110" customWidth="1"/>
    <col min="2304" max="2304" width="47.5" style="110" customWidth="1"/>
    <col min="2305" max="2305" width="20.33203125" style="110" customWidth="1"/>
    <col min="2306" max="2306" width="18" style="110" customWidth="1"/>
    <col min="2307" max="2307" width="21.33203125" style="110" customWidth="1"/>
    <col min="2308" max="2558" width="9.33203125" style="110"/>
    <col min="2559" max="2559" width="7.33203125" style="110" customWidth="1"/>
    <col min="2560" max="2560" width="47.5" style="110" customWidth="1"/>
    <col min="2561" max="2561" width="20.33203125" style="110" customWidth="1"/>
    <col min="2562" max="2562" width="18" style="110" customWidth="1"/>
    <col min="2563" max="2563" width="21.33203125" style="110" customWidth="1"/>
    <col min="2564" max="2814" width="9.33203125" style="110"/>
    <col min="2815" max="2815" width="7.33203125" style="110" customWidth="1"/>
    <col min="2816" max="2816" width="47.5" style="110" customWidth="1"/>
    <col min="2817" max="2817" width="20.33203125" style="110" customWidth="1"/>
    <col min="2818" max="2818" width="18" style="110" customWidth="1"/>
    <col min="2819" max="2819" width="21.33203125" style="110" customWidth="1"/>
    <col min="2820" max="3070" width="9.33203125" style="110"/>
    <col min="3071" max="3071" width="7.33203125" style="110" customWidth="1"/>
    <col min="3072" max="3072" width="47.5" style="110" customWidth="1"/>
    <col min="3073" max="3073" width="20.33203125" style="110" customWidth="1"/>
    <col min="3074" max="3074" width="18" style="110" customWidth="1"/>
    <col min="3075" max="3075" width="21.33203125" style="110" customWidth="1"/>
    <col min="3076" max="3326" width="9.33203125" style="110"/>
    <col min="3327" max="3327" width="7.33203125" style="110" customWidth="1"/>
    <col min="3328" max="3328" width="47.5" style="110" customWidth="1"/>
    <col min="3329" max="3329" width="20.33203125" style="110" customWidth="1"/>
    <col min="3330" max="3330" width="18" style="110" customWidth="1"/>
    <col min="3331" max="3331" width="21.33203125" style="110" customWidth="1"/>
    <col min="3332" max="3582" width="9.33203125" style="110"/>
    <col min="3583" max="3583" width="7.33203125" style="110" customWidth="1"/>
    <col min="3584" max="3584" width="47.5" style="110" customWidth="1"/>
    <col min="3585" max="3585" width="20.33203125" style="110" customWidth="1"/>
    <col min="3586" max="3586" width="18" style="110" customWidth="1"/>
    <col min="3587" max="3587" width="21.33203125" style="110" customWidth="1"/>
    <col min="3588" max="3838" width="9.33203125" style="110"/>
    <col min="3839" max="3839" width="7.33203125" style="110" customWidth="1"/>
    <col min="3840" max="3840" width="47.5" style="110" customWidth="1"/>
    <col min="3841" max="3841" width="20.33203125" style="110" customWidth="1"/>
    <col min="3842" max="3842" width="18" style="110" customWidth="1"/>
    <col min="3843" max="3843" width="21.33203125" style="110" customWidth="1"/>
    <col min="3844" max="4094" width="9.33203125" style="110"/>
    <col min="4095" max="4095" width="7.33203125" style="110" customWidth="1"/>
    <col min="4096" max="4096" width="47.5" style="110" customWidth="1"/>
    <col min="4097" max="4097" width="20.33203125" style="110" customWidth="1"/>
    <col min="4098" max="4098" width="18" style="110" customWidth="1"/>
    <col min="4099" max="4099" width="21.33203125" style="110" customWidth="1"/>
    <col min="4100" max="4350" width="9.33203125" style="110"/>
    <col min="4351" max="4351" width="7.33203125" style="110" customWidth="1"/>
    <col min="4352" max="4352" width="47.5" style="110" customWidth="1"/>
    <col min="4353" max="4353" width="20.33203125" style="110" customWidth="1"/>
    <col min="4354" max="4354" width="18" style="110" customWidth="1"/>
    <col min="4355" max="4355" width="21.33203125" style="110" customWidth="1"/>
    <col min="4356" max="4606" width="9.33203125" style="110"/>
    <col min="4607" max="4607" width="7.33203125" style="110" customWidth="1"/>
    <col min="4608" max="4608" width="47.5" style="110" customWidth="1"/>
    <col min="4609" max="4609" width="20.33203125" style="110" customWidth="1"/>
    <col min="4610" max="4610" width="18" style="110" customWidth="1"/>
    <col min="4611" max="4611" width="21.33203125" style="110" customWidth="1"/>
    <col min="4612" max="4862" width="9.33203125" style="110"/>
    <col min="4863" max="4863" width="7.33203125" style="110" customWidth="1"/>
    <col min="4864" max="4864" width="47.5" style="110" customWidth="1"/>
    <col min="4865" max="4865" width="20.33203125" style="110" customWidth="1"/>
    <col min="4866" max="4866" width="18" style="110" customWidth="1"/>
    <col min="4867" max="4867" width="21.33203125" style="110" customWidth="1"/>
    <col min="4868" max="5118" width="9.33203125" style="110"/>
    <col min="5119" max="5119" width="7.33203125" style="110" customWidth="1"/>
    <col min="5120" max="5120" width="47.5" style="110" customWidth="1"/>
    <col min="5121" max="5121" width="20.33203125" style="110" customWidth="1"/>
    <col min="5122" max="5122" width="18" style="110" customWidth="1"/>
    <col min="5123" max="5123" width="21.33203125" style="110" customWidth="1"/>
    <col min="5124" max="5374" width="9.33203125" style="110"/>
    <col min="5375" max="5375" width="7.33203125" style="110" customWidth="1"/>
    <col min="5376" max="5376" width="47.5" style="110" customWidth="1"/>
    <col min="5377" max="5377" width="20.33203125" style="110" customWidth="1"/>
    <col min="5378" max="5378" width="18" style="110" customWidth="1"/>
    <col min="5379" max="5379" width="21.33203125" style="110" customWidth="1"/>
    <col min="5380" max="5630" width="9.33203125" style="110"/>
    <col min="5631" max="5631" width="7.33203125" style="110" customWidth="1"/>
    <col min="5632" max="5632" width="47.5" style="110" customWidth="1"/>
    <col min="5633" max="5633" width="20.33203125" style="110" customWidth="1"/>
    <col min="5634" max="5634" width="18" style="110" customWidth="1"/>
    <col min="5635" max="5635" width="21.33203125" style="110" customWidth="1"/>
    <col min="5636" max="5886" width="9.33203125" style="110"/>
    <col min="5887" max="5887" width="7.33203125" style="110" customWidth="1"/>
    <col min="5888" max="5888" width="47.5" style="110" customWidth="1"/>
    <col min="5889" max="5889" width="20.33203125" style="110" customWidth="1"/>
    <col min="5890" max="5890" width="18" style="110" customWidth="1"/>
    <col min="5891" max="5891" width="21.33203125" style="110" customWidth="1"/>
    <col min="5892" max="6142" width="9.33203125" style="110"/>
    <col min="6143" max="6143" width="7.33203125" style="110" customWidth="1"/>
    <col min="6144" max="6144" width="47.5" style="110" customWidth="1"/>
    <col min="6145" max="6145" width="20.33203125" style="110" customWidth="1"/>
    <col min="6146" max="6146" width="18" style="110" customWidth="1"/>
    <col min="6147" max="6147" width="21.33203125" style="110" customWidth="1"/>
    <col min="6148" max="6398" width="9.33203125" style="110"/>
    <col min="6399" max="6399" width="7.33203125" style="110" customWidth="1"/>
    <col min="6400" max="6400" width="47.5" style="110" customWidth="1"/>
    <col min="6401" max="6401" width="20.33203125" style="110" customWidth="1"/>
    <col min="6402" max="6402" width="18" style="110" customWidth="1"/>
    <col min="6403" max="6403" width="21.33203125" style="110" customWidth="1"/>
    <col min="6404" max="6654" width="9.33203125" style="110"/>
    <col min="6655" max="6655" width="7.33203125" style="110" customWidth="1"/>
    <col min="6656" max="6656" width="47.5" style="110" customWidth="1"/>
    <col min="6657" max="6657" width="20.33203125" style="110" customWidth="1"/>
    <col min="6658" max="6658" width="18" style="110" customWidth="1"/>
    <col min="6659" max="6659" width="21.33203125" style="110" customWidth="1"/>
    <col min="6660" max="6910" width="9.33203125" style="110"/>
    <col min="6911" max="6911" width="7.33203125" style="110" customWidth="1"/>
    <col min="6912" max="6912" width="47.5" style="110" customWidth="1"/>
    <col min="6913" max="6913" width="20.33203125" style="110" customWidth="1"/>
    <col min="6914" max="6914" width="18" style="110" customWidth="1"/>
    <col min="6915" max="6915" width="21.33203125" style="110" customWidth="1"/>
    <col min="6916" max="7166" width="9.33203125" style="110"/>
    <col min="7167" max="7167" width="7.33203125" style="110" customWidth="1"/>
    <col min="7168" max="7168" width="47.5" style="110" customWidth="1"/>
    <col min="7169" max="7169" width="20.33203125" style="110" customWidth="1"/>
    <col min="7170" max="7170" width="18" style="110" customWidth="1"/>
    <col min="7171" max="7171" width="21.33203125" style="110" customWidth="1"/>
    <col min="7172" max="7422" width="9.33203125" style="110"/>
    <col min="7423" max="7423" width="7.33203125" style="110" customWidth="1"/>
    <col min="7424" max="7424" width="47.5" style="110" customWidth="1"/>
    <col min="7425" max="7425" width="20.33203125" style="110" customWidth="1"/>
    <col min="7426" max="7426" width="18" style="110" customWidth="1"/>
    <col min="7427" max="7427" width="21.33203125" style="110" customWidth="1"/>
    <col min="7428" max="7678" width="9.33203125" style="110"/>
    <col min="7679" max="7679" width="7.33203125" style="110" customWidth="1"/>
    <col min="7680" max="7680" width="47.5" style="110" customWidth="1"/>
    <col min="7681" max="7681" width="20.33203125" style="110" customWidth="1"/>
    <col min="7682" max="7682" width="18" style="110" customWidth="1"/>
    <col min="7683" max="7683" width="21.33203125" style="110" customWidth="1"/>
    <col min="7684" max="7934" width="9.33203125" style="110"/>
    <col min="7935" max="7935" width="7.33203125" style="110" customWidth="1"/>
    <col min="7936" max="7936" width="47.5" style="110" customWidth="1"/>
    <col min="7937" max="7937" width="20.33203125" style="110" customWidth="1"/>
    <col min="7938" max="7938" width="18" style="110" customWidth="1"/>
    <col min="7939" max="7939" width="21.33203125" style="110" customWidth="1"/>
    <col min="7940" max="8190" width="9.33203125" style="110"/>
    <col min="8191" max="8191" width="7.33203125" style="110" customWidth="1"/>
    <col min="8192" max="8192" width="47.5" style="110" customWidth="1"/>
    <col min="8193" max="8193" width="20.33203125" style="110" customWidth="1"/>
    <col min="8194" max="8194" width="18" style="110" customWidth="1"/>
    <col min="8195" max="8195" width="21.33203125" style="110" customWidth="1"/>
    <col min="8196" max="8446" width="9.33203125" style="110"/>
    <col min="8447" max="8447" width="7.33203125" style="110" customWidth="1"/>
    <col min="8448" max="8448" width="47.5" style="110" customWidth="1"/>
    <col min="8449" max="8449" width="20.33203125" style="110" customWidth="1"/>
    <col min="8450" max="8450" width="18" style="110" customWidth="1"/>
    <col min="8451" max="8451" width="21.33203125" style="110" customWidth="1"/>
    <col min="8452" max="8702" width="9.33203125" style="110"/>
    <col min="8703" max="8703" width="7.33203125" style="110" customWidth="1"/>
    <col min="8704" max="8704" width="47.5" style="110" customWidth="1"/>
    <col min="8705" max="8705" width="20.33203125" style="110" customWidth="1"/>
    <col min="8706" max="8706" width="18" style="110" customWidth="1"/>
    <col min="8707" max="8707" width="21.33203125" style="110" customWidth="1"/>
    <col min="8708" max="8958" width="9.33203125" style="110"/>
    <col min="8959" max="8959" width="7.33203125" style="110" customWidth="1"/>
    <col min="8960" max="8960" width="47.5" style="110" customWidth="1"/>
    <col min="8961" max="8961" width="20.33203125" style="110" customWidth="1"/>
    <col min="8962" max="8962" width="18" style="110" customWidth="1"/>
    <col min="8963" max="8963" width="21.33203125" style="110" customWidth="1"/>
    <col min="8964" max="9214" width="9.33203125" style="110"/>
    <col min="9215" max="9215" width="7.33203125" style="110" customWidth="1"/>
    <col min="9216" max="9216" width="47.5" style="110" customWidth="1"/>
    <col min="9217" max="9217" width="20.33203125" style="110" customWidth="1"/>
    <col min="9218" max="9218" width="18" style="110" customWidth="1"/>
    <col min="9219" max="9219" width="21.33203125" style="110" customWidth="1"/>
    <col min="9220" max="9470" width="9.33203125" style="110"/>
    <col min="9471" max="9471" width="7.33203125" style="110" customWidth="1"/>
    <col min="9472" max="9472" width="47.5" style="110" customWidth="1"/>
    <col min="9473" max="9473" width="20.33203125" style="110" customWidth="1"/>
    <col min="9474" max="9474" width="18" style="110" customWidth="1"/>
    <col min="9475" max="9475" width="21.33203125" style="110" customWidth="1"/>
    <col min="9476" max="9726" width="9.33203125" style="110"/>
    <col min="9727" max="9727" width="7.33203125" style="110" customWidth="1"/>
    <col min="9728" max="9728" width="47.5" style="110" customWidth="1"/>
    <col min="9729" max="9729" width="20.33203125" style="110" customWidth="1"/>
    <col min="9730" max="9730" width="18" style="110" customWidth="1"/>
    <col min="9731" max="9731" width="21.33203125" style="110" customWidth="1"/>
    <col min="9732" max="9982" width="9.33203125" style="110"/>
    <col min="9983" max="9983" width="7.33203125" style="110" customWidth="1"/>
    <col min="9984" max="9984" width="47.5" style="110" customWidth="1"/>
    <col min="9985" max="9985" width="20.33203125" style="110" customWidth="1"/>
    <col min="9986" max="9986" width="18" style="110" customWidth="1"/>
    <col min="9987" max="9987" width="21.33203125" style="110" customWidth="1"/>
    <col min="9988" max="10238" width="9.33203125" style="110"/>
    <col min="10239" max="10239" width="7.33203125" style="110" customWidth="1"/>
    <col min="10240" max="10240" width="47.5" style="110" customWidth="1"/>
    <col min="10241" max="10241" width="20.33203125" style="110" customWidth="1"/>
    <col min="10242" max="10242" width="18" style="110" customWidth="1"/>
    <col min="10243" max="10243" width="21.33203125" style="110" customWidth="1"/>
    <col min="10244" max="10494" width="9.33203125" style="110"/>
    <col min="10495" max="10495" width="7.33203125" style="110" customWidth="1"/>
    <col min="10496" max="10496" width="47.5" style="110" customWidth="1"/>
    <col min="10497" max="10497" width="20.33203125" style="110" customWidth="1"/>
    <col min="10498" max="10498" width="18" style="110" customWidth="1"/>
    <col min="10499" max="10499" width="21.33203125" style="110" customWidth="1"/>
    <col min="10500" max="10750" width="9.33203125" style="110"/>
    <col min="10751" max="10751" width="7.33203125" style="110" customWidth="1"/>
    <col min="10752" max="10752" width="47.5" style="110" customWidth="1"/>
    <col min="10753" max="10753" width="20.33203125" style="110" customWidth="1"/>
    <col min="10754" max="10754" width="18" style="110" customWidth="1"/>
    <col min="10755" max="10755" width="21.33203125" style="110" customWidth="1"/>
    <col min="10756" max="11006" width="9.33203125" style="110"/>
    <col min="11007" max="11007" width="7.33203125" style="110" customWidth="1"/>
    <col min="11008" max="11008" width="47.5" style="110" customWidth="1"/>
    <col min="11009" max="11009" width="20.33203125" style="110" customWidth="1"/>
    <col min="11010" max="11010" width="18" style="110" customWidth="1"/>
    <col min="11011" max="11011" width="21.33203125" style="110" customWidth="1"/>
    <col min="11012" max="11262" width="9.33203125" style="110"/>
    <col min="11263" max="11263" width="7.33203125" style="110" customWidth="1"/>
    <col min="11264" max="11264" width="47.5" style="110" customWidth="1"/>
    <col min="11265" max="11265" width="20.33203125" style="110" customWidth="1"/>
    <col min="11266" max="11266" width="18" style="110" customWidth="1"/>
    <col min="11267" max="11267" width="21.33203125" style="110" customWidth="1"/>
    <col min="11268" max="11518" width="9.33203125" style="110"/>
    <col min="11519" max="11519" width="7.33203125" style="110" customWidth="1"/>
    <col min="11520" max="11520" width="47.5" style="110" customWidth="1"/>
    <col min="11521" max="11521" width="20.33203125" style="110" customWidth="1"/>
    <col min="11522" max="11522" width="18" style="110" customWidth="1"/>
    <col min="11523" max="11523" width="21.33203125" style="110" customWidth="1"/>
    <col min="11524" max="11774" width="9.33203125" style="110"/>
    <col min="11775" max="11775" width="7.33203125" style="110" customWidth="1"/>
    <col min="11776" max="11776" width="47.5" style="110" customWidth="1"/>
    <col min="11777" max="11777" width="20.33203125" style="110" customWidth="1"/>
    <col min="11778" max="11778" width="18" style="110" customWidth="1"/>
    <col min="11779" max="11779" width="21.33203125" style="110" customWidth="1"/>
    <col min="11780" max="12030" width="9.33203125" style="110"/>
    <col min="12031" max="12031" width="7.33203125" style="110" customWidth="1"/>
    <col min="12032" max="12032" width="47.5" style="110" customWidth="1"/>
    <col min="12033" max="12033" width="20.33203125" style="110" customWidth="1"/>
    <col min="12034" max="12034" width="18" style="110" customWidth="1"/>
    <col min="12035" max="12035" width="21.33203125" style="110" customWidth="1"/>
    <col min="12036" max="12286" width="9.33203125" style="110"/>
    <col min="12287" max="12287" width="7.33203125" style="110" customWidth="1"/>
    <col min="12288" max="12288" width="47.5" style="110" customWidth="1"/>
    <col min="12289" max="12289" width="20.33203125" style="110" customWidth="1"/>
    <col min="12290" max="12290" width="18" style="110" customWidth="1"/>
    <col min="12291" max="12291" width="21.33203125" style="110" customWidth="1"/>
    <col min="12292" max="12542" width="9.33203125" style="110"/>
    <col min="12543" max="12543" width="7.33203125" style="110" customWidth="1"/>
    <col min="12544" max="12544" width="47.5" style="110" customWidth="1"/>
    <col min="12545" max="12545" width="20.33203125" style="110" customWidth="1"/>
    <col min="12546" max="12546" width="18" style="110" customWidth="1"/>
    <col min="12547" max="12547" width="21.33203125" style="110" customWidth="1"/>
    <col min="12548" max="12798" width="9.33203125" style="110"/>
    <col min="12799" max="12799" width="7.33203125" style="110" customWidth="1"/>
    <col min="12800" max="12800" width="47.5" style="110" customWidth="1"/>
    <col min="12801" max="12801" width="20.33203125" style="110" customWidth="1"/>
    <col min="12802" max="12802" width="18" style="110" customWidth="1"/>
    <col min="12803" max="12803" width="21.33203125" style="110" customWidth="1"/>
    <col min="12804" max="13054" width="9.33203125" style="110"/>
    <col min="13055" max="13055" width="7.33203125" style="110" customWidth="1"/>
    <col min="13056" max="13056" width="47.5" style="110" customWidth="1"/>
    <col min="13057" max="13057" width="20.33203125" style="110" customWidth="1"/>
    <col min="13058" max="13058" width="18" style="110" customWidth="1"/>
    <col min="13059" max="13059" width="21.33203125" style="110" customWidth="1"/>
    <col min="13060" max="13310" width="9.33203125" style="110"/>
    <col min="13311" max="13311" width="7.33203125" style="110" customWidth="1"/>
    <col min="13312" max="13312" width="47.5" style="110" customWidth="1"/>
    <col min="13313" max="13313" width="20.33203125" style="110" customWidth="1"/>
    <col min="13314" max="13314" width="18" style="110" customWidth="1"/>
    <col min="13315" max="13315" width="21.33203125" style="110" customWidth="1"/>
    <col min="13316" max="13566" width="9.33203125" style="110"/>
    <col min="13567" max="13567" width="7.33203125" style="110" customWidth="1"/>
    <col min="13568" max="13568" width="47.5" style="110" customWidth="1"/>
    <col min="13569" max="13569" width="20.33203125" style="110" customWidth="1"/>
    <col min="13570" max="13570" width="18" style="110" customWidth="1"/>
    <col min="13571" max="13571" width="21.33203125" style="110" customWidth="1"/>
    <col min="13572" max="13822" width="9.33203125" style="110"/>
    <col min="13823" max="13823" width="7.33203125" style="110" customWidth="1"/>
    <col min="13824" max="13824" width="47.5" style="110" customWidth="1"/>
    <col min="13825" max="13825" width="20.33203125" style="110" customWidth="1"/>
    <col min="13826" max="13826" width="18" style="110" customWidth="1"/>
    <col min="13827" max="13827" width="21.33203125" style="110" customWidth="1"/>
    <col min="13828" max="14078" width="9.33203125" style="110"/>
    <col min="14079" max="14079" width="7.33203125" style="110" customWidth="1"/>
    <col min="14080" max="14080" width="47.5" style="110" customWidth="1"/>
    <col min="14081" max="14081" width="20.33203125" style="110" customWidth="1"/>
    <col min="14082" max="14082" width="18" style="110" customWidth="1"/>
    <col min="14083" max="14083" width="21.33203125" style="110" customWidth="1"/>
    <col min="14084" max="14334" width="9.33203125" style="110"/>
    <col min="14335" max="14335" width="7.33203125" style="110" customWidth="1"/>
    <col min="14336" max="14336" width="47.5" style="110" customWidth="1"/>
    <col min="14337" max="14337" width="20.33203125" style="110" customWidth="1"/>
    <col min="14338" max="14338" width="18" style="110" customWidth="1"/>
    <col min="14339" max="14339" width="21.33203125" style="110" customWidth="1"/>
    <col min="14340" max="14590" width="9.33203125" style="110"/>
    <col min="14591" max="14591" width="7.33203125" style="110" customWidth="1"/>
    <col min="14592" max="14592" width="47.5" style="110" customWidth="1"/>
    <col min="14593" max="14593" width="20.33203125" style="110" customWidth="1"/>
    <col min="14594" max="14594" width="18" style="110" customWidth="1"/>
    <col min="14595" max="14595" width="21.33203125" style="110" customWidth="1"/>
    <col min="14596" max="14846" width="9.33203125" style="110"/>
    <col min="14847" max="14847" width="7.33203125" style="110" customWidth="1"/>
    <col min="14848" max="14848" width="47.5" style="110" customWidth="1"/>
    <col min="14849" max="14849" width="20.33203125" style="110" customWidth="1"/>
    <col min="14850" max="14850" width="18" style="110" customWidth="1"/>
    <col min="14851" max="14851" width="21.33203125" style="110" customWidth="1"/>
    <col min="14852" max="15102" width="9.33203125" style="110"/>
    <col min="15103" max="15103" width="7.33203125" style="110" customWidth="1"/>
    <col min="15104" max="15104" width="47.5" style="110" customWidth="1"/>
    <col min="15105" max="15105" width="20.33203125" style="110" customWidth="1"/>
    <col min="15106" max="15106" width="18" style="110" customWidth="1"/>
    <col min="15107" max="15107" width="21.33203125" style="110" customWidth="1"/>
    <col min="15108" max="15358" width="9.33203125" style="110"/>
    <col min="15359" max="15359" width="7.33203125" style="110" customWidth="1"/>
    <col min="15360" max="15360" width="47.5" style="110" customWidth="1"/>
    <col min="15361" max="15361" width="20.33203125" style="110" customWidth="1"/>
    <col min="15362" max="15362" width="18" style="110" customWidth="1"/>
    <col min="15363" max="15363" width="21.33203125" style="110" customWidth="1"/>
    <col min="15364" max="15614" width="9.33203125" style="110"/>
    <col min="15615" max="15615" width="7.33203125" style="110" customWidth="1"/>
    <col min="15616" max="15616" width="47.5" style="110" customWidth="1"/>
    <col min="15617" max="15617" width="20.33203125" style="110" customWidth="1"/>
    <col min="15618" max="15618" width="18" style="110" customWidth="1"/>
    <col min="15619" max="15619" width="21.33203125" style="110" customWidth="1"/>
    <col min="15620" max="15870" width="9.33203125" style="110"/>
    <col min="15871" max="15871" width="7.33203125" style="110" customWidth="1"/>
    <col min="15872" max="15872" width="47.5" style="110" customWidth="1"/>
    <col min="15873" max="15873" width="20.33203125" style="110" customWidth="1"/>
    <col min="15874" max="15874" width="18" style="110" customWidth="1"/>
    <col min="15875" max="15875" width="21.33203125" style="110" customWidth="1"/>
    <col min="15876" max="16126" width="9.33203125" style="110"/>
    <col min="16127" max="16127" width="7.33203125" style="110" customWidth="1"/>
    <col min="16128" max="16128" width="47.5" style="110" customWidth="1"/>
    <col min="16129" max="16129" width="20.33203125" style="110" customWidth="1"/>
    <col min="16130" max="16130" width="18" style="110" customWidth="1"/>
    <col min="16131" max="16131" width="21.33203125" style="110" customWidth="1"/>
    <col min="16132" max="16384" width="9.33203125" style="110"/>
  </cols>
  <sheetData>
    <row r="11" spans="1:3" s="116" customFormat="1" ht="18" x14ac:dyDescent="0.2">
      <c r="A11" s="115"/>
      <c r="C11" s="117"/>
    </row>
    <row r="12" spans="1:3" s="116" customFormat="1" ht="18" x14ac:dyDescent="0.2">
      <c r="A12" s="115"/>
      <c r="C12" s="117"/>
    </row>
    <row r="13" spans="1:3" s="116" customFormat="1" ht="18" x14ac:dyDescent="0.2">
      <c r="A13" s="115"/>
      <c r="C13" s="117"/>
    </row>
    <row r="14" spans="1:3" s="116" customFormat="1" ht="18" x14ac:dyDescent="0.2">
      <c r="A14" s="115"/>
      <c r="C14" s="117"/>
    </row>
    <row r="15" spans="1:3" s="116" customFormat="1" ht="18" x14ac:dyDescent="0.2">
      <c r="A15" s="118" t="s">
        <v>68</v>
      </c>
      <c r="C15" s="119">
        <v>45803</v>
      </c>
    </row>
    <row r="16" spans="1:3" s="116" customFormat="1" ht="18" x14ac:dyDescent="0.2">
      <c r="A16" s="118" t="s">
        <v>69</v>
      </c>
      <c r="B16" s="118"/>
      <c r="C16" s="120"/>
    </row>
    <row r="17" spans="1:3" s="116" customFormat="1" ht="18" x14ac:dyDescent="0.2">
      <c r="A17" s="121"/>
      <c r="C17" s="120"/>
    </row>
    <row r="18" spans="1:3" s="116" customFormat="1" ht="18" x14ac:dyDescent="0.2">
      <c r="A18" s="121"/>
      <c r="C18" s="120"/>
    </row>
    <row r="19" spans="1:3" s="116" customFormat="1" ht="27.75" x14ac:dyDescent="0.2">
      <c r="A19" s="123" t="s">
        <v>71</v>
      </c>
      <c r="B19" s="123"/>
      <c r="C19" s="123"/>
    </row>
    <row r="20" spans="1:3" s="116" customFormat="1" ht="27.75" x14ac:dyDescent="0.2">
      <c r="A20" s="122"/>
      <c r="B20" s="122"/>
      <c r="C20" s="122"/>
    </row>
    <row r="21" spans="1:3" ht="18" x14ac:dyDescent="0.2">
      <c r="A21" s="111" t="s">
        <v>5</v>
      </c>
      <c r="B21" s="111" t="s">
        <v>6</v>
      </c>
      <c r="C21" s="111" t="s">
        <v>67</v>
      </c>
    </row>
    <row r="22" spans="1:3" ht="66.75" customHeight="1" x14ac:dyDescent="0.2">
      <c r="A22" s="107">
        <v>1</v>
      </c>
      <c r="B22" s="108" t="s">
        <v>55</v>
      </c>
      <c r="C22" s="109">
        <f>'Smoke Extraction (S-2)'!G34</f>
        <v>5672100</v>
      </c>
    </row>
    <row r="23" spans="1:3" ht="62.25" customHeight="1" x14ac:dyDescent="0.2">
      <c r="A23" s="107">
        <v>2</v>
      </c>
      <c r="B23" s="108" t="s">
        <v>56</v>
      </c>
      <c r="C23" s="109">
        <f>'Smoke Extraction (S-3)'!G34</f>
        <v>5607760</v>
      </c>
    </row>
    <row r="24" spans="1:3" ht="81" customHeight="1" x14ac:dyDescent="0.2">
      <c r="A24" s="107">
        <v>3</v>
      </c>
      <c r="B24" s="108" t="s">
        <v>57</v>
      </c>
      <c r="C24" s="109">
        <f>'Smoke Extraction (S-4)'!G34</f>
        <v>6711730</v>
      </c>
    </row>
    <row r="25" spans="1:3" ht="30" customHeight="1" x14ac:dyDescent="0.2">
      <c r="A25" s="111"/>
      <c r="B25" s="111" t="s">
        <v>70</v>
      </c>
      <c r="C25" s="112">
        <f>SUM(C22:C24)</f>
        <v>17991590</v>
      </c>
    </row>
  </sheetData>
  <mergeCells count="1">
    <mergeCell ref="A19:C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B7B2-4770-4673-A042-AB0947A05090}">
  <sheetPr>
    <pageSetUpPr fitToPage="1"/>
  </sheetPr>
  <dimension ref="A1:BI520"/>
  <sheetViews>
    <sheetView zoomScaleNormal="100" zoomScaleSheetLayoutView="100" workbookViewId="0">
      <pane ySplit="6" topLeftCell="A7" activePane="bottomLeft" state="frozen"/>
      <selection activeCell="C31" sqref="C31"/>
      <selection pane="bottomLeft" activeCell="B13" sqref="B13"/>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26" t="s">
        <v>58</v>
      </c>
      <c r="B2" s="127"/>
      <c r="C2" s="127"/>
      <c r="D2" s="127"/>
      <c r="E2" s="127"/>
      <c r="F2" s="127"/>
      <c r="G2" s="127"/>
    </row>
    <row r="3" spans="1:61" x14ac:dyDescent="0.2">
      <c r="A3" s="128" t="s">
        <v>55</v>
      </c>
      <c r="B3" s="129"/>
      <c r="C3" s="129"/>
      <c r="D3" s="129"/>
      <c r="E3" s="129"/>
      <c r="F3" s="129"/>
      <c r="G3" s="129"/>
    </row>
    <row r="4" spans="1:61" ht="15.75" thickBot="1" x14ac:dyDescent="0.25">
      <c r="A4" s="11"/>
      <c r="B4" s="12"/>
      <c r="C4" s="97"/>
      <c r="D4" s="12"/>
      <c r="E4" s="12"/>
      <c r="F4" s="12"/>
      <c r="G4" s="92" t="s">
        <v>43</v>
      </c>
    </row>
    <row r="5" spans="1:61" x14ac:dyDescent="0.25">
      <c r="A5" s="130" t="s">
        <v>5</v>
      </c>
      <c r="B5" s="132" t="s">
        <v>6</v>
      </c>
      <c r="C5" s="134" t="s">
        <v>54</v>
      </c>
      <c r="D5" s="132" t="s">
        <v>7</v>
      </c>
      <c r="E5" s="132" t="s">
        <v>8</v>
      </c>
      <c r="F5" s="136" t="s">
        <v>53</v>
      </c>
      <c r="G5" s="137"/>
    </row>
    <row r="6" spans="1:61" ht="15.75" thickBot="1" x14ac:dyDescent="0.25">
      <c r="A6" s="131"/>
      <c r="B6" s="133"/>
      <c r="C6" s="135"/>
      <c r="D6" s="133"/>
      <c r="E6" s="133"/>
      <c r="F6" s="93" t="s">
        <v>51</v>
      </c>
      <c r="G6" s="95" t="s">
        <v>52</v>
      </c>
    </row>
    <row r="7" spans="1:61" ht="11.25" customHeight="1" x14ac:dyDescent="0.2">
      <c r="A7" s="13"/>
      <c r="B7" s="14"/>
      <c r="C7" s="14"/>
      <c r="D7" s="14"/>
      <c r="E7" s="2"/>
      <c r="F7" s="15"/>
      <c r="G7" s="16"/>
    </row>
    <row r="8" spans="1:61" ht="150" x14ac:dyDescent="0.2">
      <c r="A8" s="17">
        <v>1</v>
      </c>
      <c r="B8" s="18" t="s">
        <v>45</v>
      </c>
      <c r="C8" s="94" t="s">
        <v>46</v>
      </c>
      <c r="D8" s="19"/>
      <c r="E8" s="3"/>
      <c r="F8" s="20"/>
      <c r="G8" s="22"/>
    </row>
    <row r="9" spans="1:61" x14ac:dyDescent="0.2">
      <c r="A9" s="17"/>
      <c r="B9" s="23" t="s">
        <v>19</v>
      </c>
      <c r="C9" s="94"/>
      <c r="D9" s="19"/>
      <c r="E9" s="4"/>
      <c r="F9" s="20"/>
      <c r="G9" s="22"/>
    </row>
    <row r="10" spans="1:61" ht="30" x14ac:dyDescent="0.2">
      <c r="A10" s="24">
        <v>1.1000000000000001</v>
      </c>
      <c r="B10" s="18" t="s">
        <v>72</v>
      </c>
      <c r="C10" s="25" t="s">
        <v>47</v>
      </c>
      <c r="D10" s="25" t="s">
        <v>30</v>
      </c>
      <c r="E10" s="26">
        <v>1</v>
      </c>
      <c r="F10" s="20">
        <v>850000</v>
      </c>
      <c r="G10" s="22">
        <f t="shared" ref="G10:G12" si="0">E10*F10</f>
        <v>850000</v>
      </c>
    </row>
    <row r="11" spans="1:61" ht="19.7" customHeight="1" x14ac:dyDescent="0.2">
      <c r="A11" s="28"/>
      <c r="B11" s="23" t="s">
        <v>18</v>
      </c>
      <c r="C11" s="94"/>
      <c r="D11" s="25"/>
      <c r="E11" s="26"/>
      <c r="F11" s="20"/>
      <c r="G11" s="22"/>
    </row>
    <row r="12" spans="1:61" ht="30" x14ac:dyDescent="0.2">
      <c r="A12" s="24">
        <v>1.2</v>
      </c>
      <c r="B12" s="18" t="s">
        <v>73</v>
      </c>
      <c r="C12" s="25" t="s">
        <v>47</v>
      </c>
      <c r="D12" s="25" t="s">
        <v>30</v>
      </c>
      <c r="E12" s="26">
        <v>1</v>
      </c>
      <c r="F12" s="20">
        <v>850000</v>
      </c>
      <c r="G12" s="22">
        <f t="shared" si="0"/>
        <v>850000</v>
      </c>
    </row>
    <row r="13" spans="1:61" ht="15.75" customHeight="1" x14ac:dyDescent="0.2">
      <c r="A13" s="138">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39"/>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29</v>
      </c>
      <c r="C15" s="35" t="s">
        <v>48</v>
      </c>
      <c r="D15" s="35" t="s">
        <v>31</v>
      </c>
      <c r="E15" s="26">
        <v>35</v>
      </c>
      <c r="F15" s="20">
        <v>460</v>
      </c>
      <c r="G15" s="22">
        <f t="shared" ref="G15:G16" si="1">E15*F15</f>
        <v>16100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48</v>
      </c>
      <c r="D16" s="35" t="s">
        <v>31</v>
      </c>
      <c r="E16" s="26">
        <v>5000</v>
      </c>
      <c r="F16" s="20">
        <v>495</v>
      </c>
      <c r="G16" s="22">
        <f t="shared" si="1"/>
        <v>2475000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44</v>
      </c>
      <c r="C18" s="35" t="s">
        <v>49</v>
      </c>
      <c r="D18" s="35" t="s">
        <v>31</v>
      </c>
      <c r="E18" s="26">
        <v>4850</v>
      </c>
      <c r="F18" s="20">
        <v>200</v>
      </c>
      <c r="G18" s="22">
        <f t="shared" ref="G18" si="2">E18*F18</f>
        <v>970000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32</v>
      </c>
      <c r="C20" s="35" t="s">
        <v>50</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24</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22</v>
      </c>
      <c r="B23" s="18" t="s">
        <v>25</v>
      </c>
      <c r="C23" s="35" t="s">
        <v>50</v>
      </c>
      <c r="D23" s="25" t="s">
        <v>30</v>
      </c>
      <c r="E23" s="26">
        <v>16</v>
      </c>
      <c r="F23" s="20">
        <v>6500</v>
      </c>
      <c r="G23" s="22">
        <f t="shared" ref="G23:G33" si="3">E23*F23</f>
        <v>104000</v>
      </c>
    </row>
    <row r="24" spans="1:61" x14ac:dyDescent="0.2">
      <c r="A24" s="39">
        <v>4.2</v>
      </c>
      <c r="B24" s="45" t="s">
        <v>17</v>
      </c>
      <c r="C24" s="35"/>
      <c r="D24" s="46"/>
      <c r="E24" s="26"/>
      <c r="F24" s="20"/>
      <c r="G24" s="22"/>
    </row>
    <row r="25" spans="1:61" x14ac:dyDescent="0.2">
      <c r="A25" s="44" t="s">
        <v>22</v>
      </c>
      <c r="B25" s="18" t="s">
        <v>25</v>
      </c>
      <c r="C25" s="35" t="s">
        <v>50</v>
      </c>
      <c r="D25" s="25" t="s">
        <v>30</v>
      </c>
      <c r="E25" s="26">
        <v>8</v>
      </c>
      <c r="F25" s="20">
        <v>6500</v>
      </c>
      <c r="G25" s="22">
        <f t="shared" si="3"/>
        <v>52000</v>
      </c>
    </row>
    <row r="26" spans="1:61" ht="21.75" customHeight="1" x14ac:dyDescent="0.2">
      <c r="A26" s="39">
        <v>5</v>
      </c>
      <c r="B26" s="45" t="s">
        <v>28</v>
      </c>
      <c r="C26" s="101"/>
      <c r="D26" s="25" t="s">
        <v>30</v>
      </c>
      <c r="E26" s="26">
        <v>2</v>
      </c>
      <c r="F26" s="20">
        <v>55000</v>
      </c>
      <c r="G26" s="22">
        <f t="shared" si="3"/>
        <v>110000</v>
      </c>
    </row>
    <row r="27" spans="1:61" ht="42.75" customHeight="1" x14ac:dyDescent="0.2">
      <c r="A27" s="39">
        <v>6</v>
      </c>
      <c r="B27" s="47" t="s">
        <v>33</v>
      </c>
      <c r="C27" s="102"/>
      <c r="D27" s="48" t="s">
        <v>30</v>
      </c>
      <c r="E27" s="49">
        <v>2</v>
      </c>
      <c r="F27" s="20">
        <v>35000</v>
      </c>
      <c r="G27" s="22">
        <f t="shared" si="3"/>
        <v>70000</v>
      </c>
    </row>
    <row r="28" spans="1:61" ht="25.5" customHeight="1" x14ac:dyDescent="0.2">
      <c r="A28" s="50"/>
      <c r="B28" s="23" t="s">
        <v>3</v>
      </c>
      <c r="C28" s="94"/>
      <c r="D28" s="23"/>
      <c r="E28" s="26"/>
      <c r="F28" s="51"/>
      <c r="G28" s="22"/>
    </row>
    <row r="29" spans="1:61" ht="42" customHeight="1" x14ac:dyDescent="0.2">
      <c r="A29" s="52">
        <v>7</v>
      </c>
      <c r="B29" s="53" t="s">
        <v>21</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5672100</v>
      </c>
      <c r="I34" s="106"/>
    </row>
    <row r="35" spans="1:16" x14ac:dyDescent="0.2">
      <c r="A35" s="58"/>
      <c r="B35" s="59"/>
      <c r="C35" s="1"/>
      <c r="D35" s="1"/>
      <c r="E35" s="1"/>
      <c r="F35" s="60"/>
      <c r="G35" s="60"/>
    </row>
    <row r="36" spans="1:16" s="91" customFormat="1" x14ac:dyDescent="0.25">
      <c r="A36" s="140" t="s">
        <v>34</v>
      </c>
      <c r="B36" s="140"/>
      <c r="C36" s="103"/>
      <c r="D36" s="63"/>
      <c r="E36" s="86"/>
      <c r="F36" s="86"/>
      <c r="G36" s="87"/>
      <c r="H36" s="88"/>
      <c r="I36" s="89"/>
      <c r="J36" s="89"/>
      <c r="K36" s="89"/>
      <c r="L36" s="90"/>
      <c r="M36" s="89"/>
      <c r="N36" s="89"/>
      <c r="O36" s="89"/>
      <c r="P36" s="87"/>
    </row>
    <row r="37" spans="1:16" s="69" customFormat="1" x14ac:dyDescent="0.25">
      <c r="A37" s="79" t="s">
        <v>63</v>
      </c>
      <c r="B37" s="62" t="s">
        <v>59</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41</v>
      </c>
      <c r="B39" s="70"/>
      <c r="C39" s="103"/>
      <c r="D39" s="71"/>
      <c r="E39" s="64"/>
      <c r="F39" s="64"/>
      <c r="G39" s="65"/>
      <c r="I39" s="67"/>
      <c r="J39" s="67"/>
      <c r="K39" s="67"/>
      <c r="L39" s="68"/>
      <c r="M39" s="67"/>
      <c r="N39" s="67"/>
      <c r="O39" s="67"/>
      <c r="P39" s="65"/>
    </row>
    <row r="40" spans="1:16" s="69" customFormat="1" x14ac:dyDescent="0.25">
      <c r="A40" s="79" t="s">
        <v>63</v>
      </c>
      <c r="B40" s="63" t="s">
        <v>42</v>
      </c>
      <c r="C40" s="104"/>
      <c r="D40" s="71"/>
      <c r="E40" s="64"/>
      <c r="F40" s="64"/>
      <c r="G40" s="65"/>
      <c r="I40" s="67"/>
      <c r="J40" s="67"/>
      <c r="K40" s="67"/>
      <c r="L40" s="68"/>
      <c r="M40" s="67"/>
      <c r="N40" s="67"/>
      <c r="O40" s="67"/>
      <c r="P40" s="65"/>
    </row>
    <row r="41" spans="1:16" s="69" customFormat="1" x14ac:dyDescent="0.25">
      <c r="A41" s="79" t="s">
        <v>64</v>
      </c>
      <c r="B41" s="63" t="s">
        <v>60</v>
      </c>
      <c r="C41" s="104"/>
      <c r="D41" s="71"/>
      <c r="E41" s="64"/>
      <c r="F41" s="64"/>
      <c r="G41" s="65"/>
      <c r="I41" s="67"/>
      <c r="J41" s="67"/>
      <c r="K41" s="67"/>
      <c r="L41" s="68"/>
      <c r="M41" s="67"/>
      <c r="N41" s="67"/>
      <c r="O41" s="67"/>
      <c r="P41" s="65"/>
    </row>
    <row r="42" spans="1:16" s="69" customFormat="1" x14ac:dyDescent="0.25">
      <c r="A42" s="79" t="s">
        <v>65</v>
      </c>
      <c r="B42" s="63" t="s">
        <v>61</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35</v>
      </c>
      <c r="B44" s="72"/>
      <c r="C44" s="73"/>
      <c r="D44" s="73"/>
      <c r="E44" s="73"/>
      <c r="F44" s="73"/>
      <c r="G44" s="65"/>
      <c r="I44" s="67"/>
      <c r="J44" s="67"/>
      <c r="K44" s="67"/>
      <c r="L44" s="67"/>
      <c r="M44" s="67"/>
      <c r="N44" s="67"/>
      <c r="O44" s="67"/>
      <c r="P44" s="65"/>
    </row>
    <row r="45" spans="1:16" s="69" customFormat="1" x14ac:dyDescent="0.25">
      <c r="A45" s="79" t="s">
        <v>63</v>
      </c>
      <c r="B45" s="72" t="s">
        <v>62</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36</v>
      </c>
      <c r="B47" s="72"/>
      <c r="C47" s="73"/>
      <c r="D47" s="75"/>
      <c r="E47" s="75"/>
      <c r="F47" s="75"/>
      <c r="G47" s="76"/>
      <c r="I47" s="67"/>
      <c r="J47" s="67"/>
      <c r="K47" s="67"/>
      <c r="L47" s="67"/>
      <c r="M47" s="67"/>
      <c r="N47" s="67"/>
      <c r="O47" s="67"/>
      <c r="P47" s="65"/>
    </row>
    <row r="48" spans="1:16" s="69" customFormat="1" x14ac:dyDescent="0.25">
      <c r="A48" s="77" t="s">
        <v>63</v>
      </c>
      <c r="B48" s="141" t="s">
        <v>37</v>
      </c>
      <c r="C48" s="141"/>
      <c r="D48" s="141"/>
      <c r="E48" s="141"/>
      <c r="F48" s="141"/>
      <c r="G48" s="141"/>
      <c r="I48" s="67"/>
      <c r="J48" s="67"/>
      <c r="K48" s="67"/>
      <c r="L48" s="67"/>
      <c r="M48" s="67"/>
      <c r="N48" s="67"/>
      <c r="O48" s="67"/>
      <c r="P48" s="65"/>
    </row>
    <row r="49" spans="1:16" s="69" customFormat="1" ht="27.95" customHeight="1" x14ac:dyDescent="0.25">
      <c r="A49" s="77" t="s">
        <v>64</v>
      </c>
      <c r="B49" s="141" t="s">
        <v>38</v>
      </c>
      <c r="C49" s="141"/>
      <c r="D49" s="141"/>
      <c r="E49" s="141"/>
      <c r="F49" s="141"/>
      <c r="G49" s="141"/>
      <c r="I49" s="67"/>
      <c r="J49" s="67"/>
      <c r="K49" s="67"/>
      <c r="L49" s="67"/>
      <c r="M49" s="67"/>
      <c r="N49" s="67"/>
      <c r="O49" s="67"/>
      <c r="P49" s="65"/>
    </row>
    <row r="50" spans="1:16" s="69" customFormat="1" x14ac:dyDescent="0.25">
      <c r="A50" s="79" t="s">
        <v>65</v>
      </c>
      <c r="B50" s="125" t="s">
        <v>39</v>
      </c>
      <c r="C50" s="125"/>
      <c r="D50" s="125"/>
      <c r="E50" s="125"/>
      <c r="F50" s="125"/>
      <c r="G50" s="125"/>
      <c r="I50" s="67"/>
      <c r="J50" s="67"/>
      <c r="K50" s="67"/>
      <c r="L50" s="67"/>
      <c r="M50" s="67"/>
      <c r="N50" s="67"/>
      <c r="O50" s="67"/>
      <c r="P50" s="65"/>
    </row>
    <row r="51" spans="1:16" s="69" customFormat="1" x14ac:dyDescent="0.25">
      <c r="A51" s="79" t="s">
        <v>66</v>
      </c>
      <c r="B51" s="124" t="s">
        <v>40</v>
      </c>
      <c r="C51" s="124"/>
      <c r="D51" s="124"/>
      <c r="E51" s="124"/>
      <c r="F51" s="124"/>
      <c r="G51" s="124"/>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s="83" customFormat="1" x14ac:dyDescent="0.25">
      <c r="A54" s="82"/>
      <c r="C54" s="84"/>
      <c r="D54" s="84"/>
      <c r="E54" s="84"/>
      <c r="F54" s="67"/>
      <c r="G54" s="85"/>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row r="516" spans="1:7" ht="15.75" customHeight="1" x14ac:dyDescent="0.2">
      <c r="A516" s="58"/>
      <c r="B516" s="59"/>
      <c r="C516" s="1"/>
      <c r="D516" s="1"/>
      <c r="E516" s="1"/>
      <c r="F516" s="60"/>
      <c r="G516" s="60"/>
    </row>
    <row r="517" spans="1:7" ht="15.75" customHeight="1" x14ac:dyDescent="0.2">
      <c r="A517" s="58"/>
      <c r="B517" s="59"/>
      <c r="C517" s="1"/>
      <c r="D517" s="1"/>
      <c r="E517" s="1"/>
      <c r="F517" s="60"/>
      <c r="G517" s="60"/>
    </row>
    <row r="518" spans="1:7" ht="15.75" customHeight="1" x14ac:dyDescent="0.2">
      <c r="A518" s="58"/>
      <c r="B518" s="59"/>
      <c r="C518" s="1"/>
      <c r="D518" s="1"/>
      <c r="E518" s="1"/>
      <c r="F518" s="60"/>
      <c r="G518" s="60"/>
    </row>
    <row r="519" spans="1:7" ht="15.75" customHeight="1" x14ac:dyDescent="0.2">
      <c r="A519" s="58"/>
      <c r="B519" s="59"/>
      <c r="C519" s="1"/>
      <c r="D519" s="1"/>
      <c r="E519" s="1"/>
      <c r="F519" s="60"/>
      <c r="G519" s="60"/>
    </row>
    <row r="520" spans="1:7" ht="15.75" customHeight="1" x14ac:dyDescent="0.2">
      <c r="A520" s="58"/>
      <c r="B520" s="59"/>
      <c r="C520" s="1"/>
      <c r="D520" s="1"/>
      <c r="E520" s="1"/>
      <c r="F520" s="60"/>
      <c r="G520" s="60"/>
    </row>
  </sheetData>
  <mergeCells count="14">
    <mergeCell ref="B51:G51"/>
    <mergeCell ref="B50:G50"/>
    <mergeCell ref="A2:G2"/>
    <mergeCell ref="A3:G3"/>
    <mergeCell ref="A5:A6"/>
    <mergeCell ref="B5:B6"/>
    <mergeCell ref="C5:C6"/>
    <mergeCell ref="D5:D6"/>
    <mergeCell ref="E5:E6"/>
    <mergeCell ref="F5:G5"/>
    <mergeCell ref="A13:A14"/>
    <mergeCell ref="A36:B36"/>
    <mergeCell ref="B48:G48"/>
    <mergeCell ref="B49:G49"/>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4AC3-B18E-4ABF-AE13-E7EC38186645}">
  <sheetPr>
    <pageSetUpPr fitToPage="1"/>
  </sheetPr>
  <dimension ref="A1:BI456"/>
  <sheetViews>
    <sheetView zoomScaleNormal="100" zoomScaleSheetLayoutView="100" workbookViewId="0">
      <pane ySplit="6" topLeftCell="A7" activePane="bottomLeft" state="frozen"/>
      <selection activeCell="C31" sqref="C31"/>
      <selection pane="bottomLeft" activeCell="B13" sqref="B13"/>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26" t="s">
        <v>58</v>
      </c>
      <c r="B2" s="127"/>
      <c r="C2" s="127"/>
      <c r="D2" s="127"/>
      <c r="E2" s="127"/>
      <c r="F2" s="127"/>
      <c r="G2" s="127"/>
    </row>
    <row r="3" spans="1:61" x14ac:dyDescent="0.2">
      <c r="A3" s="128" t="s">
        <v>56</v>
      </c>
      <c r="B3" s="129"/>
      <c r="C3" s="129"/>
      <c r="D3" s="129"/>
      <c r="E3" s="129"/>
      <c r="F3" s="129"/>
      <c r="G3" s="129"/>
    </row>
    <row r="4" spans="1:61" ht="15.75" thickBot="1" x14ac:dyDescent="0.25">
      <c r="A4" s="11"/>
      <c r="B4" s="12"/>
      <c r="C4" s="97"/>
      <c r="D4" s="12"/>
      <c r="E4" s="12"/>
      <c r="F4" s="12"/>
      <c r="G4" s="92" t="s">
        <v>43</v>
      </c>
    </row>
    <row r="5" spans="1:61" x14ac:dyDescent="0.25">
      <c r="A5" s="130" t="s">
        <v>5</v>
      </c>
      <c r="B5" s="132" t="s">
        <v>6</v>
      </c>
      <c r="C5" s="134" t="s">
        <v>54</v>
      </c>
      <c r="D5" s="132" t="s">
        <v>7</v>
      </c>
      <c r="E5" s="132" t="s">
        <v>8</v>
      </c>
      <c r="F5" s="136" t="s">
        <v>53</v>
      </c>
      <c r="G5" s="137"/>
    </row>
    <row r="6" spans="1:61" ht="15.75" thickBot="1" x14ac:dyDescent="0.25">
      <c r="A6" s="131"/>
      <c r="B6" s="133"/>
      <c r="C6" s="135"/>
      <c r="D6" s="133"/>
      <c r="E6" s="133"/>
      <c r="F6" s="93" t="s">
        <v>51</v>
      </c>
      <c r="G6" s="95" t="s">
        <v>52</v>
      </c>
    </row>
    <row r="7" spans="1:61" ht="11.25" customHeight="1" x14ac:dyDescent="0.2">
      <c r="A7" s="13"/>
      <c r="B7" s="14"/>
      <c r="C7" s="14"/>
      <c r="D7" s="14"/>
      <c r="E7" s="2"/>
      <c r="F7" s="15"/>
      <c r="G7" s="16"/>
    </row>
    <row r="8" spans="1:61" ht="150" x14ac:dyDescent="0.2">
      <c r="A8" s="17">
        <v>1</v>
      </c>
      <c r="B8" s="18" t="s">
        <v>45</v>
      </c>
      <c r="C8" s="94" t="s">
        <v>46</v>
      </c>
      <c r="D8" s="19"/>
      <c r="E8" s="3"/>
      <c r="F8" s="20"/>
      <c r="G8" s="22"/>
    </row>
    <row r="9" spans="1:61" x14ac:dyDescent="0.2">
      <c r="A9" s="17"/>
      <c r="B9" s="23" t="s">
        <v>19</v>
      </c>
      <c r="C9" s="94"/>
      <c r="D9" s="19"/>
      <c r="E9" s="4"/>
      <c r="F9" s="20"/>
      <c r="G9" s="22"/>
    </row>
    <row r="10" spans="1:61" ht="32.25" customHeight="1" x14ac:dyDescent="0.2">
      <c r="A10" s="24">
        <v>1.1000000000000001</v>
      </c>
      <c r="B10" s="18" t="s">
        <v>74</v>
      </c>
      <c r="C10" s="25" t="s">
        <v>47</v>
      </c>
      <c r="D10" s="25" t="s">
        <v>30</v>
      </c>
      <c r="E10" s="26">
        <v>1</v>
      </c>
      <c r="F10" s="20">
        <v>850000</v>
      </c>
      <c r="G10" s="22">
        <f t="shared" ref="G10:G12" si="0">E10*F10</f>
        <v>850000</v>
      </c>
    </row>
    <row r="11" spans="1:61" ht="19.7" customHeight="1" x14ac:dyDescent="0.2">
      <c r="A11" s="28"/>
      <c r="B11" s="23" t="s">
        <v>18</v>
      </c>
      <c r="C11" s="94"/>
      <c r="D11" s="25"/>
      <c r="E11" s="26"/>
      <c r="F11" s="20"/>
      <c r="G11" s="22"/>
    </row>
    <row r="12" spans="1:61" ht="28.5" customHeight="1" x14ac:dyDescent="0.2">
      <c r="A12" s="24">
        <v>1.2</v>
      </c>
      <c r="B12" s="18" t="s">
        <v>75</v>
      </c>
      <c r="C12" s="25" t="s">
        <v>47</v>
      </c>
      <c r="D12" s="25" t="s">
        <v>30</v>
      </c>
      <c r="E12" s="26">
        <v>1</v>
      </c>
      <c r="F12" s="20">
        <v>850000</v>
      </c>
      <c r="G12" s="22">
        <f t="shared" si="0"/>
        <v>850000</v>
      </c>
    </row>
    <row r="13" spans="1:61" ht="15.75" customHeight="1" x14ac:dyDescent="0.2">
      <c r="A13" s="138">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39"/>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29</v>
      </c>
      <c r="C15" s="35" t="s">
        <v>48</v>
      </c>
      <c r="D15" s="35" t="s">
        <v>31</v>
      </c>
      <c r="E15" s="26">
        <v>31</v>
      </c>
      <c r="F15" s="20">
        <v>460</v>
      </c>
      <c r="G15" s="22">
        <f t="shared" ref="G15:G16" si="1">E15*F15</f>
        <v>14260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48</v>
      </c>
      <c r="D16" s="35" t="s">
        <v>31</v>
      </c>
      <c r="E16" s="26">
        <v>4900</v>
      </c>
      <c r="F16" s="20">
        <v>495</v>
      </c>
      <c r="G16" s="22">
        <f t="shared" si="1"/>
        <v>2425500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44</v>
      </c>
      <c r="C18" s="35" t="s">
        <v>49</v>
      </c>
      <c r="D18" s="35" t="s">
        <v>31</v>
      </c>
      <c r="E18" s="26">
        <v>4850</v>
      </c>
      <c r="F18" s="20">
        <v>200</v>
      </c>
      <c r="G18" s="22">
        <f t="shared" ref="G18" si="2">E18*F18</f>
        <v>970000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32</v>
      </c>
      <c r="C20" s="35" t="s">
        <v>50</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24</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22</v>
      </c>
      <c r="B23" s="18" t="s">
        <v>26</v>
      </c>
      <c r="C23" s="35" t="s">
        <v>50</v>
      </c>
      <c r="D23" s="25" t="s">
        <v>30</v>
      </c>
      <c r="E23" s="26">
        <v>11</v>
      </c>
      <c r="F23" s="20">
        <v>6500</v>
      </c>
      <c r="G23" s="22">
        <f t="shared" ref="G23:G33" si="3">E23*F23</f>
        <v>71500</v>
      </c>
    </row>
    <row r="24" spans="1:61" x14ac:dyDescent="0.2">
      <c r="A24" s="39">
        <v>4.2</v>
      </c>
      <c r="B24" s="45" t="s">
        <v>17</v>
      </c>
      <c r="C24" s="35"/>
      <c r="D24" s="46"/>
      <c r="E24" s="26"/>
      <c r="F24" s="20"/>
      <c r="G24" s="22"/>
    </row>
    <row r="25" spans="1:61" x14ac:dyDescent="0.2">
      <c r="A25" s="44" t="s">
        <v>23</v>
      </c>
      <c r="B25" s="18" t="s">
        <v>26</v>
      </c>
      <c r="C25" s="35" t="s">
        <v>50</v>
      </c>
      <c r="D25" s="25" t="s">
        <v>30</v>
      </c>
      <c r="E25" s="26">
        <v>11</v>
      </c>
      <c r="F25" s="20">
        <v>6500</v>
      </c>
      <c r="G25" s="22">
        <f t="shared" si="3"/>
        <v>71500</v>
      </c>
    </row>
    <row r="26" spans="1:61" ht="21.75" customHeight="1" x14ac:dyDescent="0.2">
      <c r="A26" s="39">
        <v>5</v>
      </c>
      <c r="B26" s="45" t="s">
        <v>28</v>
      </c>
      <c r="C26" s="101"/>
      <c r="D26" s="25" t="s">
        <v>30</v>
      </c>
      <c r="E26" s="26">
        <v>2</v>
      </c>
      <c r="F26" s="20">
        <v>55000</v>
      </c>
      <c r="G26" s="22">
        <f t="shared" si="3"/>
        <v>110000</v>
      </c>
    </row>
    <row r="27" spans="1:61" ht="42.75" customHeight="1" x14ac:dyDescent="0.2">
      <c r="A27" s="39">
        <v>6</v>
      </c>
      <c r="B27" s="47" t="s">
        <v>33</v>
      </c>
      <c r="C27" s="102"/>
      <c r="D27" s="48" t="s">
        <v>30</v>
      </c>
      <c r="E27" s="49">
        <v>2</v>
      </c>
      <c r="F27" s="20">
        <v>35000</v>
      </c>
      <c r="G27" s="22">
        <f t="shared" si="3"/>
        <v>70000</v>
      </c>
    </row>
    <row r="28" spans="1:61" ht="25.5" customHeight="1" x14ac:dyDescent="0.2">
      <c r="A28" s="50"/>
      <c r="B28" s="23" t="s">
        <v>3</v>
      </c>
      <c r="C28" s="94"/>
      <c r="D28" s="23"/>
      <c r="E28" s="26"/>
      <c r="F28" s="51"/>
      <c r="G28" s="22"/>
    </row>
    <row r="29" spans="1:61" ht="30" x14ac:dyDescent="0.2">
      <c r="A29" s="52">
        <v>7</v>
      </c>
      <c r="B29" s="53" t="s">
        <v>21</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5607760</v>
      </c>
    </row>
    <row r="35" spans="1:16" x14ac:dyDescent="0.2">
      <c r="A35" s="58"/>
      <c r="B35" s="59"/>
      <c r="C35" s="1"/>
      <c r="D35" s="1"/>
      <c r="E35" s="1"/>
      <c r="F35" s="60"/>
      <c r="G35" s="60"/>
    </row>
    <row r="36" spans="1:16" s="91" customFormat="1" x14ac:dyDescent="0.25">
      <c r="A36" s="140" t="s">
        <v>34</v>
      </c>
      <c r="B36" s="140"/>
      <c r="C36" s="103"/>
      <c r="D36" s="63"/>
      <c r="E36" s="86"/>
      <c r="F36" s="86"/>
      <c r="G36" s="87"/>
      <c r="H36" s="88"/>
      <c r="I36" s="89"/>
      <c r="J36" s="89"/>
      <c r="K36" s="89"/>
      <c r="L36" s="90"/>
      <c r="M36" s="89"/>
      <c r="N36" s="89"/>
      <c r="O36" s="89"/>
      <c r="P36" s="87"/>
    </row>
    <row r="37" spans="1:16" s="69" customFormat="1" x14ac:dyDescent="0.25">
      <c r="A37" s="79" t="s">
        <v>63</v>
      </c>
      <c r="B37" s="62" t="s">
        <v>59</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41</v>
      </c>
      <c r="B39" s="70"/>
      <c r="C39" s="103"/>
      <c r="D39" s="71"/>
      <c r="E39" s="64"/>
      <c r="F39" s="64"/>
      <c r="G39" s="65"/>
      <c r="I39" s="67"/>
      <c r="J39" s="67"/>
      <c r="K39" s="67"/>
      <c r="L39" s="68"/>
      <c r="M39" s="67"/>
      <c r="N39" s="67"/>
      <c r="O39" s="67"/>
      <c r="P39" s="65"/>
    </row>
    <row r="40" spans="1:16" s="69" customFormat="1" x14ac:dyDescent="0.25">
      <c r="A40" s="79" t="s">
        <v>63</v>
      </c>
      <c r="B40" s="63" t="s">
        <v>42</v>
      </c>
      <c r="C40" s="104"/>
      <c r="D40" s="71"/>
      <c r="E40" s="64"/>
      <c r="F40" s="64"/>
      <c r="G40" s="65"/>
      <c r="I40" s="67"/>
      <c r="J40" s="67"/>
      <c r="K40" s="67"/>
      <c r="L40" s="68"/>
      <c r="M40" s="67"/>
      <c r="N40" s="67"/>
      <c r="O40" s="67"/>
      <c r="P40" s="65"/>
    </row>
    <row r="41" spans="1:16" s="69" customFormat="1" x14ac:dyDescent="0.25">
      <c r="A41" s="79" t="s">
        <v>64</v>
      </c>
      <c r="B41" s="63" t="s">
        <v>60</v>
      </c>
      <c r="C41" s="104"/>
      <c r="D41" s="71"/>
      <c r="E41" s="64"/>
      <c r="F41" s="64"/>
      <c r="G41" s="65"/>
      <c r="I41" s="67"/>
      <c r="J41" s="67"/>
      <c r="K41" s="67"/>
      <c r="L41" s="68"/>
      <c r="M41" s="67"/>
      <c r="N41" s="67"/>
      <c r="O41" s="67"/>
      <c r="P41" s="65"/>
    </row>
    <row r="42" spans="1:16" s="69" customFormat="1" x14ac:dyDescent="0.25">
      <c r="A42" s="79" t="s">
        <v>65</v>
      </c>
      <c r="B42" s="63" t="s">
        <v>61</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35</v>
      </c>
      <c r="B44" s="72"/>
      <c r="C44" s="73"/>
      <c r="D44" s="73"/>
      <c r="E44" s="73"/>
      <c r="F44" s="73"/>
      <c r="G44" s="65"/>
      <c r="I44" s="67"/>
      <c r="J44" s="67"/>
      <c r="K44" s="67"/>
      <c r="L44" s="67"/>
      <c r="M44" s="67"/>
      <c r="N44" s="67"/>
      <c r="O44" s="67"/>
      <c r="P44" s="65"/>
    </row>
    <row r="45" spans="1:16" s="69" customFormat="1" x14ac:dyDescent="0.25">
      <c r="A45" s="79" t="s">
        <v>63</v>
      </c>
      <c r="B45" s="72" t="s">
        <v>62</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36</v>
      </c>
      <c r="B47" s="72"/>
      <c r="C47" s="73"/>
      <c r="D47" s="75"/>
      <c r="E47" s="75"/>
      <c r="F47" s="75"/>
      <c r="G47" s="76"/>
      <c r="I47" s="67"/>
      <c r="J47" s="67"/>
      <c r="K47" s="67"/>
      <c r="L47" s="67"/>
      <c r="M47" s="67"/>
      <c r="N47" s="67"/>
      <c r="O47" s="67"/>
      <c r="P47" s="65"/>
    </row>
    <row r="48" spans="1:16" s="69" customFormat="1" x14ac:dyDescent="0.25">
      <c r="A48" s="77" t="s">
        <v>63</v>
      </c>
      <c r="B48" s="141" t="s">
        <v>37</v>
      </c>
      <c r="C48" s="141"/>
      <c r="D48" s="141"/>
      <c r="E48" s="141"/>
      <c r="F48" s="141"/>
      <c r="G48" s="141"/>
      <c r="I48" s="67"/>
      <c r="J48" s="67"/>
      <c r="K48" s="67"/>
      <c r="L48" s="67"/>
      <c r="M48" s="67"/>
      <c r="N48" s="67"/>
      <c r="O48" s="67"/>
      <c r="P48" s="65"/>
    </row>
    <row r="49" spans="1:16" s="69" customFormat="1" ht="27.95" customHeight="1" x14ac:dyDescent="0.25">
      <c r="A49" s="77" t="s">
        <v>64</v>
      </c>
      <c r="B49" s="141" t="s">
        <v>38</v>
      </c>
      <c r="C49" s="141"/>
      <c r="D49" s="141"/>
      <c r="E49" s="141"/>
      <c r="F49" s="141"/>
      <c r="G49" s="141"/>
      <c r="I49" s="67"/>
      <c r="J49" s="67"/>
      <c r="K49" s="67"/>
      <c r="L49" s="67"/>
      <c r="M49" s="67"/>
      <c r="N49" s="67"/>
      <c r="O49" s="67"/>
      <c r="P49" s="65"/>
    </row>
    <row r="50" spans="1:16" s="69" customFormat="1" x14ac:dyDescent="0.25">
      <c r="A50" s="79" t="s">
        <v>65</v>
      </c>
      <c r="B50" s="125" t="s">
        <v>39</v>
      </c>
      <c r="C50" s="125"/>
      <c r="D50" s="125"/>
      <c r="E50" s="125"/>
      <c r="F50" s="125"/>
      <c r="G50" s="125"/>
      <c r="I50" s="67"/>
      <c r="J50" s="67"/>
      <c r="K50" s="67"/>
      <c r="L50" s="67"/>
      <c r="M50" s="67"/>
      <c r="N50" s="67"/>
      <c r="O50" s="67"/>
      <c r="P50" s="65"/>
    </row>
    <row r="51" spans="1:16" s="69" customFormat="1" x14ac:dyDescent="0.25">
      <c r="A51" s="79" t="s">
        <v>66</v>
      </c>
      <c r="B51" s="124" t="s">
        <v>40</v>
      </c>
      <c r="C51" s="124"/>
      <c r="D51" s="124"/>
      <c r="E51" s="124"/>
      <c r="F51" s="124"/>
      <c r="G51" s="124"/>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sheetData>
  <mergeCells count="14">
    <mergeCell ref="A13:A14"/>
    <mergeCell ref="A2:G2"/>
    <mergeCell ref="A3:G3"/>
    <mergeCell ref="A5:A6"/>
    <mergeCell ref="B5:B6"/>
    <mergeCell ref="C5:C6"/>
    <mergeCell ref="D5:D6"/>
    <mergeCell ref="E5:E6"/>
    <mergeCell ref="F5:G5"/>
    <mergeCell ref="A36:B36"/>
    <mergeCell ref="B48:G48"/>
    <mergeCell ref="B49:G49"/>
    <mergeCell ref="B50:G50"/>
    <mergeCell ref="B51:G51"/>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07576-812D-4675-86E0-9912DD437196}">
  <sheetPr>
    <pageSetUpPr fitToPage="1"/>
  </sheetPr>
  <dimension ref="A1:BL515"/>
  <sheetViews>
    <sheetView tabSelected="1" zoomScaleNormal="100" zoomScaleSheetLayoutView="100" workbookViewId="0">
      <pane ySplit="6" topLeftCell="A28" activePane="bottomLeft" state="frozen"/>
      <selection activeCell="C31" sqref="C31"/>
      <selection pane="bottomLeft" activeCell="I34" sqref="I34"/>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4" x14ac:dyDescent="0.2">
      <c r="F1" s="10"/>
      <c r="G1" s="10"/>
    </row>
    <row r="2" spans="1:64" ht="15.75" x14ac:dyDescent="0.2">
      <c r="A2" s="126" t="s">
        <v>58</v>
      </c>
      <c r="B2" s="127"/>
      <c r="C2" s="127"/>
      <c r="D2" s="127"/>
      <c r="E2" s="127"/>
      <c r="F2" s="127"/>
      <c r="G2" s="127"/>
    </row>
    <row r="3" spans="1:64" x14ac:dyDescent="0.2">
      <c r="A3" s="128" t="s">
        <v>57</v>
      </c>
      <c r="B3" s="129"/>
      <c r="C3" s="129"/>
      <c r="D3" s="129"/>
      <c r="E3" s="129"/>
      <c r="F3" s="129"/>
      <c r="G3" s="129"/>
    </row>
    <row r="4" spans="1:64" ht="15.75" thickBot="1" x14ac:dyDescent="0.25">
      <c r="A4" s="11"/>
      <c r="B4" s="12"/>
      <c r="C4" s="97"/>
      <c r="D4" s="12"/>
      <c r="E4" s="12"/>
      <c r="F4" s="12"/>
      <c r="G4" s="92" t="s">
        <v>43</v>
      </c>
    </row>
    <row r="5" spans="1:64" x14ac:dyDescent="0.25">
      <c r="A5" s="130" t="s">
        <v>5</v>
      </c>
      <c r="B5" s="132" t="s">
        <v>6</v>
      </c>
      <c r="C5" s="134" t="s">
        <v>54</v>
      </c>
      <c r="D5" s="132" t="s">
        <v>7</v>
      </c>
      <c r="E5" s="132" t="s">
        <v>8</v>
      </c>
      <c r="F5" s="136" t="s">
        <v>53</v>
      </c>
      <c r="G5" s="137"/>
    </row>
    <row r="6" spans="1:64" ht="15.75" thickBot="1" x14ac:dyDescent="0.25">
      <c r="A6" s="131"/>
      <c r="B6" s="133"/>
      <c r="C6" s="135"/>
      <c r="D6" s="133"/>
      <c r="E6" s="133"/>
      <c r="F6" s="93" t="s">
        <v>51</v>
      </c>
      <c r="G6" s="95" t="s">
        <v>52</v>
      </c>
    </row>
    <row r="7" spans="1:64" ht="11.25" customHeight="1" x14ac:dyDescent="0.2">
      <c r="A7" s="13"/>
      <c r="B7" s="14"/>
      <c r="C7" s="14"/>
      <c r="D7" s="14"/>
      <c r="E7" s="2"/>
      <c r="F7" s="15"/>
      <c r="G7" s="16"/>
    </row>
    <row r="8" spans="1:64" ht="150" x14ac:dyDescent="0.2">
      <c r="A8" s="17">
        <v>1</v>
      </c>
      <c r="B8" s="18" t="s">
        <v>45</v>
      </c>
      <c r="C8" s="94" t="s">
        <v>46</v>
      </c>
      <c r="D8" s="19"/>
      <c r="E8" s="3"/>
      <c r="F8" s="20"/>
      <c r="G8" s="22"/>
    </row>
    <row r="9" spans="1:64" x14ac:dyDescent="0.2">
      <c r="A9" s="17"/>
      <c r="B9" s="23" t="s">
        <v>19</v>
      </c>
      <c r="C9" s="94"/>
      <c r="D9" s="19"/>
      <c r="E9" s="4"/>
      <c r="F9" s="20"/>
      <c r="G9" s="22"/>
    </row>
    <row r="10" spans="1:64" ht="28.5" customHeight="1" x14ac:dyDescent="0.2">
      <c r="A10" s="28">
        <v>1.1000000000000001</v>
      </c>
      <c r="B10" s="18" t="s">
        <v>76</v>
      </c>
      <c r="C10" s="25" t="s">
        <v>47</v>
      </c>
      <c r="D10" s="25" t="s">
        <v>30</v>
      </c>
      <c r="E10" s="26">
        <v>1</v>
      </c>
      <c r="F10" s="20">
        <v>850000</v>
      </c>
      <c r="G10" s="22">
        <f t="shared" ref="G10:G12" si="0">E10*F10</f>
        <v>850000</v>
      </c>
    </row>
    <row r="11" spans="1:64" ht="19.7" customHeight="1" x14ac:dyDescent="0.2">
      <c r="A11" s="28"/>
      <c r="B11" s="23" t="s">
        <v>18</v>
      </c>
      <c r="C11" s="94"/>
      <c r="D11" s="25"/>
      <c r="E11" s="26"/>
      <c r="F11" s="20"/>
      <c r="G11" s="22"/>
    </row>
    <row r="12" spans="1:64" ht="30" x14ac:dyDescent="0.2">
      <c r="A12" s="24">
        <v>1.2</v>
      </c>
      <c r="B12" s="18" t="s">
        <v>77</v>
      </c>
      <c r="C12" s="25" t="s">
        <v>47</v>
      </c>
      <c r="D12" s="25" t="s">
        <v>30</v>
      </c>
      <c r="E12" s="26">
        <v>1</v>
      </c>
      <c r="F12" s="20">
        <v>850000</v>
      </c>
      <c r="G12" s="22">
        <f t="shared" si="0"/>
        <v>850000</v>
      </c>
    </row>
    <row r="13" spans="1:64" ht="15.75" customHeight="1" x14ac:dyDescent="0.2">
      <c r="A13" s="138">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ht="90" x14ac:dyDescent="0.2">
      <c r="A14" s="139"/>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ht="16.5" customHeight="1" x14ac:dyDescent="0.2">
      <c r="A15" s="34">
        <v>2.1</v>
      </c>
      <c r="B15" s="32" t="s">
        <v>29</v>
      </c>
      <c r="C15" s="35" t="s">
        <v>48</v>
      </c>
      <c r="D15" s="35" t="s">
        <v>31</v>
      </c>
      <c r="E15" s="26">
        <v>50</v>
      </c>
      <c r="F15" s="20">
        <v>460</v>
      </c>
      <c r="G15" s="22">
        <f t="shared" ref="G15:G16" si="1">E15*F15</f>
        <v>23000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ht="16.5" customHeight="1" x14ac:dyDescent="0.2">
      <c r="A16" s="34">
        <v>2.2000000000000002</v>
      </c>
      <c r="B16" s="32" t="s">
        <v>20</v>
      </c>
      <c r="C16" s="35" t="s">
        <v>48</v>
      </c>
      <c r="D16" s="35" t="s">
        <v>31</v>
      </c>
      <c r="E16" s="26">
        <v>6454</v>
      </c>
      <c r="F16" s="20">
        <v>495</v>
      </c>
      <c r="G16" s="22">
        <f t="shared" si="1"/>
        <v>3194730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ht="105" x14ac:dyDescent="0.2">
      <c r="A18" s="39">
        <v>3.1</v>
      </c>
      <c r="B18" s="32" t="s">
        <v>44</v>
      </c>
      <c r="C18" s="35" t="s">
        <v>49</v>
      </c>
      <c r="D18" s="35" t="s">
        <v>31</v>
      </c>
      <c r="E18" s="26">
        <v>6350</v>
      </c>
      <c r="F18" s="20">
        <v>200</v>
      </c>
      <c r="G18" s="22">
        <f t="shared" ref="G18" si="2">E18*F18</f>
        <v>1270000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ht="90" x14ac:dyDescent="0.2">
      <c r="A20" s="42">
        <v>4.0999999999999996</v>
      </c>
      <c r="B20" s="32" t="s">
        <v>32</v>
      </c>
      <c r="C20" s="35" t="s">
        <v>50</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ht="20.25" customHeight="1" x14ac:dyDescent="0.2">
      <c r="A21" s="42"/>
      <c r="B21" s="23" t="s">
        <v>24</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x14ac:dyDescent="0.2">
      <c r="A22" s="39">
        <v>4.0999999999999996</v>
      </c>
      <c r="B22" s="23" t="s">
        <v>19</v>
      </c>
      <c r="C22" s="94"/>
      <c r="D22" s="19"/>
      <c r="E22" s="26"/>
      <c r="F22" s="20"/>
      <c r="G22" s="22"/>
    </row>
    <row r="23" spans="1:64" x14ac:dyDescent="0.2">
      <c r="A23" s="44" t="s">
        <v>22</v>
      </c>
      <c r="B23" s="18" t="s">
        <v>27</v>
      </c>
      <c r="C23" s="35" t="s">
        <v>50</v>
      </c>
      <c r="D23" s="25" t="s">
        <v>30</v>
      </c>
      <c r="E23" s="26">
        <v>14</v>
      </c>
      <c r="F23" s="20">
        <v>6500</v>
      </c>
      <c r="G23" s="22">
        <f t="shared" ref="G23:G33" si="3">E23*F23</f>
        <v>91000</v>
      </c>
      <c r="I23" s="114"/>
    </row>
    <row r="24" spans="1:64" x14ac:dyDescent="0.2">
      <c r="A24" s="39">
        <v>4.2</v>
      </c>
      <c r="B24" s="45" t="s">
        <v>17</v>
      </c>
      <c r="C24" s="35"/>
      <c r="D24" s="46"/>
      <c r="E24" s="26"/>
      <c r="F24" s="20"/>
      <c r="G24" s="22"/>
    </row>
    <row r="25" spans="1:64" x14ac:dyDescent="0.2">
      <c r="A25" s="44" t="s">
        <v>22</v>
      </c>
      <c r="B25" s="18" t="s">
        <v>27</v>
      </c>
      <c r="C25" s="35" t="s">
        <v>50</v>
      </c>
      <c r="D25" s="25" t="s">
        <v>30</v>
      </c>
      <c r="E25" s="26">
        <v>12</v>
      </c>
      <c r="F25" s="20">
        <v>6500</v>
      </c>
      <c r="G25" s="22">
        <f t="shared" si="3"/>
        <v>78000</v>
      </c>
    </row>
    <row r="26" spans="1:64" ht="21.75" customHeight="1" x14ac:dyDescent="0.2">
      <c r="A26" s="39">
        <v>5</v>
      </c>
      <c r="B26" s="45" t="s">
        <v>28</v>
      </c>
      <c r="C26" s="101"/>
      <c r="D26" s="25" t="s">
        <v>30</v>
      </c>
      <c r="E26" s="26">
        <v>2</v>
      </c>
      <c r="F26" s="20">
        <v>55000</v>
      </c>
      <c r="G26" s="22">
        <f t="shared" si="3"/>
        <v>110000</v>
      </c>
      <c r="I26" s="114"/>
    </row>
    <row r="27" spans="1:64" ht="42.75" customHeight="1" x14ac:dyDescent="0.2">
      <c r="A27" s="39">
        <v>6</v>
      </c>
      <c r="B27" s="47" t="s">
        <v>33</v>
      </c>
      <c r="C27" s="102"/>
      <c r="D27" s="48" t="s">
        <v>30</v>
      </c>
      <c r="E27" s="49">
        <v>2</v>
      </c>
      <c r="F27" s="20">
        <v>35000</v>
      </c>
      <c r="G27" s="22">
        <f t="shared" si="3"/>
        <v>70000</v>
      </c>
    </row>
    <row r="28" spans="1:64" ht="25.5" customHeight="1" x14ac:dyDescent="0.2">
      <c r="A28" s="50"/>
      <c r="B28" s="23" t="s">
        <v>3</v>
      </c>
      <c r="C28" s="94"/>
      <c r="D28" s="23"/>
      <c r="E28" s="26"/>
      <c r="F28" s="51"/>
      <c r="G28" s="22"/>
    </row>
    <row r="29" spans="1:64" ht="30" x14ac:dyDescent="0.2">
      <c r="A29" s="52">
        <v>7</v>
      </c>
      <c r="B29" s="53" t="s">
        <v>21</v>
      </c>
      <c r="C29" s="54"/>
      <c r="D29" s="54" t="s">
        <v>9</v>
      </c>
      <c r="E29" s="26">
        <v>1</v>
      </c>
      <c r="F29" s="20">
        <v>50000</v>
      </c>
      <c r="G29" s="22">
        <f t="shared" si="3"/>
        <v>50000</v>
      </c>
    </row>
    <row r="30" spans="1:64" ht="45" x14ac:dyDescent="0.2">
      <c r="A30" s="52">
        <v>8</v>
      </c>
      <c r="B30" s="53" t="s">
        <v>10</v>
      </c>
      <c r="C30" s="54"/>
      <c r="D30" s="54" t="s">
        <v>9</v>
      </c>
      <c r="E30" s="26">
        <v>1</v>
      </c>
      <c r="F30" s="20">
        <v>30000</v>
      </c>
      <c r="G30" s="22">
        <f t="shared" si="3"/>
        <v>30000</v>
      </c>
    </row>
    <row r="31" spans="1:64" ht="33" customHeight="1" x14ac:dyDescent="0.2">
      <c r="A31" s="52">
        <v>9</v>
      </c>
      <c r="B31" s="53" t="s">
        <v>11</v>
      </c>
      <c r="C31" s="54"/>
      <c r="D31" s="54" t="s">
        <v>12</v>
      </c>
      <c r="E31" s="26">
        <v>1</v>
      </c>
      <c r="F31" s="20">
        <v>75000</v>
      </c>
      <c r="G31" s="22">
        <f t="shared" si="3"/>
        <v>75000</v>
      </c>
    </row>
    <row r="32" spans="1:64"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6711730</v>
      </c>
      <c r="I34" s="106"/>
    </row>
    <row r="35" spans="1:16" x14ac:dyDescent="0.2">
      <c r="A35" s="58"/>
      <c r="B35" s="59"/>
      <c r="C35" s="1"/>
      <c r="D35" s="1"/>
      <c r="E35" s="1"/>
      <c r="F35" s="60"/>
      <c r="G35" s="60"/>
    </row>
    <row r="36" spans="1:16" s="91" customFormat="1" x14ac:dyDescent="0.25">
      <c r="A36" s="140" t="s">
        <v>34</v>
      </c>
      <c r="B36" s="140"/>
      <c r="C36" s="103"/>
      <c r="D36" s="63"/>
      <c r="E36" s="86"/>
      <c r="F36" s="86"/>
      <c r="G36" s="87"/>
      <c r="H36" s="88"/>
      <c r="I36" s="89"/>
      <c r="J36" s="89"/>
      <c r="K36" s="89"/>
      <c r="L36" s="90"/>
      <c r="M36" s="89"/>
      <c r="N36" s="89"/>
      <c r="O36" s="89"/>
      <c r="P36" s="87"/>
    </row>
    <row r="37" spans="1:16" s="69" customFormat="1" x14ac:dyDescent="0.25">
      <c r="A37" s="79" t="s">
        <v>63</v>
      </c>
      <c r="B37" s="62" t="s">
        <v>59</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41</v>
      </c>
      <c r="B39" s="70"/>
      <c r="C39" s="103"/>
      <c r="D39" s="71"/>
      <c r="E39" s="64"/>
      <c r="F39" s="64"/>
      <c r="G39" s="65"/>
      <c r="I39" s="67"/>
      <c r="J39" s="67"/>
      <c r="K39" s="67"/>
      <c r="L39" s="68"/>
      <c r="M39" s="67"/>
      <c r="N39" s="67"/>
      <c r="O39" s="67"/>
      <c r="P39" s="65"/>
    </row>
    <row r="40" spans="1:16" s="69" customFormat="1" x14ac:dyDescent="0.25">
      <c r="A40" s="79" t="s">
        <v>63</v>
      </c>
      <c r="B40" s="63" t="s">
        <v>42</v>
      </c>
      <c r="C40" s="104"/>
      <c r="D40" s="71"/>
      <c r="E40" s="64"/>
      <c r="F40" s="64"/>
      <c r="G40" s="65"/>
      <c r="I40" s="67"/>
      <c r="J40" s="67"/>
      <c r="K40" s="67"/>
      <c r="L40" s="68"/>
      <c r="M40" s="67"/>
      <c r="N40" s="67"/>
      <c r="O40" s="67"/>
      <c r="P40" s="65"/>
    </row>
    <row r="41" spans="1:16" s="69" customFormat="1" x14ac:dyDescent="0.25">
      <c r="A41" s="79" t="s">
        <v>64</v>
      </c>
      <c r="B41" s="63" t="s">
        <v>60</v>
      </c>
      <c r="C41" s="104"/>
      <c r="D41" s="71"/>
      <c r="E41" s="64"/>
      <c r="F41" s="64"/>
      <c r="G41" s="65"/>
      <c r="I41" s="67"/>
      <c r="J41" s="67"/>
      <c r="K41" s="67"/>
      <c r="L41" s="68"/>
      <c r="M41" s="67"/>
      <c r="N41" s="67"/>
      <c r="O41" s="67"/>
      <c r="P41" s="65"/>
    </row>
    <row r="42" spans="1:16" s="69" customFormat="1" x14ac:dyDescent="0.25">
      <c r="A42" s="79" t="s">
        <v>65</v>
      </c>
      <c r="B42" s="63" t="s">
        <v>61</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35</v>
      </c>
      <c r="B44" s="72"/>
      <c r="C44" s="73"/>
      <c r="D44" s="73"/>
      <c r="E44" s="73"/>
      <c r="F44" s="73"/>
      <c r="G44" s="65"/>
      <c r="I44" s="67"/>
      <c r="J44" s="67"/>
      <c r="K44" s="67"/>
      <c r="L44" s="67"/>
      <c r="M44" s="67"/>
      <c r="N44" s="67"/>
      <c r="O44" s="67"/>
      <c r="P44" s="65"/>
    </row>
    <row r="45" spans="1:16" s="69" customFormat="1" x14ac:dyDescent="0.25">
      <c r="A45" s="79" t="s">
        <v>63</v>
      </c>
      <c r="B45" s="72" t="s">
        <v>62</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36</v>
      </c>
      <c r="B47" s="72"/>
      <c r="C47" s="73"/>
      <c r="D47" s="75"/>
      <c r="E47" s="75"/>
      <c r="F47" s="75"/>
      <c r="G47" s="76"/>
      <c r="I47" s="67"/>
      <c r="J47" s="67"/>
      <c r="K47" s="67"/>
      <c r="L47" s="67"/>
      <c r="M47" s="67"/>
      <c r="N47" s="67"/>
      <c r="O47" s="67"/>
      <c r="P47" s="65"/>
    </row>
    <row r="48" spans="1:16" s="69" customFormat="1" x14ac:dyDescent="0.25">
      <c r="A48" s="77" t="s">
        <v>63</v>
      </c>
      <c r="B48" s="141" t="s">
        <v>37</v>
      </c>
      <c r="C48" s="141"/>
      <c r="D48" s="141"/>
      <c r="E48" s="141"/>
      <c r="F48" s="141"/>
      <c r="G48" s="141"/>
      <c r="I48" s="67"/>
      <c r="J48" s="67"/>
      <c r="K48" s="67"/>
      <c r="L48" s="67"/>
      <c r="M48" s="67"/>
      <c r="N48" s="67"/>
      <c r="O48" s="67"/>
      <c r="P48" s="65"/>
    </row>
    <row r="49" spans="1:16" s="69" customFormat="1" ht="27.95" customHeight="1" x14ac:dyDescent="0.25">
      <c r="A49" s="77" t="s">
        <v>64</v>
      </c>
      <c r="B49" s="141" t="s">
        <v>38</v>
      </c>
      <c r="C49" s="141"/>
      <c r="D49" s="141"/>
      <c r="E49" s="141"/>
      <c r="F49" s="141"/>
      <c r="G49" s="141"/>
      <c r="I49" s="67"/>
      <c r="J49" s="67"/>
      <c r="K49" s="67"/>
      <c r="L49" s="67"/>
      <c r="M49" s="67"/>
      <c r="N49" s="67"/>
      <c r="O49" s="67"/>
      <c r="P49" s="65"/>
    </row>
    <row r="50" spans="1:16" s="69" customFormat="1" x14ac:dyDescent="0.25">
      <c r="A50" s="79" t="s">
        <v>65</v>
      </c>
      <c r="B50" s="125" t="s">
        <v>39</v>
      </c>
      <c r="C50" s="125"/>
      <c r="D50" s="125"/>
      <c r="E50" s="125"/>
      <c r="F50" s="125"/>
      <c r="G50" s="125"/>
      <c r="I50" s="67"/>
      <c r="J50" s="67"/>
      <c r="K50" s="67"/>
      <c r="L50" s="67"/>
      <c r="M50" s="67"/>
      <c r="N50" s="67"/>
      <c r="O50" s="67"/>
      <c r="P50" s="65"/>
    </row>
    <row r="51" spans="1:16" s="69" customFormat="1" x14ac:dyDescent="0.25">
      <c r="A51" s="79" t="s">
        <v>66</v>
      </c>
      <c r="B51" s="124" t="s">
        <v>40</v>
      </c>
      <c r="C51" s="124"/>
      <c r="D51" s="124"/>
      <c r="E51" s="124"/>
      <c r="F51" s="124"/>
      <c r="G51" s="124"/>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sheetData>
  <mergeCells count="14">
    <mergeCell ref="A13:A14"/>
    <mergeCell ref="A2:G2"/>
    <mergeCell ref="A3:G3"/>
    <mergeCell ref="A5:A6"/>
    <mergeCell ref="B5:B6"/>
    <mergeCell ref="C5:C6"/>
    <mergeCell ref="D5:D6"/>
    <mergeCell ref="E5:E6"/>
    <mergeCell ref="F5:G5"/>
    <mergeCell ref="A36:B36"/>
    <mergeCell ref="B48:G48"/>
    <mergeCell ref="B49:G49"/>
    <mergeCell ref="B50:G50"/>
    <mergeCell ref="B51:G51"/>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Smoke Extraction (S-2)</vt:lpstr>
      <vt:lpstr>Smoke Extraction (S-3)</vt:lpstr>
      <vt:lpstr>Smoke Extraction (S-4)</vt:lpstr>
      <vt:lpstr>'Smoke Extraction (S-2)'!Print_Area</vt:lpstr>
      <vt:lpstr>'Smoke Extraction (S-3)'!Print_Area</vt:lpstr>
      <vt:lpstr>'Smoke Extraction (S-4)'!Print_Area</vt:lpstr>
      <vt:lpstr>Summary!Print_Area</vt:lpstr>
      <vt:lpstr>'Smoke Extraction (S-2)'!Print_Titles</vt:lpstr>
      <vt:lpstr>'Smoke Extraction (S-3)'!Print_Titles</vt:lpstr>
      <vt:lpstr>'Smoke Extraction (S-4)'!Print_Titles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Javed Iqbal</dc:creator>
  <cp:lastModifiedBy>Rehan Aslam</cp:lastModifiedBy>
  <cp:lastPrinted>2025-05-26T12:06:59Z</cp:lastPrinted>
  <dcterms:created xsi:type="dcterms:W3CDTF">2022-11-02T09:03:55Z</dcterms:created>
  <dcterms:modified xsi:type="dcterms:W3CDTF">2025-05-27T11:39:25Z</dcterms:modified>
</cp:coreProperties>
</file>