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D:\Pioneer\Completed Projects\Amreli Steel - 10th Floor Dolmen Sky Tower Clifton Karachi\BOQ\"/>
    </mc:Choice>
  </mc:AlternateContent>
  <xr:revisionPtr revIDLastSave="0" documentId="13_ncr:1_{C5E080B4-F63F-429F-AF1D-AB4856415963}"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22" i="5" l="1"/>
  <c r="E14" i="5"/>
  <c r="E16" i="5" l="1"/>
  <c r="E20" i="5" s="1"/>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alcChain>
</file>

<file path=xl/sharedStrings.xml><?xml version="1.0" encoding="utf-8"?>
<sst xmlns="http://schemas.openxmlformats.org/spreadsheetml/2006/main" count="358" uniqueCount="219">
  <si>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</si>
  <si>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</si>
  <si>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</si>
  <si>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</si>
  <si>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</si>
  <si>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</si>
  <si>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</si>
  <si>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</si>
  <si>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</si>
  <si>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</si>
  <si>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</si>
  <si>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</si>
  <si>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</si>
  <si>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</si>
  <si>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</si>
  <si>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</si>
  <si>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</si>
  <si>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</si>
  <si>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</si>
  <si>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</si>
  <si>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</si>
  <si>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</si>
  <si>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</si>
  <si>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</si>
  <si>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</si>
  <si>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</si>
  <si>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</si>
  <si>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</si>
  <si>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</si>
  <si>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</si>
  <si>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</si>
  <si>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</si>
  <si>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</si>
  <si>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</si>
  <si>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</si>
  <si>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</si>
  <si>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</si>
  <si>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</si>
  <si>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</si>
  <si>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</si>
  <si>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</si>
  <si>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</si>
  <si>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</si>
  <si>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</si>
  <si>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</si>
  <si>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</si>
  <si>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</si>
  <si>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</si>
  <si>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</si>
  <si>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</si>
  <si>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</si>
  <si>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</si>
  <si>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</si>
  <si>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</si>
  <si>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</si>
  <si>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</si>
  <si>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</si>
  <si>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</si>
  <si>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</si>
  <si>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</si>
  <si>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</si>
  <si>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</si>
  <si>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</si>
  <si>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</si>
  <si>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</si>
  <si>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</si>
  <si>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</si>
  <si>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</si>
  <si>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</si>
  <si>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</si>
  <si>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</si>
  <si>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</si>
  <si>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</si>
  <si>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</si>
  <si>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</si>
  <si>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</si>
  <si>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</si>
  <si>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</si>
  <si>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</si>
  <si>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</si>
  <si>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</si>
  <si>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</si>
  <si>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</si>
  <si>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</si>
  <si>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</si>
  <si>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</si>
  <si>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</si>
  <si>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</si>
  <si>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</si>
  <si>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</si>
  <si>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</si>
  <si>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</si>
  <si>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</si>
  <si>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</si>
  <si>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</si>
  <si>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</si>
  <si>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</si>
  <si>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</si>
  <si>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</si>
  <si>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</si>
  <si>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</si>
  <si>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</si>
  <si>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</si>
  <si>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</si>
  <si>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</si>
  <si>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</si>
  <si>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</si>
  <si>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</si>
  <si>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</si>
  <si>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</si>
  <si>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</si>
  <si>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</si>
  <si>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</si>
  <si>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</si>
  <si>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</si>
  <si>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</si>
  <si>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</si>
  <si>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</si>
  <si>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</si>
  <si>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</si>
  <si>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</si>
  <si>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</si>
  <si>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</si>
  <si>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</si>
  <si>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</si>
  <si>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</si>
  <si>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</si>
  <si>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</si>
  <si>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</si>
  <si>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</si>
  <si>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</si>
  <si>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</si>
  <si>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</si>
  <si>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</si>
  <si>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</si>
  <si>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</si>
  <si>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</si>
  <si>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</si>
  <si>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</si>
  <si>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</si>
  <si>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</si>
  <si>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</si>
  <si>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</si>
  <si>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</si>
  <si>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</si>
  <si>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</si>
  <si>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</si>
  <si>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</si>
  <si>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</si>
  <si>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</si>
  <si>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</si>
  <si>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</si>
  <si>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</si>
  <si>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</si>
  <si>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</si>
  <si>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</si>
  <si>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</si>
  <si>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</si>
  <si>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</si>
  <si>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</si>
  <si>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</si>
  <si>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</si>
  <si>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</si>
  <si>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</si>
  <si>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</si>
  <si>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</si>
  <si>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</si>
  <si>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</si>
  <si>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</si>
  <si>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</si>
  <si>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</si>
  <si>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</si>
  <si>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</si>
  <si>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</si>
  <si>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</si>
  <si>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</si>
  <si>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</si>
  <si>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</si>
  <si>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</si>
  <si>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</si>
  <si>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</si>
  <si>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</si>
  <si>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</si>
  <si>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</si>
  <si>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</si>
  <si>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</si>
  <si>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</si>
  <si>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</si>
  <si>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</si>
  <si>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</si>
  <si>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</si>
  <si>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</si>
  <si>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</si>
  <si>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</si>
  <si>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</si>
  <si>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</si>
  <si>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</si>
  <si>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</si>
  <si>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</si>
  <si>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</si>
  <si>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</si>
  <si>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</si>
  <si>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</si>
  <si>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</si>
  <si>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</si>
  <si>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</si>
  <si>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</si>
  <si>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</si>
  <si>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</si>
  <si>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</si>
  <si>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</si>
  <si>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</si>
  <si>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</si>
  <si>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</si>
  <si>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</si>
  <si>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</si>
  <si>
    <t>ADD 4.5%</t>
  </si>
  <si>
    <t>GRAND RECEIVALBES</t>
  </si>
  <si>
    <t>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</si>
</sst>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5"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
      <sz val="12"/>
      <color rgb="FF000000"/>
      <name val="Times New Roman"/>
      <family val="1"/>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4">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167" fontId="7" fillId="0" borderId="7" xfId="1" applyNumberFormat="1" applyFont="1" applyBorder="1" applyAlignment="1">
      <alignment vertical="center" wrapText="1"/>
    </xf>
    <xf numFmtId="166" fontId="0" fillId="0" borderId="0" xfId="0" applyNumberFormat="1"/>
    <xf numFmtId="166" fontId="24" fillId="0" borderId="0" xfId="0" applyNumberFormat="1" applyFont="1" applyAlignment="1">
      <alignment vertical="center"/>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3">
          <cell r="C23">
            <v>1335898.3032</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24"/>
  <sheetViews>
    <sheetView tabSelected="1" workbookViewId="0">
      <selection activeCell="G20" sqref="G20"/>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9" style="50" customWidth="1"/>
    <col min="7" max="16384" width="9.33203125" style="50"/>
  </cols>
  <sheetData>
    <row r="2" spans="1:8" ht="18" x14ac:dyDescent="0.2">
      <c r="A2" s="173" t="s">
        <v>201</v>
      </c>
      <c r="B2" s="173"/>
      <c r="C2" s="173"/>
      <c r="D2" s="173"/>
      <c r="E2" s="173"/>
      <c r="F2" s="49"/>
      <c r="G2" s="49"/>
      <c r="H2" s="49"/>
    </row>
    <row r="3" spans="1:8" ht="24" customHeight="1" x14ac:dyDescent="0.2">
      <c r="A3" s="48"/>
      <c r="B3" s="48"/>
      <c r="C3" s="48"/>
      <c r="D3" s="48"/>
      <c r="E3" s="48"/>
      <c r="F3" s="49"/>
      <c r="G3" s="49"/>
      <c r="H3" s="49"/>
    </row>
    <row r="4" spans="1:8" ht="17.25" customHeight="1" x14ac:dyDescent="0.2">
      <c r="A4" s="174" t="s">
        <v>198</v>
      </c>
      <c r="B4" s="174"/>
      <c r="C4" s="174"/>
      <c r="D4" s="174"/>
      <c r="E4" s="174"/>
      <c r="F4" s="49"/>
      <c r="G4" s="49"/>
      <c r="H4" s="49"/>
    </row>
    <row r="5" spans="1:8" ht="15.75" x14ac:dyDescent="0.2">
      <c r="A5" s="175"/>
      <c r="B5" s="175"/>
      <c r="C5" s="175"/>
      <c r="D5" s="175"/>
      <c r="E5" s="175"/>
    </row>
    <row r="6" spans="1:8" ht="15.75" x14ac:dyDescent="0.2">
      <c r="A6" s="176" t="s">
        <v>213</v>
      </c>
      <c r="B6" s="176"/>
      <c r="C6" s="176"/>
      <c r="D6" s="176"/>
      <c r="E6" s="176"/>
    </row>
    <row r="7" spans="1:8" ht="15.75" thickBot="1" x14ac:dyDescent="0.25">
      <c r="A7" s="51"/>
      <c r="B7" s="52"/>
      <c r="C7" s="53"/>
      <c r="D7" s="53"/>
      <c r="E7" s="53"/>
    </row>
    <row r="8" spans="1:8" ht="32.25" thickBot="1" x14ac:dyDescent="0.25">
      <c r="A8" s="54" t="s">
        <v>192</v>
      </c>
      <c r="B8" s="177" t="s">
        <v>2</v>
      </c>
      <c r="C8" s="177"/>
      <c r="D8" s="55"/>
      <c r="E8" s="56" t="s">
        <v>193</v>
      </c>
    </row>
    <row r="9" spans="1:8" ht="20.25" customHeight="1" x14ac:dyDescent="0.2">
      <c r="A9" s="57"/>
      <c r="B9" s="171"/>
      <c r="C9" s="172"/>
      <c r="D9" s="57"/>
      <c r="E9" s="58"/>
    </row>
    <row r="10" spans="1:8" ht="21" customHeight="1" x14ac:dyDescent="0.2">
      <c r="A10" s="57">
        <v>1</v>
      </c>
      <c r="B10" s="178" t="s">
        <v>194</v>
      </c>
      <c r="C10" s="179"/>
      <c r="D10" s="57" t="s">
        <v>195</v>
      </c>
      <c r="E10" s="58">
        <f>HVAC!K143</f>
        <v>6300184</v>
      </c>
    </row>
    <row r="11" spans="1:8" ht="15.75" x14ac:dyDescent="0.2">
      <c r="A11" s="57"/>
      <c r="B11" s="171"/>
      <c r="C11" s="172"/>
      <c r="D11" s="57"/>
      <c r="E11" s="59"/>
    </row>
    <row r="12" spans="1:8" ht="15.75" x14ac:dyDescent="0.2">
      <c r="A12" s="57">
        <v>2</v>
      </c>
      <c r="B12" s="178" t="s">
        <v>196</v>
      </c>
      <c r="C12" s="179"/>
      <c r="D12" s="57" t="s">
        <v>195</v>
      </c>
      <c r="E12" s="59">
        <f>Fire!K52</f>
        <v>1333996.5</v>
      </c>
      <c r="F12" s="168"/>
    </row>
    <row r="13" spans="1:8" ht="15.75" x14ac:dyDescent="0.2">
      <c r="A13" s="57"/>
      <c r="B13" s="180"/>
      <c r="C13" s="180"/>
      <c r="D13" s="57"/>
      <c r="E13" s="58"/>
    </row>
    <row r="14" spans="1:8" ht="15.75" x14ac:dyDescent="0.2">
      <c r="A14" s="119">
        <v>3</v>
      </c>
      <c r="B14" s="120" t="s">
        <v>215</v>
      </c>
      <c r="C14" s="121"/>
      <c r="D14" s="57" t="s">
        <v>195</v>
      </c>
      <c r="E14" s="122">
        <f>[1]Sheet1!$C$23</f>
        <v>1335898.3032</v>
      </c>
      <c r="F14" s="167"/>
    </row>
    <row r="15" spans="1:8" ht="16.5" thickBot="1" x14ac:dyDescent="0.25">
      <c r="A15" s="119"/>
      <c r="B15" s="120"/>
      <c r="C15" s="121"/>
      <c r="D15" s="119"/>
      <c r="E15" s="122"/>
    </row>
    <row r="16" spans="1:8" ht="24.75" customHeight="1" thickBot="1" x14ac:dyDescent="0.25">
      <c r="A16" s="60"/>
      <c r="B16" s="169" t="s">
        <v>197</v>
      </c>
      <c r="C16" s="170"/>
      <c r="D16" s="61"/>
      <c r="E16" s="78">
        <f>SUM(E10:E14)</f>
        <v>8970078.803199999</v>
      </c>
      <c r="F16" s="78"/>
    </row>
    <row r="17" spans="2:5" x14ac:dyDescent="0.2">
      <c r="E17" s="62"/>
    </row>
    <row r="18" spans="2:5" x14ac:dyDescent="0.2">
      <c r="E18" s="62"/>
    </row>
    <row r="19" spans="2:5" x14ac:dyDescent="0.2">
      <c r="E19" s="62"/>
    </row>
    <row r="20" spans="2:5" ht="15.75" x14ac:dyDescent="0.2">
      <c r="B20" s="120" t="s">
        <v>216</v>
      </c>
      <c r="C20" s="121"/>
      <c r="D20" s="57" t="s">
        <v>195</v>
      </c>
      <c r="E20" s="122">
        <f>E16*4.5%</f>
        <v>403653.54614399996</v>
      </c>
    </row>
    <row r="22" spans="2:5" ht="15.75" x14ac:dyDescent="0.2">
      <c r="B22" s="120" t="s">
        <v>217</v>
      </c>
      <c r="C22" s="121"/>
      <c r="D22" s="57" t="s">
        <v>195</v>
      </c>
      <c r="E22" s="122">
        <f>E20+E16</f>
        <v>9373732.3493439984</v>
      </c>
    </row>
    <row r="24" spans="2:5" ht="15.75" x14ac:dyDescent="0.2">
      <c r="B24" s="120" t="s">
        <v>218</v>
      </c>
      <c r="C24" s="121"/>
      <c r="D24" s="57" t="s">
        <v>195</v>
      </c>
      <c r="E24" s="12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3" t="s">
        <v>128</v>
      </c>
      <c r="B1" s="183"/>
      <c r="C1" s="183"/>
      <c r="D1" s="183"/>
      <c r="E1" s="183"/>
      <c r="F1" s="183"/>
      <c r="G1" s="183"/>
      <c r="H1" s="183"/>
      <c r="I1" s="183"/>
      <c r="J1" s="183"/>
      <c r="K1" s="183"/>
    </row>
    <row r="2" spans="1:11" s="1" customFormat="1" ht="16.7" customHeight="1" x14ac:dyDescent="0.2">
      <c r="A2" s="184" t="s">
        <v>194</v>
      </c>
      <c r="B2" s="184"/>
      <c r="C2" s="184"/>
      <c r="D2" s="184"/>
      <c r="E2" s="184"/>
      <c r="F2" s="184"/>
      <c r="G2" s="184"/>
      <c r="H2" s="184"/>
      <c r="I2" s="184"/>
      <c r="J2" s="184"/>
      <c r="K2" s="184"/>
    </row>
    <row r="3" spans="1:11" s="1" customFormat="1" ht="18.2" customHeight="1" x14ac:dyDescent="0.2">
      <c r="A3" s="183" t="s">
        <v>130</v>
      </c>
      <c r="B3" s="183"/>
      <c r="C3" s="3"/>
      <c r="D3" s="3"/>
      <c r="E3" s="4"/>
      <c r="F3" s="4"/>
      <c r="G3" s="4"/>
      <c r="H3" s="4"/>
      <c r="I3" s="4"/>
      <c r="J3" s="4"/>
      <c r="K3" s="69" t="s">
        <v>131</v>
      </c>
    </row>
    <row r="4" spans="1:11" s="1" customFormat="1" ht="24.75" customHeight="1" x14ac:dyDescent="0.2">
      <c r="A4" s="185" t="s">
        <v>132</v>
      </c>
      <c r="B4" s="185"/>
      <c r="C4" s="3"/>
      <c r="D4" s="3"/>
      <c r="E4" s="66"/>
      <c r="F4" s="66"/>
      <c r="G4" s="66"/>
      <c r="H4" s="66"/>
      <c r="I4" s="66"/>
      <c r="J4" s="66"/>
      <c r="K4" s="69" t="s">
        <v>133</v>
      </c>
    </row>
    <row r="5" spans="1:11" s="1" customFormat="1" ht="24.75" customHeight="1" x14ac:dyDescent="0.2">
      <c r="A5" s="182" t="s">
        <v>128</v>
      </c>
      <c r="B5" s="182"/>
      <c r="C5" s="182"/>
      <c r="D5" s="182"/>
      <c r="E5" s="182"/>
      <c r="F5" s="182"/>
      <c r="G5" s="182" t="s">
        <v>211</v>
      </c>
      <c r="H5" s="182"/>
      <c r="I5" s="182"/>
      <c r="J5" s="182"/>
      <c r="K5" s="182"/>
    </row>
    <row r="6" spans="1:11" ht="19.5" customHeight="1" x14ac:dyDescent="0.2">
      <c r="A6" s="181" t="s">
        <v>1</v>
      </c>
      <c r="B6" s="181" t="s">
        <v>2</v>
      </c>
      <c r="C6" s="181" t="s">
        <v>3</v>
      </c>
      <c r="D6" s="181" t="s">
        <v>4</v>
      </c>
      <c r="E6" s="181" t="s">
        <v>207</v>
      </c>
      <c r="F6" s="181" t="s">
        <v>208</v>
      </c>
      <c r="G6" s="181" t="s">
        <v>206</v>
      </c>
      <c r="H6" s="181" t="s">
        <v>209</v>
      </c>
      <c r="I6" s="181" t="s">
        <v>206</v>
      </c>
      <c r="J6" s="181" t="s">
        <v>210</v>
      </c>
      <c r="K6" s="67" t="s">
        <v>0</v>
      </c>
    </row>
    <row r="7" spans="1:11" ht="18" customHeight="1" x14ac:dyDescent="0.2">
      <c r="A7" s="181"/>
      <c r="B7" s="181"/>
      <c r="C7" s="181"/>
      <c r="D7" s="181"/>
      <c r="E7" s="181"/>
      <c r="F7" s="181"/>
      <c r="G7" s="181"/>
      <c r="H7" s="181"/>
      <c r="I7" s="181"/>
      <c r="J7" s="181"/>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3" t="s">
        <v>128</v>
      </c>
      <c r="B1" s="183"/>
      <c r="C1" s="183"/>
      <c r="D1" s="183"/>
      <c r="E1" s="183"/>
      <c r="F1" s="183"/>
      <c r="G1" s="183"/>
      <c r="H1" s="183"/>
      <c r="I1" s="183"/>
      <c r="J1" s="183"/>
      <c r="K1" s="183"/>
    </row>
    <row r="2" spans="1:11" ht="16.7" customHeight="1" x14ac:dyDescent="0.2">
      <c r="A2" s="184" t="s">
        <v>129</v>
      </c>
      <c r="B2" s="184"/>
      <c r="C2" s="184"/>
      <c r="D2" s="184"/>
      <c r="E2" s="184"/>
      <c r="F2" s="184"/>
      <c r="G2" s="184"/>
      <c r="H2" s="184"/>
      <c r="I2" s="184"/>
      <c r="J2" s="184"/>
      <c r="K2" s="184"/>
    </row>
    <row r="3" spans="1:11" ht="18.2" customHeight="1" x14ac:dyDescent="0.2">
      <c r="A3" s="183" t="s">
        <v>130</v>
      </c>
      <c r="B3" s="183"/>
      <c r="C3" s="3"/>
      <c r="D3" s="3"/>
      <c r="E3" s="4"/>
      <c r="F3" s="4"/>
      <c r="G3" s="4"/>
      <c r="H3" s="4"/>
      <c r="I3" s="4"/>
      <c r="J3" s="4"/>
      <c r="K3" s="5" t="s">
        <v>131</v>
      </c>
    </row>
    <row r="4" spans="1:11" ht="24.75" customHeight="1" x14ac:dyDescent="0.2">
      <c r="A4" s="191" t="s">
        <v>132</v>
      </c>
      <c r="B4" s="191"/>
      <c r="C4" s="6"/>
      <c r="D4" s="6"/>
      <c r="E4" s="7"/>
      <c r="F4" s="7"/>
      <c r="G4" s="7"/>
      <c r="H4" s="7"/>
      <c r="I4" s="7"/>
      <c r="J4" s="7"/>
      <c r="K4" s="8" t="s">
        <v>133</v>
      </c>
    </row>
    <row r="5" spans="1:11" s="11" customFormat="1" ht="27.75" customHeight="1" x14ac:dyDescent="0.2">
      <c r="A5" s="186" t="s">
        <v>121</v>
      </c>
      <c r="B5" s="186" t="s">
        <v>122</v>
      </c>
      <c r="C5" s="186" t="s">
        <v>123</v>
      </c>
      <c r="D5" s="186" t="s">
        <v>126</v>
      </c>
      <c r="E5" s="76" t="s">
        <v>124</v>
      </c>
      <c r="F5" s="76" t="s">
        <v>125</v>
      </c>
      <c r="G5" s="181" t="s">
        <v>206</v>
      </c>
      <c r="H5" s="181" t="s">
        <v>209</v>
      </c>
      <c r="I5" s="181" t="s">
        <v>206</v>
      </c>
      <c r="J5" s="181" t="s">
        <v>210</v>
      </c>
      <c r="K5" s="186" t="s">
        <v>171</v>
      </c>
    </row>
    <row r="6" spans="1:11" s="11" customFormat="1" ht="24.75" customHeight="1" x14ac:dyDescent="0.2">
      <c r="A6" s="187"/>
      <c r="B6" s="187"/>
      <c r="C6" s="187"/>
      <c r="D6" s="187"/>
      <c r="E6" s="20" t="s">
        <v>127</v>
      </c>
      <c r="F6" s="20" t="s">
        <v>127</v>
      </c>
      <c r="G6" s="181"/>
      <c r="H6" s="181"/>
      <c r="I6" s="181"/>
      <c r="J6" s="181"/>
      <c r="K6" s="187"/>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66">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92" t="s">
        <v>19</v>
      </c>
      <c r="D16" s="193">
        <v>46</v>
      </c>
      <c r="E16" s="188">
        <v>3700</v>
      </c>
      <c r="F16" s="188">
        <v>850</v>
      </c>
      <c r="G16" s="188">
        <v>22</v>
      </c>
      <c r="H16" s="188">
        <v>134400</v>
      </c>
      <c r="I16" s="188">
        <f>G16</f>
        <v>22</v>
      </c>
      <c r="J16" s="189">
        <f>I16*F16</f>
        <v>18700</v>
      </c>
      <c r="K16" s="189">
        <f>J16+H16</f>
        <v>153100</v>
      </c>
    </row>
    <row r="17" spans="1:12" ht="31.5" x14ac:dyDescent="0.2">
      <c r="A17" s="23" t="s">
        <v>36</v>
      </c>
      <c r="B17" s="22" t="s">
        <v>148</v>
      </c>
      <c r="C17" s="192"/>
      <c r="D17" s="193"/>
      <c r="E17" s="188"/>
      <c r="F17" s="188"/>
      <c r="G17" s="188"/>
      <c r="H17" s="188"/>
      <c r="I17" s="188">
        <f>G17</f>
        <v>0</v>
      </c>
      <c r="J17" s="190"/>
      <c r="K17" s="190"/>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H5:H6"/>
    <mergeCell ref="I5:I6"/>
    <mergeCell ref="J5:J6"/>
    <mergeCell ref="G16:G17"/>
    <mergeCell ref="I16:I17"/>
    <mergeCell ref="J16:J17"/>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2024-01-26T10:58:39Z</cp:lastPrinted>
  <dcterms:created xsi:type="dcterms:W3CDTF">2022-12-19T13:16:52Z</dcterms:created>
  <dcterms:modified xsi:type="dcterms:W3CDTF">2024-06-06T09:02:06Z</dcterms:modified>
</cp:coreProperties>
</file>