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A0001630-E8F3-4E4B-9FE4-FA455A0EC1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Sheet1!$A$1:$D$41</definedName>
  </definedNames>
  <calcPr calcId="181029"/>
</workbook>
</file>

<file path=xl/calcChain.xml><?xml version="1.0" encoding="utf-8"?>
<calcChain xmlns="http://schemas.openxmlformats.org/spreadsheetml/2006/main">
  <c r="D23" i="1" l="1"/>
  <c r="D24" i="1" l="1"/>
  <c r="D25" i="1" s="1"/>
  <c r="D26" i="1" s="1"/>
  <c r="I28" i="1"/>
  <c r="I30" i="1"/>
  <c r="I32" i="1" s="1"/>
  <c r="I35" i="1" s="1"/>
  <c r="I24" i="1"/>
</calcChain>
</file>

<file path=xl/sharedStrings.xml><?xml version="1.0" encoding="utf-8"?>
<sst xmlns="http://schemas.openxmlformats.org/spreadsheetml/2006/main" count="30" uniqueCount="29">
  <si>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</si>
  <si>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</si>
  <si>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</si>
  <si>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</si>
  <si>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</si>
  <si>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</si>
  <si>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</si>
  <si>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</si>
  <si>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</si>
  <si>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</si>
  <si>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</si>
  <si>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</si>
  <si>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</si>
  <si>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</si>
  <si>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</si>
  <si>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</si>
  <si>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</si>
  <si>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</si>
  <si>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</si>
  <si>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</si>
  <si>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</si>
  <si>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</si>
  <si>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>(Two Million Two Hundred Fourteen Thousand Eight Hundred Only/=).</t>
  </si>
  <si>
    <t xml:space="preserve">NASTP Alpha HQs, Alpha Techno Square,
Airport Road, Chaklala, Rawalpindi
</t>
  </si>
  <si>
    <t>NTN # 9139105</t>
  </si>
  <si>
    <t>M/S GWALPHA TECH (PRIVATE) LIMITED</t>
  </si>
  <si>
    <t>08 April 2024</t>
  </si>
  <si>
    <t>013</t>
  </si>
  <si>
    <t>Operarion and Maintenance charges for HVAC, Fire Fighting &amp; Plumbing pumps.
For the month of March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</si>
</sst>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165" fontId="16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5" fontId="2" fillId="0" borderId="0" xfId="0" applyNumberFormat="1" applyFont="1"/>
    <xf numFmtId="17" fontId="2" fillId="0" borderId="0" xfId="0" applyNumberFormat="1" applyFont="1"/>
    <xf numFmtId="165" fontId="4" fillId="0" borderId="3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6" fillId="0" borderId="9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6" xfId="1" applyNumberFormat="1" applyFont="1" applyFill="1" applyBorder="1" applyAlignment="1">
      <alignment horizontal="center" vertical="center" wrapText="1"/>
    </xf>
    <xf numFmtId="165" fontId="14" fillId="2" borderId="7" xfId="1" applyNumberFormat="1" applyFont="1" applyFill="1" applyBorder="1" applyAlignment="1">
      <alignment horizontal="center" vertical="center" wrapText="1"/>
    </xf>
    <xf numFmtId="165" fontId="14" fillId="2" borderId="8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61123</xdr:colOff>
      <xdr:row>30</xdr:row>
      <xdr:rowOff>202747</xdr:rowOff>
    </xdr:from>
    <xdr:to>
      <xdr:col>8</xdr:col>
      <xdr:colOff>789578</xdr:colOff>
      <xdr:row>33</xdr:row>
      <xdr:rowOff>35379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9</xdr:col>
      <xdr:colOff>1553215</xdr:colOff>
      <xdr:row>1</xdr:row>
      <xdr:rowOff>50859</xdr:rowOff>
    </xdr:from>
    <xdr:to>
      <xdr:col>14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379057</xdr:colOff>
      <xdr:row>0</xdr:row>
      <xdr:rowOff>19439</xdr:rowOff>
    </xdr:from>
    <xdr:to>
      <xdr:col>9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2643673</xdr:colOff>
      <xdr:row>8</xdr:row>
      <xdr:rowOff>48599</xdr:rowOff>
    </xdr:from>
    <xdr:to>
      <xdr:col>23</xdr:col>
      <xdr:colOff>275656</xdr:colOff>
      <xdr:row>42</xdr:row>
      <xdr:rowOff>81337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81F2A9-C320-4F48-AAAF-E9BEABD9D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96326" y="1681456"/>
          <a:ext cx="8459381" cy="8935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2"/>
  <sheetViews>
    <sheetView tabSelected="1" topLeftCell="A4" zoomScale="98" zoomScaleNormal="98" workbookViewId="0">
      <selection activeCell="D24" sqref="D24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5" width="17.42578125" style="1" customWidth="1"/>
    <col min="6" max="8" width="9.140625" style="1"/>
    <col min="9" max="9" width="17.7109375" style="1" customWidth="1"/>
    <col min="10" max="10" width="43" style="1" customWidth="1"/>
    <col min="11" max="16384" width="9.140625" style="1"/>
  </cols>
  <sheetData>
    <row r="9" spans="1:4" ht="18.75" x14ac:dyDescent="0.3">
      <c r="A9" s="34" t="s">
        <v>25</v>
      </c>
      <c r="B9" s="26"/>
    </row>
    <row r="10" spans="1:4" ht="18.75" customHeight="1" x14ac:dyDescent="0.25">
      <c r="A10" s="42" t="s">
        <v>23</v>
      </c>
      <c r="B10" s="43"/>
      <c r="C10" s="27" t="s">
        <v>17</v>
      </c>
      <c r="D10" s="29" t="s">
        <v>26</v>
      </c>
    </row>
    <row r="11" spans="1:4" s="28" customFormat="1" ht="18.75" x14ac:dyDescent="0.3">
      <c r="A11" s="44"/>
      <c r="B11" s="43"/>
      <c r="C11" s="27" t="s">
        <v>5</v>
      </c>
      <c r="D11" s="29" t="s">
        <v>27</v>
      </c>
    </row>
    <row r="12" spans="1:4" s="28" customFormat="1" ht="18.75" x14ac:dyDescent="0.3">
      <c r="A12" s="44"/>
      <c r="B12" s="43"/>
      <c r="C12" s="27" t="s">
        <v>6</v>
      </c>
      <c r="D12" s="30" t="s">
        <v>10</v>
      </c>
    </row>
    <row r="13" spans="1:4" x14ac:dyDescent="0.25">
      <c r="A13" s="3" t="s">
        <v>24</v>
      </c>
      <c r="B13" s="2"/>
      <c r="C13" s="2"/>
    </row>
    <row r="14" spans="1:4" ht="8.25" customHeight="1" x14ac:dyDescent="0.25">
      <c r="A14" s="3"/>
      <c r="B14" s="2"/>
      <c r="C14" s="2"/>
    </row>
    <row r="15" spans="1:4" ht="8.25" customHeight="1" x14ac:dyDescent="0.25">
      <c r="A15" s="3"/>
      <c r="B15" s="2"/>
      <c r="C15" s="2"/>
    </row>
    <row r="16" spans="1:4" ht="39" customHeight="1" x14ac:dyDescent="0.25">
      <c r="A16" s="45" t="s">
        <v>7</v>
      </c>
      <c r="B16" s="46"/>
      <c r="C16" s="46"/>
      <c r="D16" s="46"/>
    </row>
    <row r="17" spans="1:10" ht="10.5" hidden="1" customHeight="1" x14ac:dyDescent="0.35">
      <c r="A17" s="18"/>
      <c r="B17" s="19"/>
      <c r="C17" s="19"/>
      <c r="D17" s="19"/>
    </row>
    <row r="18" spans="1:10" ht="27.75" customHeight="1" x14ac:dyDescent="0.5">
      <c r="A18" s="47" t="s">
        <v>16</v>
      </c>
      <c r="B18" s="47"/>
      <c r="C18" s="47"/>
      <c r="D18" s="47"/>
    </row>
    <row r="19" spans="1:10" ht="5.25" customHeight="1" x14ac:dyDescent="0.5">
      <c r="A19" s="10"/>
      <c r="B19" s="10"/>
      <c r="C19" s="10"/>
      <c r="D19" s="10"/>
    </row>
    <row r="20" spans="1:10" s="11" customFormat="1" ht="42" customHeight="1" x14ac:dyDescent="0.35">
      <c r="A20" s="48" t="s">
        <v>15</v>
      </c>
      <c r="B20" s="48"/>
      <c r="C20" s="48"/>
      <c r="D20" s="48"/>
    </row>
    <row r="21" spans="1:10" ht="8.25" customHeight="1" x14ac:dyDescent="0.25">
      <c r="A21" s="4"/>
      <c r="B21" s="4"/>
      <c r="C21" s="4"/>
      <c r="D21" s="4"/>
    </row>
    <row r="22" spans="1:10" ht="25.5" customHeight="1" x14ac:dyDescent="0.25">
      <c r="A22" s="12" t="s">
        <v>0</v>
      </c>
      <c r="B22" s="53" t="s">
        <v>1</v>
      </c>
      <c r="C22" s="54"/>
      <c r="D22" s="17" t="s">
        <v>11</v>
      </c>
    </row>
    <row r="23" spans="1:10" ht="104.25" customHeight="1" thickBot="1" x14ac:dyDescent="0.3">
      <c r="A23" s="24" t="s">
        <v>2</v>
      </c>
      <c r="B23" s="32" t="s">
        <v>28</v>
      </c>
      <c r="C23" s="33"/>
      <c r="D23" s="25">
        <f>1960000-163333</f>
        <v>1796667</v>
      </c>
      <c r="E23" s="36"/>
    </row>
    <row r="24" spans="1:10" ht="23.25" customHeight="1" x14ac:dyDescent="0.25">
      <c r="A24" s="55" t="s">
        <v>8</v>
      </c>
      <c r="B24" s="55"/>
      <c r="C24" s="55"/>
      <c r="D24" s="40">
        <f>SUM(D23:D23)</f>
        <v>1796667</v>
      </c>
      <c r="H24" s="37">
        <v>45200</v>
      </c>
      <c r="I24" s="38">
        <f>3920000/2</f>
        <v>1960000</v>
      </c>
      <c r="J24" s="49" t="s">
        <v>20</v>
      </c>
    </row>
    <row r="25" spans="1:10" ht="18.75" x14ac:dyDescent="0.25">
      <c r="A25" s="52" t="s">
        <v>14</v>
      </c>
      <c r="B25" s="52"/>
      <c r="C25" s="52"/>
      <c r="D25" s="40">
        <f>D24*13%</f>
        <v>233566.71000000002</v>
      </c>
      <c r="J25" s="50"/>
    </row>
    <row r="26" spans="1:10" ht="18.75" x14ac:dyDescent="0.25">
      <c r="A26" s="52" t="s">
        <v>9</v>
      </c>
      <c r="B26" s="52"/>
      <c r="C26" s="52"/>
      <c r="D26" s="41">
        <f>D25+D24</f>
        <v>2030233.71</v>
      </c>
      <c r="E26" s="31"/>
      <c r="J26" s="50"/>
    </row>
    <row r="27" spans="1:10" ht="21" x14ac:dyDescent="0.25">
      <c r="A27" s="15"/>
      <c r="B27" s="16"/>
      <c r="C27" s="16"/>
      <c r="D27" s="22"/>
      <c r="H27" s="37" t="s">
        <v>19</v>
      </c>
      <c r="I27" s="38">
        <v>500000</v>
      </c>
      <c r="J27" s="50"/>
    </row>
    <row r="28" spans="1:10" x14ac:dyDescent="0.25">
      <c r="A28" s="6" t="s">
        <v>12</v>
      </c>
      <c r="B28" s="3"/>
      <c r="C28" s="3"/>
      <c r="D28" s="5"/>
      <c r="I28" s="38">
        <f>I24-I27</f>
        <v>1460000</v>
      </c>
      <c r="J28" s="50"/>
    </row>
    <row r="29" spans="1:10" ht="18" customHeight="1" x14ac:dyDescent="0.25">
      <c r="A29" s="15"/>
      <c r="B29" s="16"/>
      <c r="C29" s="16"/>
      <c r="D29" s="22"/>
      <c r="J29" s="50"/>
    </row>
    <row r="30" spans="1:10" x14ac:dyDescent="0.25">
      <c r="A30" s="6" t="s">
        <v>3</v>
      </c>
      <c r="B30" s="3"/>
      <c r="C30" s="3"/>
      <c r="D30" s="5"/>
      <c r="H30" s="37">
        <v>45231</v>
      </c>
      <c r="I30" s="38">
        <f>3920000/2</f>
        <v>1960000</v>
      </c>
      <c r="J30" s="50"/>
    </row>
    <row r="31" spans="1:10" x14ac:dyDescent="0.25">
      <c r="A31" s="6"/>
      <c r="B31" s="7" t="s">
        <v>22</v>
      </c>
      <c r="C31" s="7"/>
      <c r="D31" s="5"/>
      <c r="H31" s="37" t="s">
        <v>19</v>
      </c>
      <c r="I31" s="38">
        <v>500000</v>
      </c>
      <c r="J31" s="50"/>
    </row>
    <row r="32" spans="1:10" ht="16.5" thickBot="1" x14ac:dyDescent="0.3">
      <c r="D32" s="3"/>
      <c r="I32" s="38">
        <f>I30-I31</f>
        <v>1460000</v>
      </c>
      <c r="J32" s="51"/>
    </row>
    <row r="33" spans="1:10" s="35" customFormat="1" ht="26.25" customHeight="1" x14ac:dyDescent="0.25">
      <c r="A33" s="35" t="s">
        <v>13</v>
      </c>
      <c r="D33" s="9"/>
    </row>
    <row r="34" spans="1:10" ht="10.5" customHeight="1" x14ac:dyDescent="0.25">
      <c r="D34" s="3"/>
    </row>
    <row r="35" spans="1:10" s="21" customFormat="1" x14ac:dyDescent="0.25">
      <c r="A35" s="3" t="s">
        <v>4</v>
      </c>
      <c r="B35" s="3"/>
      <c r="C35" s="3"/>
      <c r="D35" s="3"/>
      <c r="I35" s="39">
        <f>I32+I28</f>
        <v>2920000</v>
      </c>
      <c r="J35" s="21" t="s">
        <v>21</v>
      </c>
    </row>
    <row r="36" spans="1:10" x14ac:dyDescent="0.25">
      <c r="A36" s="3"/>
      <c r="B36" s="3"/>
      <c r="C36" s="3"/>
      <c r="D36" s="3"/>
    </row>
    <row r="37" spans="1:10" ht="18.75" x14ac:dyDescent="0.25">
      <c r="A37" s="23" t="s">
        <v>18</v>
      </c>
      <c r="B37" s="6"/>
      <c r="C37" s="6"/>
      <c r="D37" s="20"/>
    </row>
    <row r="38" spans="1:10" x14ac:dyDescent="0.25">
      <c r="A38" s="9"/>
      <c r="B38" s="8"/>
      <c r="C38" s="8"/>
      <c r="D38" s="3"/>
    </row>
    <row r="39" spans="1:10" x14ac:dyDescent="0.25">
      <c r="A39" s="9"/>
      <c r="B39" s="8"/>
      <c r="C39" s="8"/>
      <c r="D39" s="3"/>
    </row>
    <row r="40" spans="1:10" s="14" customFormat="1" ht="18.75" x14ac:dyDescent="0.3">
      <c r="A40" s="9"/>
      <c r="B40" s="8"/>
      <c r="C40" s="8"/>
      <c r="D40" s="3"/>
    </row>
    <row r="41" spans="1:10" x14ac:dyDescent="0.25">
      <c r="A41" s="9"/>
      <c r="B41" s="8"/>
      <c r="C41" s="8"/>
      <c r="D41" s="3"/>
    </row>
    <row r="42" spans="1:10" ht="18.75" x14ac:dyDescent="0.3">
      <c r="A42" s="13"/>
      <c r="B42" s="13"/>
      <c r="C42" s="13"/>
      <c r="D42" s="13"/>
    </row>
  </sheetData>
  <mergeCells count="9">
    <mergeCell ref="A10:B12"/>
    <mergeCell ref="A16:D16"/>
    <mergeCell ref="A18:D18"/>
    <mergeCell ref="A20:D20"/>
    <mergeCell ref="J24:J32"/>
    <mergeCell ref="A26:C26"/>
    <mergeCell ref="B22:C22"/>
    <mergeCell ref="A24:C24"/>
    <mergeCell ref="A25:C25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2024-04-08T08:12:33Z</cp:lastPrinted>
  <dcterms:created xsi:type="dcterms:W3CDTF">2015-09-19T11:17:01Z</dcterms:created>
  <dcterms:modified xsi:type="dcterms:W3CDTF">2024-06-05T13:21:25Z</dcterms:modified>
</cp:coreProperties>
</file>