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2396F69D-5716-4E13-847A-2D04B53549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Sheet1!$A$1:$G$48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5" i="1"/>
  <c r="I34" i="1"/>
  <c r="I27" i="1"/>
  <c r="G26" i="1" l="1"/>
  <c r="G25" i="1"/>
  <c r="G37" i="1" s="1"/>
  <c r="G33" i="1"/>
  <c r="G32" i="1"/>
  <c r="G31" i="1"/>
  <c r="G29" i="1"/>
  <c r="G30" i="1"/>
  <c r="G28" i="1"/>
  <c r="G38" i="1" l="1"/>
  <c r="I24" i="1"/>
  <c r="G39" i="1" l="1"/>
</calcChain>
</file>

<file path=xl/sharedStrings.xml><?xml version="1.0" encoding="utf-8"?>
<sst xmlns="http://schemas.openxmlformats.org/spreadsheetml/2006/main" count="49" uniqueCount="32">
  <si>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</si>
  <si>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</si>
  <si>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</si>
  <si>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</si>
  <si>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</si>
  <si>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</si>
  <si>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</si>
  <si>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</si>
  <si>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</si>
  <si>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</si>
  <si>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Nos</t>
  </si>
  <si>
    <t>Discount 5%</t>
  </si>
  <si>
    <t>M/S Fakhri Brothers</t>
  </si>
  <si>
    <t>Att: Mr. Shakeel</t>
  </si>
  <si>
    <t>Copper elbow 90</t>
  </si>
  <si>
    <t>Copper Socket</t>
  </si>
  <si>
    <t>Copper Rods</t>
  </si>
  <si>
    <t>Size</t>
  </si>
  <si>
    <t>5/8"</t>
  </si>
  <si>
    <t>3/4"</t>
  </si>
  <si>
    <t>1-1/8"</t>
  </si>
  <si>
    <t>Kg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</si>
  <si>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</si>
  <si>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PO # 13497</t>
  </si>
  <si>
    <t>Supply of Copper Pipe and fittings for the project Gul Ahmed Energy Limited</t>
  </si>
  <si>
    <t>Copper pipe (Mueller USA)</t>
  </si>
  <si>
    <t>Rft</t>
  </si>
  <si>
    <t>Copper Fittings Brand: Trox</t>
  </si>
  <si>
    <t>Pipe Copper Brand: Mueller</t>
  </si>
  <si>
    <t>Copper Insulation Brand: Armaflex</t>
  </si>
  <si>
    <t>Len</t>
  </si>
  <si>
    <t>Copper 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</si>
</sst>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5" fontId="5" fillId="0" borderId="0" xfId="1" applyNumberFormat="1" applyFont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 shrinkToFi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1733551</xdr:colOff>
      <xdr:row>0</xdr:row>
      <xdr:rowOff>85725</xdr:rowOff>
    </xdr:from>
    <xdr:to>
      <xdr:col>3</xdr:col>
      <xdr:colOff>381000</xdr:colOff>
      <xdr:row>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1" y="85725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304801</xdr:colOff>
      <xdr:row>43</xdr:row>
      <xdr:rowOff>247650</xdr:rowOff>
    </xdr:from>
    <xdr:to>
      <xdr:col>1</xdr:col>
      <xdr:colOff>571500</xdr:colOff>
      <xdr:row>46</xdr:row>
      <xdr:rowOff>150916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0679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43</xdr:row>
      <xdr:rowOff>19050</xdr:rowOff>
    </xdr:from>
    <xdr:to>
      <xdr:col>11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52</xdr:row>
      <xdr:rowOff>123825</xdr:rowOff>
    </xdr:from>
    <xdr:to>
      <xdr:col>5</xdr:col>
      <xdr:colOff>1243</xdr:colOff>
      <xdr:row>55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8</xdr:col>
      <xdr:colOff>771525</xdr:colOff>
      <xdr:row>44</xdr:row>
      <xdr:rowOff>28575</xdr:rowOff>
    </xdr:from>
    <xdr:to>
      <xdr:col>9</xdr:col>
      <xdr:colOff>553693</xdr:colOff>
      <xdr:row>47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12</xdr:col>
      <xdr:colOff>276225</xdr:colOff>
      <xdr:row>13</xdr:row>
      <xdr:rowOff>180975</xdr:rowOff>
    </xdr:from>
    <xdr:to>
      <xdr:col>14</xdr:col>
      <xdr:colOff>524080</xdr:colOff>
      <xdr:row>21</xdr:row>
      <xdr:rowOff>562153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9400" y="288607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44"/>
  <sheetViews>
    <sheetView tabSelected="1" topLeftCell="A12" zoomScaleNormal="100" zoomScaleSheetLayoutView="100" workbookViewId="0">
      <selection activeCell="F26" sqref="F26"/>
    </sheetView>
  </sheetViews>
  <sheetFormatPr defaultColWidth="9.140625" defaultRowHeight="15.75" x14ac:dyDescent="0.25"/>
  <cols>
    <col min="1" max="1" width="5.140625" style="2" customWidth="1"/>
    <col min="2" max="2" width="44.140625" style="2" customWidth="1"/>
    <col min="3" max="3" width="10.42578125" style="27" customWidth="1"/>
    <col min="4" max="4" width="7.42578125" style="7" customWidth="1"/>
    <col min="5" max="5" width="6.140625" style="7" customWidth="1"/>
    <col min="6" max="6" width="11.5703125" style="30" customWidth="1"/>
    <col min="7" max="7" width="15.7109375" style="8" customWidth="1"/>
    <col min="8" max="8" width="11.5703125" style="10" bestFit="1" customWidth="1"/>
    <col min="9" max="9" width="13.85546875" style="10" customWidth="1"/>
    <col min="10" max="10" width="10.5703125" style="2" customWidth="1"/>
    <col min="11" max="16384" width="9.140625" style="2"/>
  </cols>
  <sheetData>
    <row r="9" spans="1:7" ht="5.25" customHeight="1" x14ac:dyDescent="0.25"/>
    <row r="10" spans="1:7" ht="18.75" x14ac:dyDescent="0.3">
      <c r="A10" s="25" t="s">
        <v>12</v>
      </c>
      <c r="B10" s="1"/>
      <c r="C10" s="13"/>
      <c r="G10" s="9">
        <v>45661</v>
      </c>
    </row>
    <row r="11" spans="1:7" x14ac:dyDescent="0.25">
      <c r="A11" s="1"/>
      <c r="B11" s="1"/>
      <c r="C11" s="13"/>
      <c r="G11" s="9"/>
    </row>
    <row r="12" spans="1:7" x14ac:dyDescent="0.25">
      <c r="A12" s="1" t="s">
        <v>23</v>
      </c>
      <c r="B12" s="1"/>
      <c r="C12" s="13"/>
      <c r="G12" s="9"/>
    </row>
    <row r="13" spans="1:7" ht="6" customHeight="1" x14ac:dyDescent="0.25">
      <c r="A13" s="1"/>
      <c r="B13" s="1"/>
      <c r="C13" s="13"/>
      <c r="G13" s="9"/>
    </row>
    <row r="14" spans="1:7" ht="18.75" x14ac:dyDescent="0.3">
      <c r="A14" s="34" t="s">
        <v>13</v>
      </c>
      <c r="B14" s="34"/>
      <c r="C14" s="34"/>
      <c r="D14" s="34"/>
      <c r="E14" s="34"/>
      <c r="F14" s="34"/>
      <c r="G14" s="34"/>
    </row>
    <row r="15" spans="1:7" ht="0.75" customHeight="1" x14ac:dyDescent="0.25">
      <c r="A15" s="42"/>
      <c r="B15" s="42"/>
      <c r="C15" s="42"/>
      <c r="D15" s="42"/>
      <c r="E15" s="42"/>
      <c r="F15" s="42"/>
      <c r="G15" s="42"/>
    </row>
    <row r="16" spans="1:7" ht="6.75" customHeight="1" x14ac:dyDescent="0.25">
      <c r="A16" s="13"/>
      <c r="B16" s="13"/>
      <c r="C16" s="13"/>
      <c r="D16" s="13"/>
      <c r="E16" s="13"/>
      <c r="F16" s="13"/>
      <c r="G16" s="13"/>
    </row>
    <row r="17" spans="1:10" ht="23.25" x14ac:dyDescent="0.35">
      <c r="A17" s="35" t="s">
        <v>8</v>
      </c>
      <c r="B17" s="35"/>
      <c r="C17" s="35"/>
      <c r="D17" s="35"/>
      <c r="E17" s="35"/>
      <c r="F17" s="35"/>
      <c r="G17" s="35"/>
    </row>
    <row r="18" spans="1:10" ht="5.25" customHeight="1" x14ac:dyDescent="0.25"/>
    <row r="19" spans="1:10" ht="5.25" customHeight="1" x14ac:dyDescent="0.25"/>
    <row r="20" spans="1:10" ht="5.25" customHeight="1" x14ac:dyDescent="0.25"/>
    <row r="21" spans="1:10" ht="5.25" customHeight="1" thickBot="1" x14ac:dyDescent="0.3"/>
    <row r="22" spans="1:10" ht="45.75" customHeight="1" thickBot="1" x14ac:dyDescent="0.3">
      <c r="A22" s="39" t="s">
        <v>24</v>
      </c>
      <c r="B22" s="40"/>
      <c r="C22" s="40"/>
      <c r="D22" s="40"/>
      <c r="E22" s="40"/>
      <c r="F22" s="40"/>
      <c r="G22" s="41"/>
    </row>
    <row r="23" spans="1:10" s="3" customFormat="1" ht="31.5" x14ac:dyDescent="0.25">
      <c r="A23" s="11" t="s">
        <v>0</v>
      </c>
      <c r="B23" s="11" t="s">
        <v>1</v>
      </c>
      <c r="C23" s="11" t="s">
        <v>17</v>
      </c>
      <c r="D23" s="11" t="s">
        <v>2</v>
      </c>
      <c r="E23" s="11" t="s">
        <v>3</v>
      </c>
      <c r="F23" s="12" t="s">
        <v>6</v>
      </c>
      <c r="G23" s="11" t="s">
        <v>7</v>
      </c>
      <c r="H23" s="18"/>
      <c r="I23" s="18"/>
    </row>
    <row r="24" spans="1:10" ht="18.75" x14ac:dyDescent="0.3">
      <c r="A24" s="21"/>
      <c r="B24" s="22" t="s">
        <v>28</v>
      </c>
      <c r="C24" s="28"/>
      <c r="D24" s="23"/>
      <c r="E24" s="23"/>
      <c r="F24" s="31"/>
      <c r="G24" s="24"/>
      <c r="I24" s="10">
        <f>11500*50</f>
        <v>575000</v>
      </c>
    </row>
    <row r="25" spans="1:10" ht="28.5" customHeight="1" x14ac:dyDescent="0.25">
      <c r="A25" s="23">
        <v>1</v>
      </c>
      <c r="B25" s="17" t="s">
        <v>25</v>
      </c>
      <c r="C25" s="5" t="s">
        <v>20</v>
      </c>
      <c r="D25" s="23">
        <v>20</v>
      </c>
      <c r="E25" s="23" t="s">
        <v>26</v>
      </c>
      <c r="F25" s="31">
        <v>1931</v>
      </c>
      <c r="G25" s="20">
        <f t="shared" ref="G25:G36" si="0">F25*D25</f>
        <v>38620</v>
      </c>
    </row>
    <row r="26" spans="1:10" ht="28.5" customHeight="1" x14ac:dyDescent="0.25">
      <c r="A26" s="23">
        <v>2</v>
      </c>
      <c r="B26" s="17" t="s">
        <v>25</v>
      </c>
      <c r="C26" s="5" t="s">
        <v>18</v>
      </c>
      <c r="D26" s="23">
        <v>20</v>
      </c>
      <c r="E26" s="23" t="s">
        <v>26</v>
      </c>
      <c r="F26" s="31">
        <v>842</v>
      </c>
      <c r="G26" s="20">
        <f t="shared" si="0"/>
        <v>16840</v>
      </c>
    </row>
    <row r="27" spans="1:10" ht="18.75" x14ac:dyDescent="0.3">
      <c r="A27" s="23"/>
      <c r="B27" s="22" t="s">
        <v>27</v>
      </c>
      <c r="C27" s="28"/>
      <c r="D27" s="23"/>
      <c r="E27" s="23"/>
      <c r="F27" s="31"/>
      <c r="G27" s="24"/>
      <c r="I27" s="10">
        <f>11500*50</f>
        <v>575000</v>
      </c>
    </row>
    <row r="28" spans="1:10" s="4" customFormat="1" ht="27.75" customHeight="1" x14ac:dyDescent="0.25">
      <c r="A28" s="23">
        <v>1</v>
      </c>
      <c r="B28" s="17" t="s">
        <v>15</v>
      </c>
      <c r="C28" s="5" t="s">
        <v>20</v>
      </c>
      <c r="D28" s="5">
        <v>6</v>
      </c>
      <c r="E28" s="5" t="s">
        <v>10</v>
      </c>
      <c r="F28" s="32">
        <v>320</v>
      </c>
      <c r="G28" s="20">
        <f>F28*D28</f>
        <v>1920</v>
      </c>
      <c r="H28" s="19"/>
      <c r="I28" s="19"/>
      <c r="J28" s="26"/>
    </row>
    <row r="29" spans="1:10" s="4" customFormat="1" ht="27.75" customHeight="1" x14ac:dyDescent="0.25">
      <c r="A29" s="23">
        <v>2</v>
      </c>
      <c r="B29" s="17" t="s">
        <v>15</v>
      </c>
      <c r="C29" s="5" t="s">
        <v>18</v>
      </c>
      <c r="D29" s="5">
        <v>6</v>
      </c>
      <c r="E29" s="5" t="s">
        <v>10</v>
      </c>
      <c r="F29" s="32">
        <v>90</v>
      </c>
      <c r="G29" s="20">
        <f>F29*D29</f>
        <v>540</v>
      </c>
      <c r="H29" s="19"/>
      <c r="I29" s="19"/>
      <c r="J29" s="26"/>
    </row>
    <row r="30" spans="1:10" s="4" customFormat="1" ht="24" customHeight="1" x14ac:dyDescent="0.25">
      <c r="A30" s="23">
        <v>3</v>
      </c>
      <c r="B30" s="17" t="s">
        <v>15</v>
      </c>
      <c r="C30" s="5" t="s">
        <v>19</v>
      </c>
      <c r="D30" s="5">
        <v>3</v>
      </c>
      <c r="E30" s="5" t="s">
        <v>10</v>
      </c>
      <c r="F30" s="32">
        <v>120</v>
      </c>
      <c r="G30" s="20">
        <f>F30*D30</f>
        <v>360</v>
      </c>
      <c r="H30" s="19"/>
      <c r="I30" s="19"/>
      <c r="J30" s="26"/>
    </row>
    <row r="31" spans="1:10" ht="24" customHeight="1" x14ac:dyDescent="0.25">
      <c r="A31" s="23">
        <v>4</v>
      </c>
      <c r="B31" s="17" t="s">
        <v>14</v>
      </c>
      <c r="C31" s="5" t="s">
        <v>20</v>
      </c>
      <c r="D31" s="5">
        <v>6</v>
      </c>
      <c r="E31" s="5" t="s">
        <v>10</v>
      </c>
      <c r="F31" s="32">
        <v>460</v>
      </c>
      <c r="G31" s="20">
        <f>F31*D31</f>
        <v>2760</v>
      </c>
    </row>
    <row r="32" spans="1:10" ht="24" customHeight="1" x14ac:dyDescent="0.25">
      <c r="A32" s="23">
        <v>5</v>
      </c>
      <c r="B32" s="17" t="s">
        <v>14</v>
      </c>
      <c r="C32" s="5" t="s">
        <v>18</v>
      </c>
      <c r="D32" s="5">
        <v>6</v>
      </c>
      <c r="E32" s="5" t="s">
        <v>10</v>
      </c>
      <c r="F32" s="32">
        <v>130</v>
      </c>
      <c r="G32" s="20">
        <f>F32*D32</f>
        <v>780</v>
      </c>
    </row>
    <row r="33" spans="1:10" s="4" customFormat="1" ht="24" customHeight="1" x14ac:dyDescent="0.25">
      <c r="A33" s="23">
        <v>6</v>
      </c>
      <c r="B33" s="17" t="s">
        <v>16</v>
      </c>
      <c r="C33" s="5"/>
      <c r="D33" s="5">
        <v>0.5</v>
      </c>
      <c r="E33" s="5" t="s">
        <v>21</v>
      </c>
      <c r="F33" s="32">
        <v>6200</v>
      </c>
      <c r="G33" s="20">
        <f t="shared" si="0"/>
        <v>3100</v>
      </c>
      <c r="H33" s="19"/>
      <c r="I33" s="19"/>
      <c r="J33" s="26"/>
    </row>
    <row r="34" spans="1:10" ht="18.75" x14ac:dyDescent="0.3">
      <c r="A34" s="23"/>
      <c r="B34" s="22" t="s">
        <v>29</v>
      </c>
      <c r="C34" s="28"/>
      <c r="D34" s="23"/>
      <c r="E34" s="23"/>
      <c r="F34" s="31"/>
      <c r="G34" s="24"/>
      <c r="I34" s="10">
        <f>11500*50</f>
        <v>575000</v>
      </c>
    </row>
    <row r="35" spans="1:10" ht="30" customHeight="1" x14ac:dyDescent="0.25">
      <c r="A35" s="23">
        <v>1</v>
      </c>
      <c r="B35" s="17" t="s">
        <v>31</v>
      </c>
      <c r="C35" s="5" t="s">
        <v>18</v>
      </c>
      <c r="D35" s="23">
        <v>3</v>
      </c>
      <c r="E35" s="23" t="s">
        <v>30</v>
      </c>
      <c r="F35" s="31">
        <v>545</v>
      </c>
      <c r="G35" s="20">
        <f t="shared" si="0"/>
        <v>1635</v>
      </c>
    </row>
    <row r="36" spans="1:10" ht="30" customHeight="1" x14ac:dyDescent="0.25">
      <c r="A36" s="23">
        <v>2</v>
      </c>
      <c r="B36" s="17" t="s">
        <v>31</v>
      </c>
      <c r="C36" s="5" t="s">
        <v>20</v>
      </c>
      <c r="D36" s="23">
        <v>3</v>
      </c>
      <c r="E36" s="23" t="s">
        <v>30</v>
      </c>
      <c r="F36" s="31">
        <v>735</v>
      </c>
      <c r="G36" s="20">
        <f t="shared" si="0"/>
        <v>2205</v>
      </c>
    </row>
    <row r="37" spans="1:10" s="3" customFormat="1" ht="18" customHeight="1" x14ac:dyDescent="0.25">
      <c r="A37" s="6"/>
      <c r="B37" s="6"/>
      <c r="C37" s="29"/>
      <c r="D37" s="36" t="s">
        <v>4</v>
      </c>
      <c r="E37" s="36"/>
      <c r="F37" s="36"/>
      <c r="G37" s="14">
        <f>SUM(G25:G36)</f>
        <v>68760</v>
      </c>
      <c r="H37" s="18"/>
      <c r="I37" s="18"/>
    </row>
    <row r="38" spans="1:10" s="3" customFormat="1" ht="17.45" customHeight="1" x14ac:dyDescent="0.25">
      <c r="A38" s="37" t="s">
        <v>11</v>
      </c>
      <c r="B38" s="37"/>
      <c r="C38" s="37"/>
      <c r="D38" s="37"/>
      <c r="E38" s="37"/>
      <c r="F38" s="37"/>
      <c r="G38" s="15">
        <f>G37*5%</f>
        <v>3438</v>
      </c>
      <c r="H38" s="18"/>
      <c r="I38" s="18"/>
    </row>
    <row r="39" spans="1:10" s="3" customFormat="1" ht="21.75" customHeight="1" x14ac:dyDescent="0.25">
      <c r="A39" s="38" t="s">
        <v>5</v>
      </c>
      <c r="B39" s="38"/>
      <c r="C39" s="38"/>
      <c r="D39" s="38"/>
      <c r="E39" s="38"/>
      <c r="F39" s="38"/>
      <c r="G39" s="16">
        <f>G37-G38</f>
        <v>65322</v>
      </c>
      <c r="H39" s="18"/>
      <c r="I39" s="18"/>
    </row>
    <row r="41" spans="1:10" hidden="1" x14ac:dyDescent="0.25"/>
    <row r="42" spans="1:10" ht="18.75" x14ac:dyDescent="0.3">
      <c r="A42" s="33" t="s">
        <v>9</v>
      </c>
      <c r="B42" s="33"/>
      <c r="C42" s="33"/>
      <c r="D42" s="33"/>
      <c r="E42" s="33"/>
      <c r="F42" s="33"/>
      <c r="G42" s="33"/>
    </row>
    <row r="44" spans="1:10" ht="21" customHeight="1" x14ac:dyDescent="0.3">
      <c r="A44" s="1" t="s">
        <v>22</v>
      </c>
    </row>
  </sheetData>
  <mergeCells count="8">
    <mergeCell ref="A42:G42"/>
    <mergeCell ref="A14:G14"/>
    <mergeCell ref="A17:G17"/>
    <mergeCell ref="D37:F37"/>
    <mergeCell ref="A38:F38"/>
    <mergeCell ref="A39:F39"/>
    <mergeCell ref="A22:G22"/>
    <mergeCell ref="A15:G15"/>
  </mergeCells>
  <printOptions horizontalCentered="1"/>
  <pageMargins left="0" right="0" top="0" bottom="0" header="0.3" footer="0.3"/>
  <pageSetup paperSize="9" scale="93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2025-01-04T11:10:47Z</cp:lastPrinted>
  <dcterms:created xsi:type="dcterms:W3CDTF">2017-12-11T08:54:46Z</dcterms:created>
  <dcterms:modified xsi:type="dcterms:W3CDTF">2025-01-10T12:28:52Z</dcterms:modified>
</cp:coreProperties>
</file>