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filterPrivacy="1" defaultThemeVersion="124226"/>
  <xr:revisionPtr revIDLastSave="0" documentId="13_ncr:1_{B891D1A0-6F46-4D43-9094-966C4D70794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Sheet1!$A$1:$J$80</definedName>
  </definedNames>
  <calcPr calcId="181029"/>
</workbook>
</file>

<file path=xl/calcChain.xml><?xml version="1.0" encoding="utf-8"?>
<calcChain xmlns="http://schemas.openxmlformats.org/spreadsheetml/2006/main">
  <c r="D25" i="1" l="1"/>
  <c r="C25" i="1"/>
  <c r="D24" i="1"/>
  <c r="C24" i="1"/>
  <c r="D23" i="1"/>
  <c r="F23" i="1" s="1"/>
  <c r="G23" i="1" l="1"/>
  <c r="J23" i="1" s="1"/>
  <c r="F24" i="1"/>
  <c r="G24" i="1" s="1"/>
  <c r="F25" i="1"/>
  <c r="J24" i="1" l="1"/>
  <c r="G25" i="1"/>
  <c r="J25" i="1" s="1"/>
  <c r="J26" i="1" l="1"/>
</calcChain>
</file>

<file path=xl/sharedStrings.xml><?xml version="1.0" encoding="utf-8"?>
<sst xmlns="http://schemas.openxmlformats.org/spreadsheetml/2006/main" count="27" uniqueCount="26">
  <si>
    <t>S. #</t>
  </si>
  <si>
    <t>Description</t>
  </si>
  <si>
    <t>Unit</t>
  </si>
  <si>
    <t>Qty</t>
  </si>
  <si>
    <t>Amount</t>
  </si>
  <si>
    <t>Thanking you,</t>
  </si>
  <si>
    <t>For PIONEER ENGINEERING SERVICES.</t>
  </si>
  <si>
    <t>Labour Rate</t>
  </si>
  <si>
    <t>Material Rate</t>
  </si>
  <si>
    <t>Bilal Habib</t>
  </si>
  <si>
    <t>Tax 7.5%</t>
  </si>
  <si>
    <t>Over Head profit 20%</t>
  </si>
  <si>
    <t>i</t>
  </si>
  <si>
    <t>ii</t>
  </si>
  <si>
    <t>iii</t>
  </si>
  <si>
    <t>Wastage 10%</t>
  </si>
  <si>
    <t>Job</t>
  </si>
  <si>
    <t>Total Amount Rs</t>
  </si>
  <si>
    <t>Note: Billling will be charged on actual measurement.</t>
  </si>
  <si>
    <t>Variation order for Kids Comode - Dolmen Family Area DMC Karachi</t>
  </si>
  <si>
    <t>No</t>
  </si>
  <si>
    <t>Supply and installation of hanging material</t>
  </si>
  <si>
    <t>Supply and installation of Kids commode</t>
  </si>
  <si>
    <t xml:space="preserve">Supply and installation of yellow seat cover for Kid commode </t>
  </si>
  <si>
    <t>Attn: Mr. Anas Aftab</t>
  </si>
  <si>
    <t>PES/DMC/005/08/24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</si>
</sst>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trike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0" borderId="0" xfId="0" applyFont="1"/>
    <xf numFmtId="165" fontId="6" fillId="0" borderId="0" xfId="1" applyNumberFormat="1" applyFont="1"/>
    <xf numFmtId="165" fontId="0" fillId="0" borderId="0" xfId="0" applyNumberFormat="1"/>
    <xf numFmtId="0" fontId="5" fillId="0" borderId="2" xfId="0" applyFont="1" applyBorder="1" applyAlignment="1">
      <alignment horizontal="center" vertical="center" wrapText="1"/>
    </xf>
    <xf numFmtId="165" fontId="5" fillId="0" borderId="2" xfId="1" applyNumberFormat="1" applyFont="1" applyBorder="1" applyAlignment="1">
      <alignment horizontal="center" vertical="center" wrapText="1"/>
    </xf>
    <xf numFmtId="165" fontId="5" fillId="0" borderId="2" xfId="1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8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left" vertical="center"/>
    </xf>
    <xf numFmtId="165" fontId="6" fillId="0" borderId="2" xfId="1" applyNumberFormat="1" applyFont="1" applyBorder="1" applyAlignment="1">
      <alignment horizontal="center" vertical="top" wrapText="1"/>
    </xf>
    <xf numFmtId="165" fontId="10" fillId="2" borderId="0" xfId="1" applyNumberFormat="1" applyFont="1" applyFill="1" applyAlignment="1">
      <alignment vertical="center"/>
    </xf>
    <xf numFmtId="165" fontId="12" fillId="0" borderId="1" xfId="1" applyNumberFormat="1" applyFont="1" applyBorder="1" applyAlignment="1">
      <alignment vertical="center"/>
    </xf>
    <xf numFmtId="0" fontId="13" fillId="0" borderId="0" xfId="0" applyFont="1"/>
    <xf numFmtId="0" fontId="10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justify" vertical="center" wrapText="1"/>
    </xf>
    <xf numFmtId="165" fontId="15" fillId="0" borderId="1" xfId="1" applyNumberFormat="1" applyFont="1" applyFill="1" applyBorder="1" applyAlignment="1">
      <alignment horizontal="right" vertical="center"/>
    </xf>
    <xf numFmtId="165" fontId="15" fillId="0" borderId="1" xfId="1" applyNumberFormat="1" applyFont="1" applyBorder="1" applyAlignment="1">
      <alignment horizontal="right" vertical="center" wrapText="1"/>
    </xf>
    <xf numFmtId="0" fontId="15" fillId="0" borderId="1" xfId="0" applyFont="1" applyBorder="1" applyAlignment="1">
      <alignment horizontal="center" vertical="center"/>
    </xf>
    <xf numFmtId="165" fontId="15" fillId="0" borderId="1" xfId="1" applyNumberFormat="1" applyFont="1" applyBorder="1" applyAlignment="1">
      <alignment horizontal="right" vertical="center"/>
    </xf>
    <xf numFmtId="0" fontId="0" fillId="0" borderId="0" xfId="0" applyAlignment="1">
      <alignment horizontal="left"/>
    </xf>
    <xf numFmtId="14" fontId="0" fillId="0" borderId="0" xfId="1" applyNumberFormat="1" applyFont="1" applyAlignment="1">
      <alignment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1677266</xdr:colOff>
      <xdr:row>0</xdr:row>
      <xdr:rowOff>30306</xdr:rowOff>
    </xdr:from>
    <xdr:to>
      <xdr:col>6</xdr:col>
      <xdr:colOff>390295</xdr:colOff>
      <xdr:row>5</xdr:row>
      <xdr:rowOff>135081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3016" y="30306"/>
          <a:ext cx="2462415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140335</xdr:colOff>
      <xdr:row>35</xdr:row>
      <xdr:rowOff>140970</xdr:rowOff>
    </xdr:from>
    <xdr:to>
      <xdr:col>1</xdr:col>
      <xdr:colOff>407035</xdr:colOff>
      <xdr:row>38</xdr:row>
      <xdr:rowOff>14553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" y="10161270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170297</xdr:colOff>
      <xdr:row>40</xdr:row>
      <xdr:rowOff>69275</xdr:rowOff>
    </xdr:from>
    <xdr:to>
      <xdr:col>9</xdr:col>
      <xdr:colOff>551297</xdr:colOff>
      <xdr:row>76</xdr:row>
      <xdr:rowOff>79759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53B791F-61B0-3321-DB3D-07ACF4BD5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297" y="9197400"/>
          <a:ext cx="6018068" cy="68684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P38"/>
  <sheetViews>
    <sheetView tabSelected="1" view="pageBreakPreview" topLeftCell="A10" zoomScale="110" zoomScaleNormal="110" zoomScaleSheetLayoutView="110" workbookViewId="0">
      <selection activeCell="L24" sqref="L24"/>
    </sheetView>
  </sheetViews>
  <sheetFormatPr defaultRowHeight="15" x14ac:dyDescent="0.25"/>
  <cols>
    <col min="1" max="1" width="4.28515625" style="2" customWidth="1"/>
    <col min="2" max="2" width="25.5703125" customWidth="1"/>
    <col min="3" max="3" width="10.140625" style="2" customWidth="1"/>
    <col min="4" max="4" width="8.85546875" style="2" customWidth="1"/>
    <col min="5" max="5" width="8.85546875" style="2" hidden="1" customWidth="1"/>
    <col min="6" max="6" width="11.7109375" style="2" customWidth="1"/>
    <col min="7" max="7" width="9.42578125" style="3" customWidth="1"/>
    <col min="8" max="8" width="7.85546875" style="2" customWidth="1"/>
    <col min="9" max="9" width="6.5703125" style="2" customWidth="1"/>
    <col min="10" max="10" width="13.140625" style="3" customWidth="1"/>
    <col min="11" max="11" width="11.140625" bestFit="1" customWidth="1"/>
    <col min="13" max="13" width="11.7109375" customWidth="1"/>
    <col min="15" max="15" width="12.140625" customWidth="1"/>
    <col min="16" max="16" width="17.28515625" bestFit="1" customWidth="1"/>
  </cols>
  <sheetData>
    <row r="7" spans="1:11" ht="11.25" customHeight="1" x14ac:dyDescent="0.35">
      <c r="A7" s="12"/>
      <c r="B7" s="12"/>
      <c r="C7" s="12"/>
      <c r="D7" s="12"/>
      <c r="E7" s="12"/>
      <c r="F7" s="12"/>
      <c r="G7" s="12"/>
      <c r="H7" s="12"/>
      <c r="I7" s="12"/>
      <c r="J7" s="12"/>
    </row>
    <row r="8" spans="1:11" ht="11.25" customHeight="1" x14ac:dyDescent="0.35">
      <c r="A8" s="12"/>
      <c r="B8" s="12"/>
      <c r="C8" s="12"/>
      <c r="D8" s="12"/>
      <c r="E8" s="12"/>
      <c r="F8" s="12"/>
      <c r="G8" s="12"/>
      <c r="H8" s="12"/>
      <c r="I8" s="12"/>
      <c r="J8" s="12"/>
    </row>
    <row r="9" spans="1:11" ht="11.25" customHeight="1" x14ac:dyDescent="0.35">
      <c r="A9" s="12"/>
      <c r="B9" s="12"/>
      <c r="C9" s="12"/>
      <c r="D9" s="12"/>
      <c r="E9" s="12"/>
      <c r="F9" s="12"/>
      <c r="G9" s="12"/>
      <c r="H9" s="12"/>
      <c r="I9" s="12"/>
      <c r="J9" s="12"/>
    </row>
    <row r="10" spans="1:11" ht="11.25" customHeight="1" x14ac:dyDescent="0.35">
      <c r="A10" s="12"/>
      <c r="B10" s="12"/>
      <c r="C10" s="12"/>
      <c r="D10" s="12"/>
      <c r="E10" s="12"/>
      <c r="F10" s="12"/>
      <c r="G10" s="12"/>
      <c r="H10" s="12"/>
      <c r="I10" s="12"/>
      <c r="J10" s="12"/>
    </row>
    <row r="11" spans="1:11" ht="11.25" customHeight="1" x14ac:dyDescent="0.35">
      <c r="A11" s="12"/>
      <c r="B11" s="12"/>
      <c r="C11" s="12"/>
      <c r="D11" s="12"/>
      <c r="E11" s="12"/>
      <c r="F11" s="12"/>
      <c r="G11" s="12"/>
      <c r="H11" s="12"/>
      <c r="I11" s="12"/>
      <c r="J11" s="12"/>
    </row>
    <row r="12" spans="1:11" ht="11.25" customHeight="1" x14ac:dyDescent="0.35">
      <c r="A12" s="12"/>
      <c r="B12" s="12"/>
      <c r="C12" s="12"/>
      <c r="D12" s="12"/>
      <c r="E12" s="12"/>
      <c r="F12" s="12"/>
      <c r="G12" s="12"/>
      <c r="H12" s="12"/>
      <c r="I12" s="12"/>
      <c r="J12" s="12"/>
    </row>
    <row r="13" spans="1:11" ht="11.25" customHeigh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</row>
    <row r="14" spans="1:11" ht="11.25" customHeight="1" x14ac:dyDescent="0.35">
      <c r="A14" s="12"/>
      <c r="B14" s="12"/>
      <c r="C14" s="12"/>
      <c r="D14" s="12"/>
      <c r="E14" s="12"/>
      <c r="F14" s="12"/>
      <c r="G14" s="12"/>
      <c r="H14" s="12"/>
      <c r="I14" s="12"/>
      <c r="J14" s="12"/>
    </row>
    <row r="15" spans="1:11" x14ac:dyDescent="0.25">
      <c r="A15" s="35" t="s">
        <v>25</v>
      </c>
      <c r="B15" s="35"/>
      <c r="G15" s="2"/>
      <c r="H15" s="3"/>
      <c r="J15" s="36">
        <v>45521</v>
      </c>
    </row>
    <row r="16" spans="1:11" ht="8.25" customHeight="1" x14ac:dyDescent="0.25">
      <c r="G16" s="2"/>
      <c r="H16" s="3"/>
      <c r="J16" s="2"/>
      <c r="K16" s="3"/>
    </row>
    <row r="17" spans="1:16" ht="0.75" customHeight="1" x14ac:dyDescent="0.25">
      <c r="A17" s="37"/>
      <c r="B17" s="37"/>
      <c r="G17" s="2"/>
      <c r="H17" s="3"/>
      <c r="J17" s="2"/>
      <c r="K17" s="3"/>
    </row>
    <row r="18" spans="1:16" ht="23.25" x14ac:dyDescent="0.35">
      <c r="A18" s="38" t="s">
        <v>24</v>
      </c>
      <c r="B18" s="38"/>
      <c r="C18" s="38"/>
      <c r="D18" s="38"/>
      <c r="E18" s="38"/>
      <c r="F18" s="38"/>
      <c r="G18" s="38"/>
      <c r="H18" s="38"/>
      <c r="I18" s="38"/>
      <c r="J18" s="38"/>
      <c r="K18" s="39"/>
    </row>
    <row r="19" spans="1:16" ht="3.75" customHeight="1" x14ac:dyDescent="0.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</row>
    <row r="20" spans="1:16" ht="40.5" customHeight="1" x14ac:dyDescent="0.25">
      <c r="A20" s="26" t="s">
        <v>19</v>
      </c>
      <c r="B20" s="26"/>
      <c r="C20" s="26"/>
      <c r="D20" s="26"/>
      <c r="E20" s="26"/>
      <c r="F20" s="26"/>
      <c r="G20" s="26"/>
      <c r="H20" s="26"/>
      <c r="I20" s="26"/>
      <c r="J20" s="26"/>
      <c r="M20" s="25"/>
      <c r="N20" s="25"/>
      <c r="O20" s="25"/>
      <c r="P20" s="22"/>
    </row>
    <row r="21" spans="1:16" ht="14.25" customHeight="1" x14ac:dyDescent="0.25"/>
    <row r="22" spans="1:16" ht="60.75" customHeight="1" x14ac:dyDescent="0.25">
      <c r="A22" s="9" t="s">
        <v>0</v>
      </c>
      <c r="B22" s="9" t="s">
        <v>1</v>
      </c>
      <c r="C22" s="10" t="s">
        <v>8</v>
      </c>
      <c r="D22" s="10" t="s">
        <v>7</v>
      </c>
      <c r="E22" s="21" t="s">
        <v>15</v>
      </c>
      <c r="F22" s="10" t="s">
        <v>11</v>
      </c>
      <c r="G22" s="10" t="s">
        <v>10</v>
      </c>
      <c r="H22" s="9" t="s">
        <v>2</v>
      </c>
      <c r="I22" s="9" t="s">
        <v>3</v>
      </c>
      <c r="J22" s="11" t="s">
        <v>4</v>
      </c>
    </row>
    <row r="23" spans="1:16" s="24" customFormat="1" ht="38.25" customHeight="1" x14ac:dyDescent="0.3">
      <c r="A23" s="33" t="s">
        <v>12</v>
      </c>
      <c r="B23" s="30" t="s">
        <v>22</v>
      </c>
      <c r="C23" s="29">
        <v>45000</v>
      </c>
      <c r="D23" s="31">
        <f>10000*1.175</f>
        <v>11750</v>
      </c>
      <c r="E23" s="31"/>
      <c r="F23" s="31">
        <f>SUM(C23+D23+E23)*20%</f>
        <v>11350</v>
      </c>
      <c r="G23" s="32">
        <f>SUM(C23+D23+F23+E23)*7.5%</f>
        <v>5107.5</v>
      </c>
      <c r="H23" s="33" t="s">
        <v>20</v>
      </c>
      <c r="I23" s="33">
        <v>1</v>
      </c>
      <c r="J23" s="34">
        <f>SUM(C23:G23)*I23</f>
        <v>73207.5</v>
      </c>
    </row>
    <row r="24" spans="1:16" s="24" customFormat="1" ht="54" customHeight="1" x14ac:dyDescent="0.3">
      <c r="A24" s="33" t="s">
        <v>13</v>
      </c>
      <c r="B24" s="30" t="s">
        <v>23</v>
      </c>
      <c r="C24" s="29">
        <f>17500*1.175</f>
        <v>20562.5</v>
      </c>
      <c r="D24" s="31">
        <f>2500*1.175</f>
        <v>2937.5</v>
      </c>
      <c r="E24" s="31"/>
      <c r="F24" s="31">
        <f>SUM(C24+D24+E24)*20%</f>
        <v>4700</v>
      </c>
      <c r="G24" s="32">
        <f>SUM(C24+D24+F24+E24)*7.5%</f>
        <v>2115</v>
      </c>
      <c r="H24" s="33" t="s">
        <v>20</v>
      </c>
      <c r="I24" s="33">
        <v>1</v>
      </c>
      <c r="J24" s="34">
        <f t="shared" ref="J24:J25" si="0">SUM(C24:G24)*I24</f>
        <v>30315</v>
      </c>
    </row>
    <row r="25" spans="1:16" s="24" customFormat="1" ht="54" customHeight="1" x14ac:dyDescent="0.3">
      <c r="A25" s="33" t="s">
        <v>14</v>
      </c>
      <c r="B25" s="30" t="s">
        <v>21</v>
      </c>
      <c r="C25" s="29">
        <f>5000*1.175</f>
        <v>5875</v>
      </c>
      <c r="D25" s="31">
        <f>5000*1.175</f>
        <v>5875</v>
      </c>
      <c r="E25" s="31"/>
      <c r="F25" s="31">
        <f>SUM(C25+D25+E25)*20%</f>
        <v>2350</v>
      </c>
      <c r="G25" s="32">
        <f>SUM(C25+D25+F25+E25)*7.5%</f>
        <v>1057.5</v>
      </c>
      <c r="H25" s="33" t="s">
        <v>16</v>
      </c>
      <c r="I25" s="33">
        <v>1</v>
      </c>
      <c r="J25" s="34">
        <f t="shared" si="0"/>
        <v>15157.5</v>
      </c>
    </row>
    <row r="26" spans="1:16" ht="27" customHeight="1" x14ac:dyDescent="0.25">
      <c r="A26" s="28" t="s">
        <v>17</v>
      </c>
      <c r="B26" s="28"/>
      <c r="C26" s="28"/>
      <c r="D26" s="28"/>
      <c r="E26" s="28"/>
      <c r="F26" s="28"/>
      <c r="G26" s="28"/>
      <c r="H26" s="28"/>
      <c r="I26" s="28"/>
      <c r="J26" s="23">
        <f>SUM(J23:J25)</f>
        <v>118680</v>
      </c>
    </row>
    <row r="27" spans="1:16" ht="34.5" customHeight="1" x14ac:dyDescent="0.25">
      <c r="A27" s="20"/>
      <c r="B27" s="5"/>
      <c r="L27" s="8"/>
      <c r="M27" s="8"/>
      <c r="N27" s="8"/>
    </row>
    <row r="28" spans="1:16" ht="6" customHeight="1" x14ac:dyDescent="0.25">
      <c r="A28" s="20"/>
      <c r="B28" s="5"/>
      <c r="L28" s="8"/>
      <c r="M28" s="8"/>
      <c r="N28" s="8"/>
    </row>
    <row r="29" spans="1:16" ht="42.75" hidden="1" customHeight="1" x14ac:dyDescent="0.25">
      <c r="A29" s="27" t="s">
        <v>18</v>
      </c>
      <c r="B29" s="27"/>
      <c r="C29" s="27"/>
      <c r="D29" s="27"/>
      <c r="E29" s="27"/>
      <c r="F29" s="27"/>
      <c r="G29" s="27"/>
      <c r="H29" s="27"/>
      <c r="I29" s="27"/>
      <c r="J29" s="27"/>
      <c r="L29" s="8"/>
      <c r="M29" s="8"/>
      <c r="N29" s="8"/>
    </row>
    <row r="30" spans="1:16" ht="6" customHeight="1" x14ac:dyDescent="0.25">
      <c r="A30" s="20"/>
      <c r="B30" s="5"/>
      <c r="L30" s="8"/>
      <c r="M30" s="8"/>
      <c r="N30" s="8"/>
    </row>
    <row r="31" spans="1:16" ht="20.25" customHeight="1" x14ac:dyDescent="0.25">
      <c r="A31" s="4" t="s">
        <v>5</v>
      </c>
      <c r="B31" s="5"/>
      <c r="L31" s="8"/>
      <c r="M31" s="8"/>
      <c r="N31" s="8"/>
    </row>
    <row r="32" spans="1:16" ht="8.4499999999999993" customHeight="1" x14ac:dyDescent="0.25">
      <c r="A32" s="4"/>
      <c r="B32" s="5"/>
    </row>
    <row r="33" spans="1:11" s="6" customFormat="1" ht="18.75" x14ac:dyDescent="0.3">
      <c r="A33" s="14" t="s">
        <v>6</v>
      </c>
      <c r="B33" s="15"/>
      <c r="C33" s="16"/>
      <c r="D33" s="16"/>
      <c r="E33" s="16"/>
      <c r="F33" s="16"/>
      <c r="G33" s="17"/>
      <c r="H33" s="16"/>
      <c r="I33" s="16"/>
      <c r="J33" s="17"/>
    </row>
    <row r="34" spans="1:11" s="6" customFormat="1" ht="10.15" customHeight="1" x14ac:dyDescent="0.3">
      <c r="A34" s="14"/>
      <c r="B34" s="14"/>
      <c r="C34" s="16"/>
      <c r="D34" s="16"/>
      <c r="E34" s="16"/>
      <c r="F34" s="16"/>
      <c r="G34" s="17"/>
      <c r="H34" s="16"/>
      <c r="I34" s="16"/>
      <c r="J34" s="17"/>
      <c r="K34" s="13"/>
    </row>
    <row r="35" spans="1:11" s="6" customFormat="1" ht="18.75" x14ac:dyDescent="0.3">
      <c r="A35" s="18" t="s">
        <v>9</v>
      </c>
      <c r="B35" s="19"/>
      <c r="C35" s="16"/>
      <c r="D35" s="16"/>
      <c r="E35" s="16"/>
      <c r="F35" s="16"/>
      <c r="G35" s="17"/>
      <c r="H35" s="16"/>
      <c r="I35" s="16"/>
      <c r="J35" s="17"/>
      <c r="K35" s="13"/>
    </row>
    <row r="36" spans="1:11" x14ac:dyDescent="0.25">
      <c r="K36" s="1"/>
    </row>
    <row r="37" spans="1:11" x14ac:dyDescent="0.25">
      <c r="K37" s="1"/>
    </row>
    <row r="38" spans="1:11" x14ac:dyDescent="0.25">
      <c r="K38" s="7"/>
    </row>
  </sheetData>
  <mergeCells count="6">
    <mergeCell ref="M20:O20"/>
    <mergeCell ref="A20:J20"/>
    <mergeCell ref="A29:J29"/>
    <mergeCell ref="A26:I26"/>
    <mergeCell ref="A15:B15"/>
    <mergeCell ref="A18:J18"/>
  </mergeCells>
  <printOptions horizontalCentered="1"/>
  <pageMargins left="0" right="0" top="0" bottom="0.75" header="0.3" footer="0.3"/>
  <pageSetup paperSize="9" scale="94" orientation="portrait" r:id="rId1"/>
  <rowBreaks count="1" manualBreakCount="1">
    <brk id="39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21E4AC30-9550-4E33-8C94-C88A58CE4A53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2024-08-17T07:27:00Z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{21E4AC30-9550-4E33-8C94-C88A58CE4A53}</vt:lpwstr>
  </property>
</Properties>
</file>