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EAA65915-4AA8-459B-A4D5-4189DBE2B5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I26" i="1"/>
  <c r="I25" i="1"/>
  <c r="F24" i="1" l="1"/>
  <c r="F26" i="1" s="1"/>
  <c r="I23" i="1"/>
  <c r="I24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2" i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<sst xmlns="http://schemas.openxmlformats.org/spreadsheetml/2006/main" count="20" uniqueCount="20">
  <si>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</si>
  <si>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</si>
  <si>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</si>
  <si>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</si>
  <si>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M. BILAL HABIB</t>
  </si>
  <si>
    <t>for Pioneer Engineering Services</t>
  </si>
  <si>
    <t>No</t>
  </si>
  <si>
    <t>Total</t>
  </si>
  <si>
    <t>Nos</t>
  </si>
  <si>
    <t>Discount</t>
  </si>
  <si>
    <t>Rate</t>
  </si>
  <si>
    <t>Amount</t>
  </si>
  <si>
    <t>M/S  MIA CORPORATION (PVT) LTD.</t>
  </si>
  <si>
    <t xml:space="preserve">Att: Mr.Ehsun Ali </t>
  </si>
  <si>
    <t>Supply of Daikin WCPU - Citi Bank Dolmen Mall Clifton Karachi.</t>
  </si>
  <si>
    <t>Purchase Order against your quote # QO-009433-1 Dated 05 June 24</t>
  </si>
  <si>
    <t>PO # 121</t>
  </si>
  <si>
    <r>
      <rPr>
        <b/>
        <sz val="12"/>
        <rFont val="Calibri"/>
        <family val="2"/>
        <scheme val="minor"/>
      </rPr>
      <t>CRH020DRP03R-AABE</t>
    </r>
    <r>
      <rPr>
        <sz val="12"/>
        <rFont val="Calibri"/>
        <family val="2"/>
        <scheme val="minor"/>
      </rPr>
      <t xml:space="preserve">
SUPPLY OF DAIKIN, HORIZONTAL WATER SOURCE HEAT PUMP.
NOMINAL COOLING CAPACITY: 1.50-TR,
AIR FLOW RATE: 671-CFM,
WATER FLOW RATE: 4.9-GPM,
REFRIGERANT: R-410A,
POWER SOURCE: 220~240-V/1-PH/50-HZ,</t>
    </r>
  </si>
  <si>
    <r>
      <rPr>
        <b/>
        <sz val="12"/>
        <rFont val="Calibri"/>
        <family val="2"/>
        <scheme val="minor"/>
      </rPr>
      <t>CRH060DRP08R-FBBE</t>
    </r>
    <r>
      <rPr>
        <sz val="12"/>
        <rFont val="Calibri"/>
        <family val="2"/>
        <scheme val="minor"/>
      </rPr>
      <t xml:space="preserve">
DAIKIN, HORIZONTAL WATER SOURCE HEAT PUMP.
NOMINAL COOLING CAPACITY: 4.56-TR,
AIR FLOW RATE: 1646-CFM,
WATER FLOW RATE: 14.5-GPM,
REFRIGERANT: R-410A,
POWER SOURCE: 380~415-V/3-PH/50-HZ,</t>
    </r>
  </si>
  <si>
    <t>Total Amount (INCLUSIVE OF 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</si>
</sst>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" fontId="9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0" fontId="12" fillId="0" borderId="0" xfId="0" applyFont="1"/>
    <xf numFmtId="0" fontId="3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shrinkToFit="1"/>
    </xf>
    <xf numFmtId="165" fontId="8" fillId="0" borderId="1" xfId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5" fillId="0" borderId="1" xfId="1" applyNumberFormat="1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1534582</xdr:colOff>
      <xdr:row>0</xdr:row>
      <xdr:rowOff>0</xdr:rowOff>
    </xdr:from>
    <xdr:to>
      <xdr:col>3</xdr:col>
      <xdr:colOff>538691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499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30</xdr:row>
      <xdr:rowOff>104775</xdr:rowOff>
    </xdr:from>
    <xdr:to>
      <xdr:col>1</xdr:col>
      <xdr:colOff>374837</xdr:colOff>
      <xdr:row>34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7</xdr:col>
      <xdr:colOff>335492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I45"/>
  <sheetViews>
    <sheetView tabSelected="1" zoomScale="90" zoomScaleNormal="90" zoomScaleSheetLayoutView="100" workbookViewId="0">
      <selection activeCell="M22" sqref="M22"/>
    </sheetView>
  </sheetViews>
  <sheetFormatPr defaultColWidth="9.140625" defaultRowHeight="12.75" x14ac:dyDescent="0.2"/>
  <cols>
    <col min="1" max="1" width="6.42578125" style="11" customWidth="1"/>
    <col min="2" max="2" width="45.7109375" style="1" customWidth="1"/>
    <col min="3" max="3" width="6.7109375" style="1" customWidth="1"/>
    <col min="4" max="4" width="8.42578125" style="1" customWidth="1"/>
    <col min="5" max="5" width="13" style="1" customWidth="1"/>
    <col min="6" max="6" width="15.42578125" style="1" customWidth="1"/>
    <col min="7" max="7" width="9.140625" style="1"/>
    <col min="8" max="9" width="9.140625" style="7"/>
    <col min="10" max="16384" width="9.140625" style="1"/>
  </cols>
  <sheetData>
    <row r="12" spans="1:6" ht="18.75" x14ac:dyDescent="0.25">
      <c r="A12" s="9" t="s">
        <v>12</v>
      </c>
      <c r="B12" s="2"/>
      <c r="F12" s="6">
        <v>45456</v>
      </c>
    </row>
    <row r="13" spans="1:6" ht="18.75" x14ac:dyDescent="0.25">
      <c r="A13" s="9" t="s">
        <v>13</v>
      </c>
      <c r="B13" s="2"/>
    </row>
    <row r="14" spans="1:6" ht="15.75" x14ac:dyDescent="0.25">
      <c r="A14" s="10"/>
      <c r="B14" s="2"/>
    </row>
    <row r="15" spans="1:6" ht="15.75" x14ac:dyDescent="0.25">
      <c r="A15" s="10" t="s">
        <v>16</v>
      </c>
      <c r="B15" s="2"/>
    </row>
    <row r="16" spans="1:6" ht="18.75" x14ac:dyDescent="0.2">
      <c r="A16" s="18" t="s">
        <v>15</v>
      </c>
    </row>
    <row r="17" spans="1:9" ht="12.75" customHeight="1" x14ac:dyDescent="0.2"/>
    <row r="18" spans="1:9" ht="57.75" customHeight="1" x14ac:dyDescent="0.2">
      <c r="A18" s="26" t="s">
        <v>14</v>
      </c>
      <c r="B18" s="26"/>
      <c r="C18" s="26"/>
      <c r="D18" s="26"/>
      <c r="E18" s="26"/>
      <c r="F18" s="26"/>
    </row>
    <row r="21" spans="1:9" s="3" customFormat="1" ht="39" customHeight="1" x14ac:dyDescent="0.25">
      <c r="A21" s="19" t="s">
        <v>0</v>
      </c>
      <c r="B21" s="20" t="s">
        <v>1</v>
      </c>
      <c r="C21" s="20" t="s">
        <v>2</v>
      </c>
      <c r="D21" s="20" t="s">
        <v>3</v>
      </c>
      <c r="E21" s="20" t="s">
        <v>10</v>
      </c>
      <c r="F21" s="19" t="s">
        <v>11</v>
      </c>
      <c r="H21" s="8"/>
      <c r="I21" s="8"/>
    </row>
    <row r="22" spans="1:9" s="12" customFormat="1" ht="141.75" customHeight="1" x14ac:dyDescent="0.25">
      <c r="A22" s="4">
        <v>1</v>
      </c>
      <c r="B22" s="23" t="s">
        <v>17</v>
      </c>
      <c r="C22" s="4">
        <v>1</v>
      </c>
      <c r="D22" s="5" t="s">
        <v>8</v>
      </c>
      <c r="E22" s="24">
        <v>742500</v>
      </c>
      <c r="F22" s="21">
        <f>E22*C22</f>
        <v>742500</v>
      </c>
      <c r="H22" s="14">
        <v>2577</v>
      </c>
      <c r="I22" s="14">
        <f>H22*1.17</f>
        <v>3015.0899999999997</v>
      </c>
    </row>
    <row r="23" spans="1:9" s="12" customFormat="1" ht="135.75" customHeight="1" x14ac:dyDescent="0.25">
      <c r="A23" s="4">
        <v>2</v>
      </c>
      <c r="B23" s="23" t="s">
        <v>18</v>
      </c>
      <c r="C23" s="4">
        <v>2</v>
      </c>
      <c r="D23" s="5" t="s">
        <v>6</v>
      </c>
      <c r="E23" s="24">
        <v>1378300</v>
      </c>
      <c r="F23" s="21">
        <f>E23*C23</f>
        <v>2756600</v>
      </c>
      <c r="H23" s="14"/>
      <c r="I23" s="14">
        <f t="shared" ref="I23:I24" si="0">H23*1.17</f>
        <v>0</v>
      </c>
    </row>
    <row r="24" spans="1:9" s="3" customFormat="1" ht="22.5" customHeight="1" x14ac:dyDescent="0.25">
      <c r="A24" s="27" t="s">
        <v>7</v>
      </c>
      <c r="B24" s="27"/>
      <c r="C24" s="27"/>
      <c r="D24" s="27"/>
      <c r="E24" s="27"/>
      <c r="F24" s="22">
        <f>SUM(F22:F23)</f>
        <v>3499100</v>
      </c>
      <c r="H24" s="8"/>
      <c r="I24" s="8">
        <f t="shared" si="0"/>
        <v>0</v>
      </c>
    </row>
    <row r="25" spans="1:9" s="3" customFormat="1" ht="22.5" customHeight="1" x14ac:dyDescent="0.25">
      <c r="A25" s="27" t="s">
        <v>9</v>
      </c>
      <c r="B25" s="27"/>
      <c r="C25" s="27"/>
      <c r="D25" s="27"/>
      <c r="E25" s="27"/>
      <c r="F25" s="22">
        <v>699820</v>
      </c>
      <c r="H25" s="8"/>
      <c r="I25" s="8">
        <f t="shared" ref="I25:I26" si="1">H25*1.17</f>
        <v>0</v>
      </c>
    </row>
    <row r="26" spans="1:9" s="3" customFormat="1" ht="22.5" customHeight="1" x14ac:dyDescent="0.25">
      <c r="A26" s="27" t="s">
        <v>19</v>
      </c>
      <c r="B26" s="27"/>
      <c r="C26" s="27"/>
      <c r="D26" s="27"/>
      <c r="E26" s="27"/>
      <c r="F26" s="25">
        <f>F24-F25</f>
        <v>2799280</v>
      </c>
      <c r="H26" s="8"/>
      <c r="I26" s="8">
        <f t="shared" si="1"/>
        <v>0</v>
      </c>
    </row>
    <row r="27" spans="1:9" ht="18.75" x14ac:dyDescent="0.3">
      <c r="A27" s="16"/>
      <c r="B27" s="15"/>
      <c r="C27" s="17"/>
      <c r="D27" s="18"/>
      <c r="E27" s="18"/>
      <c r="I27" s="8"/>
    </row>
    <row r="28" spans="1:9" x14ac:dyDescent="0.2">
      <c r="I28" s="8"/>
    </row>
    <row r="29" spans="1:9" x14ac:dyDescent="0.2">
      <c r="I29" s="8"/>
    </row>
    <row r="30" spans="1:9" ht="18.75" x14ac:dyDescent="0.2">
      <c r="A30" s="9" t="s">
        <v>5</v>
      </c>
      <c r="I30" s="8"/>
    </row>
    <row r="31" spans="1:9" x14ac:dyDescent="0.2">
      <c r="I31" s="8"/>
    </row>
    <row r="32" spans="1:9" x14ac:dyDescent="0.2">
      <c r="I32" s="8">
        <f t="shared" ref="I32:I45" si="2">H32*1.17</f>
        <v>0</v>
      </c>
    </row>
    <row r="33" spans="1:9" x14ac:dyDescent="0.2">
      <c r="I33" s="8">
        <f t="shared" si="2"/>
        <v>0</v>
      </c>
    </row>
    <row r="34" spans="1:9" x14ac:dyDescent="0.2">
      <c r="I34" s="8">
        <f t="shared" si="2"/>
        <v>0</v>
      </c>
    </row>
    <row r="35" spans="1:9" x14ac:dyDescent="0.2">
      <c r="I35" s="8">
        <f t="shared" si="2"/>
        <v>0</v>
      </c>
    </row>
    <row r="36" spans="1:9" ht="15.75" x14ac:dyDescent="0.2">
      <c r="A36" s="13" t="s">
        <v>4</v>
      </c>
      <c r="I36" s="8">
        <f t="shared" si="2"/>
        <v>0</v>
      </c>
    </row>
    <row r="37" spans="1:9" x14ac:dyDescent="0.2">
      <c r="I37" s="8">
        <f t="shared" si="2"/>
        <v>0</v>
      </c>
    </row>
    <row r="38" spans="1:9" x14ac:dyDescent="0.2">
      <c r="I38" s="8">
        <f t="shared" si="2"/>
        <v>0</v>
      </c>
    </row>
    <row r="39" spans="1:9" x14ac:dyDescent="0.2">
      <c r="I39" s="8">
        <f t="shared" si="2"/>
        <v>0</v>
      </c>
    </row>
    <row r="40" spans="1:9" x14ac:dyDescent="0.2">
      <c r="I40" s="8">
        <f t="shared" si="2"/>
        <v>0</v>
      </c>
    </row>
    <row r="41" spans="1:9" x14ac:dyDescent="0.2">
      <c r="I41" s="8">
        <f t="shared" si="2"/>
        <v>0</v>
      </c>
    </row>
    <row r="42" spans="1:9" x14ac:dyDescent="0.2">
      <c r="I42" s="8">
        <f t="shared" si="2"/>
        <v>0</v>
      </c>
    </row>
    <row r="43" spans="1:9" x14ac:dyDescent="0.2">
      <c r="I43" s="8">
        <f t="shared" si="2"/>
        <v>0</v>
      </c>
    </row>
    <row r="44" spans="1:9" x14ac:dyDescent="0.2">
      <c r="I44" s="8">
        <f t="shared" si="2"/>
        <v>0</v>
      </c>
    </row>
    <row r="45" spans="1:9" x14ac:dyDescent="0.2">
      <c r="I45" s="8">
        <f t="shared" si="2"/>
        <v>0</v>
      </c>
    </row>
  </sheetData>
  <mergeCells count="4">
    <mergeCell ref="A18:F18"/>
    <mergeCell ref="A24:E24"/>
    <mergeCell ref="A25:E25"/>
    <mergeCell ref="A26:E2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2024-06-13T13:03:19Z</cp:lastPrinted>
  <dcterms:created xsi:type="dcterms:W3CDTF">2017-12-11T08:54:46Z</dcterms:created>
  <dcterms:modified xsi:type="dcterms:W3CDTF">2024-06-13T13:07:15Z</dcterms:modified>
</cp:coreProperties>
</file>