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D:\Pioneer\Running projects\Sana Safinaz Dolmen Mall Lahore\"/>
    </mc:Choice>
  </mc:AlternateContent>
  <xr:revisionPtr revIDLastSave="0" documentId="13_ncr:1_{D5231EA6-0BD3-4F65-9675-96E8FA763990}" xr6:coauthVersionLast="47" xr6:coauthVersionMax="47" xr10:uidLastSave="{00000000-0000-0000-0000-000000000000}"/>
  <bookViews>
    <workbookView xWindow="-120" yWindow="-120" windowWidth="29040" windowHeight="15840" xr2:uid="{00000000-000D-0000-FFFF-FFFF00000000}"/>
  </bookViews>
  <sheets>
    <sheet name="HVAC" sheetId="2" r:id="rId1"/>
    <sheet name="FIRE" sheetId="4" r:id="rId2"/>
  </sheets>
  <definedNames>
    <definedName name="_xlnm.Print_Titles" localSheetId="1">FIRE!$1:$3</definedName>
    <definedName name="_xlnm.Print_Titles" localSheetId="0">HVAC!$1:$3</definedName>
  </definedNames>
  <calcPr calcId="181029"/>
</workbook>
</file>

<file path=xl/calcChain.xml><?xml version="1.0" encoding="utf-8"?>
<calcChain xmlns="http://schemas.openxmlformats.org/spreadsheetml/2006/main">
  <c r="H49" i="4" l="1"/>
  <c r="H46" i="4"/>
  <c r="I46" i="4" s="1"/>
  <c r="F46" i="4"/>
  <c r="H45" i="4"/>
  <c r="I45" i="4" s="1"/>
  <c r="F45" i="4"/>
  <c r="H44" i="4"/>
  <c r="I44" i="4" s="1"/>
  <c r="F44" i="4"/>
  <c r="H43" i="4"/>
  <c r="F43" i="4"/>
  <c r="H42" i="4"/>
  <c r="I42" i="4" s="1"/>
  <c r="F42" i="4"/>
  <c r="H39" i="4"/>
  <c r="F39" i="4"/>
  <c r="H36" i="4"/>
  <c r="F36" i="4"/>
  <c r="H35" i="4"/>
  <c r="F35" i="4"/>
  <c r="I35" i="4" s="1"/>
  <c r="H34" i="4"/>
  <c r="F34" i="4"/>
  <c r="H33" i="4"/>
  <c r="F33" i="4"/>
  <c r="H32" i="4"/>
  <c r="I32" i="4" s="1"/>
  <c r="F32" i="4"/>
  <c r="H31" i="4"/>
  <c r="F31" i="4"/>
  <c r="I31" i="4" s="1"/>
  <c r="H30" i="4"/>
  <c r="F30" i="4"/>
  <c r="H29" i="4"/>
  <c r="F29" i="4"/>
  <c r="I29" i="4" s="1"/>
  <c r="H27" i="4"/>
  <c r="F27" i="4"/>
  <c r="I26" i="4"/>
  <c r="H26" i="4"/>
  <c r="F26" i="4"/>
  <c r="H25" i="4"/>
  <c r="F25" i="4"/>
  <c r="H24" i="4"/>
  <c r="F24" i="4"/>
  <c r="H21" i="4"/>
  <c r="F21" i="4"/>
  <c r="F49" i="4" s="1"/>
  <c r="H19" i="4"/>
  <c r="F19" i="4"/>
  <c r="H18" i="4"/>
  <c r="I18" i="4" s="1"/>
  <c r="F18" i="4"/>
  <c r="H17" i="4"/>
  <c r="F17" i="4"/>
  <c r="H16" i="4"/>
  <c r="I16" i="4" s="1"/>
  <c r="F16" i="4"/>
  <c r="H15" i="4"/>
  <c r="F15" i="4"/>
  <c r="I14" i="4"/>
  <c r="H14" i="4"/>
  <c r="F14" i="4"/>
  <c r="H10" i="4"/>
  <c r="I10" i="4" s="1"/>
  <c r="F10" i="4"/>
  <c r="H9" i="4"/>
  <c r="F9" i="4"/>
  <c r="I9" i="4" s="1"/>
  <c r="H6" i="4"/>
  <c r="F6" i="4"/>
  <c r="H5" i="4"/>
  <c r="F5" i="4"/>
  <c r="H56" i="2"/>
  <c r="F56" i="2"/>
  <c r="H55" i="2"/>
  <c r="F55" i="2"/>
  <c r="I55" i="2" s="1"/>
  <c r="H54" i="2"/>
  <c r="I54" i="2" s="1"/>
  <c r="F54" i="2"/>
  <c r="H53" i="2"/>
  <c r="F53" i="2"/>
  <c r="H52" i="2"/>
  <c r="I52" i="2" s="1"/>
  <c r="F52" i="2"/>
  <c r="H51" i="2"/>
  <c r="F51" i="2"/>
  <c r="I51" i="2" s="1"/>
  <c r="H48" i="2"/>
  <c r="F48" i="2"/>
  <c r="I47" i="2"/>
  <c r="H47" i="2"/>
  <c r="F47" i="2"/>
  <c r="H46" i="2"/>
  <c r="F46" i="2"/>
  <c r="H45" i="2"/>
  <c r="I45" i="2" s="1"/>
  <c r="F45" i="2"/>
  <c r="H44" i="2"/>
  <c r="I44" i="2" s="1"/>
  <c r="F44" i="2"/>
  <c r="H43" i="2"/>
  <c r="F43" i="2"/>
  <c r="H42" i="2"/>
  <c r="I42" i="2" s="1"/>
  <c r="F42" i="2"/>
  <c r="H41" i="2"/>
  <c r="I41" i="2" s="1"/>
  <c r="F41" i="2"/>
  <c r="H40" i="2"/>
  <c r="I40" i="2" s="1"/>
  <c r="F40" i="2"/>
  <c r="I39" i="2"/>
  <c r="H39" i="2"/>
  <c r="F39" i="2"/>
  <c r="H38" i="2"/>
  <c r="F38" i="2"/>
  <c r="H37" i="2"/>
  <c r="F37" i="2"/>
  <c r="H36" i="2"/>
  <c r="I36" i="2" s="1"/>
  <c r="F36" i="2"/>
  <c r="I35" i="2"/>
  <c r="H35" i="2"/>
  <c r="F35" i="2"/>
  <c r="H34" i="2"/>
  <c r="F34" i="2"/>
  <c r="H33" i="2"/>
  <c r="F33" i="2"/>
  <c r="H29" i="2"/>
  <c r="F29" i="2"/>
  <c r="H28" i="2"/>
  <c r="F28" i="2"/>
  <c r="H27" i="2"/>
  <c r="F27" i="2"/>
  <c r="H26" i="2"/>
  <c r="I26" i="2" s="1"/>
  <c r="F26" i="2"/>
  <c r="H25" i="2"/>
  <c r="I25" i="2" s="1"/>
  <c r="F25" i="2"/>
  <c r="H24" i="2"/>
  <c r="F24" i="2"/>
  <c r="H23" i="2"/>
  <c r="I23" i="2" s="1"/>
  <c r="F23" i="2"/>
  <c r="H22" i="2"/>
  <c r="F22" i="2"/>
  <c r="I22" i="2" s="1"/>
  <c r="H21" i="2"/>
  <c r="I21" i="2" s="1"/>
  <c r="F21" i="2"/>
  <c r="H20" i="2"/>
  <c r="F20" i="2"/>
  <c r="H19" i="2"/>
  <c r="I19" i="2" s="1"/>
  <c r="F19" i="2"/>
  <c r="H18" i="2"/>
  <c r="F18" i="2"/>
  <c r="H15" i="2"/>
  <c r="F15" i="2"/>
  <c r="H12" i="2"/>
  <c r="I12" i="2" s="1"/>
  <c r="F12" i="2"/>
  <c r="H10" i="2"/>
  <c r="I10" i="2" s="1"/>
  <c r="F10" i="2"/>
  <c r="I21" i="4" l="1"/>
  <c r="I49" i="4" s="1"/>
  <c r="I43" i="4"/>
  <c r="I39" i="4"/>
  <c r="I36" i="4"/>
  <c r="I34" i="4"/>
  <c r="I33" i="4"/>
  <c r="I30" i="4"/>
  <c r="I27" i="4"/>
  <c r="I25" i="4"/>
  <c r="I24" i="4"/>
  <c r="I19" i="4"/>
  <c r="I17" i="4"/>
  <c r="I15" i="4"/>
  <c r="I6" i="4"/>
  <c r="I5" i="4"/>
  <c r="I56" i="2"/>
  <c r="I53" i="2"/>
  <c r="I43" i="2"/>
  <c r="I48" i="2"/>
  <c r="I46" i="2"/>
  <c r="I38" i="2"/>
  <c r="I37" i="2"/>
  <c r="I34" i="2"/>
  <c r="I33" i="2"/>
  <c r="I28" i="2"/>
  <c r="I29" i="2"/>
  <c r="I27" i="2"/>
  <c r="I24" i="2"/>
  <c r="I20" i="2"/>
  <c r="I18" i="2"/>
  <c r="I15" i="2"/>
  <c r="H6" i="2"/>
  <c r="H59" i="2" s="1"/>
  <c r="F6" i="2"/>
  <c r="F59" i="2" s="1"/>
  <c r="I6" i="2" l="1"/>
  <c r="I59" i="2" s="1"/>
</calcChain>
</file>

<file path=xl/sharedStrings.xml><?xml version="1.0" encoding="utf-8"?>
<sst xmlns="http://schemas.openxmlformats.org/spreadsheetml/2006/main" count="221" uniqueCount="132">
  <si>
    <t>S. No.</t>
  </si>
  <si>
    <t>Description</t>
  </si>
  <si>
    <t>Qty.</t>
  </si>
  <si>
    <t>Unit</t>
  </si>
  <si>
    <t>Material (Rs.)</t>
  </si>
  <si>
    <t>Labour (Rs.)</t>
  </si>
  <si>
    <t>Total (Rs.)</t>
  </si>
  <si>
    <t>Rate</t>
  </si>
  <si>
    <t>Amount</t>
  </si>
  <si>
    <t>a</t>
  </si>
  <si>
    <t>CSU-1F-07 (7.0 Tons)</t>
  </si>
  <si>
    <t>Nos.</t>
  </si>
  <si>
    <t>SUB-TOTAL FOR SECTION 01 (Rs.)</t>
  </si>
  <si>
    <t>Ø 1-1/4"</t>
  </si>
  <si>
    <t>Rft</t>
  </si>
  <si>
    <t>b</t>
  </si>
  <si>
    <t>Ø 1-1/2"  Supply / Return</t>
  </si>
  <si>
    <t>Ø 1-1/2"</t>
  </si>
  <si>
    <t>Rft.</t>
  </si>
  <si>
    <t>Thermometer  150  mm  Height  Scale  Type  (with  Thermo  well)  with range 0˚C to 60˚C</t>
  </si>
  <si>
    <t>Pressure Gauge  with  with  Ball  Valve  &amp; Siphon,  Liquid  filled  Dial  type range -ve 5 psi to 100 psi. (100mm dial Size)</t>
  </si>
  <si>
    <t>c</t>
  </si>
  <si>
    <t>Digital   Decorative   Thermostat   Controller   with   Duct   Sensor   (BMS Interfacable)</t>
  </si>
  <si>
    <t>d</t>
  </si>
  <si>
    <t>Control wiring from controller to sensors, motorized valve and Power wiring from FCP to fan, up to 5 meter radius</t>
  </si>
  <si>
    <t>SUB-TOTAL FOR SECTION 02 (Rs.)</t>
  </si>
  <si>
    <t>For AC Supply</t>
  </si>
  <si>
    <t>Sq.ft.</t>
  </si>
  <si>
    <t>For Fresh</t>
  </si>
  <si>
    <t>FC - 26"x14"</t>
  </si>
  <si>
    <t>No.</t>
  </si>
  <si>
    <t>FC - 28"x14"</t>
  </si>
  <si>
    <t>Round Diffusers - 6" Dia.</t>
  </si>
  <si>
    <t>Swirl Diffusers - 12" Dia.</t>
  </si>
  <si>
    <t>FAG - 32"x14"</t>
  </si>
  <si>
    <t>EAG - 32"x14"</t>
  </si>
  <si>
    <t>FD - 32"x14"</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</si>
  <si>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</si>
  <si>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</si>
  <si>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</si>
  <si>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</si>
  <si>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</si>
  <si>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sz val="11"/>
        <color rgb="FFFFFFFF"/>
        <rFont val="Calibri"/>
        <family val="2"/>
        <scheme val="minor"/>
      </rPr>
      <t>BILL OF QUANTITIES OF HVAC WORKS</t>
    </r>
  </si>
  <si>
    <r>
      <rPr>
        <b/>
        <u/>
        <sz val="11"/>
        <rFont val="Calibri"/>
        <family val="2"/>
        <scheme val="minor"/>
      </rPr>
      <t>Section 01: Supply, Installation, Testing &amp; Commissioning of HVAC Equipment</t>
    </r>
  </si>
  <si>
    <r>
      <rPr>
        <sz val="11"/>
        <rFont val="Calibri"/>
        <family val="2"/>
        <scheme val="minor"/>
      </rPr>
      <t xml:space="preserve">Lifting,   Installation,   Testing,   Balancing   &amp;   Commissioning   of   </t>
    </r>
    <r>
      <rPr>
        <b/>
        <sz val="11"/>
        <rFont val="Calibri"/>
        <family val="2"/>
        <scheme val="minor"/>
      </rPr>
      <t xml:space="preserve">Air Handling Units </t>
    </r>
    <r>
      <rPr>
        <sz val="11"/>
        <rFont val="Calibri"/>
        <family val="2"/>
        <scheme val="minor"/>
      </rPr>
      <t>of different capacities to the  locations as per the new layout      including      hangers,      supports,      steel      base,      vibration isolators,interconnecting  power  &amp;  control  wiring,  Thermostats  with inlet  &amp;  outlet  cooling  water  connections,  valves  assemblies,  drain connection, flexible rubber duct connection / connector etc. complete in   all   respects,   ready   to   operate   as   per   schedule,   specification, drawings and as per instruction of consultant.</t>
    </r>
  </si>
  <si>
    <r>
      <rPr>
        <b/>
        <u/>
        <sz val="11"/>
        <rFont val="Calibri"/>
        <family val="2"/>
        <scheme val="minor"/>
      </rPr>
      <t>Section 02:Supply, Installation &amp; Testing of Piping Works    </t>
    </r>
  </si>
  <si>
    <r>
      <rPr>
        <sz val="11"/>
        <rFont val="Calibri"/>
        <family val="2"/>
        <scheme val="minor"/>
      </rPr>
      <t xml:space="preserve">Supply,  Installation  &amp;  Testing  of  </t>
    </r>
    <r>
      <rPr>
        <b/>
        <sz val="11"/>
        <rFont val="Calibri"/>
        <family val="2"/>
        <scheme val="minor"/>
      </rPr>
      <t xml:space="preserve">uPVC  Drain  Pipe  with  3/8"  Thick Rubber  Foam  Insulation  </t>
    </r>
    <r>
      <rPr>
        <sz val="11"/>
        <rFont val="Calibri"/>
        <family val="2"/>
        <scheme val="minor"/>
      </rPr>
      <t>including  clamps,  bends,  tees,  drain  plugs, sockets,  protection  treatment,  PVC tape etc.  complete in  all respects and as per instructions of Consultant.</t>
    </r>
  </si>
  <si>
    <r>
      <rPr>
        <sz val="11"/>
        <rFont val="Calibri"/>
        <family val="2"/>
        <scheme val="minor"/>
      </rPr>
      <t xml:space="preserve">Supply, Installation, Testing &amp; Balancing of </t>
    </r>
    <r>
      <rPr>
        <b/>
        <sz val="11"/>
        <rFont val="Calibri"/>
        <family val="2"/>
        <scheme val="minor"/>
      </rPr>
      <t xml:space="preserve">MS Sch. 40 Seamless Pipes (for  Chilled  Water  Supply/Return)  </t>
    </r>
    <r>
      <rPr>
        <sz val="11"/>
        <rFont val="Calibri"/>
        <family val="2"/>
        <scheme val="minor"/>
      </rPr>
      <t>with  threaded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</si>
  <si>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1"/>
        <rFont val="Calibri"/>
        <family val="2"/>
        <scheme val="minor"/>
      </rPr>
      <t xml:space="preserve">Supply &amp; Installation of </t>
    </r>
    <r>
      <rPr>
        <b/>
        <sz val="11"/>
        <rFont val="Calibri"/>
        <family val="2"/>
        <scheme val="minor"/>
      </rPr>
      <t xml:space="preserve">Pre Formed Thermopore insulation (32 kg/m3 density)  </t>
    </r>
    <r>
      <rPr>
        <sz val="11"/>
        <rFont val="Calibri"/>
        <family val="2"/>
        <scheme val="minor"/>
      </rPr>
      <t>for  chilled  water  M.S.  pipes,  bends,  tees,  unions,  sockets, valves  and on  specials protected  with Kraft  paper, wrapped  with 8oz Canvas  cloth  than   paint  with   Anti  fungus   paint,  GI   Cladding  etc, complete in all respects ready to operate.</t>
    </r>
  </si>
  <si>
    <r>
      <rPr>
        <b/>
        <u/>
        <sz val="11"/>
        <rFont val="Calibri"/>
        <family val="2"/>
        <scheme val="minor"/>
      </rPr>
      <t>25 mm Thick Insulation</t>
    </r>
  </si>
  <si>
    <r>
      <rPr>
        <sz val="11"/>
        <rFont val="Calibri"/>
        <family val="2"/>
        <scheme val="minor"/>
      </rPr>
      <t xml:space="preserve">Supply,  Installation,  Testing  &amp;  Balancing  of  </t>
    </r>
    <r>
      <rPr>
        <b/>
        <sz val="11"/>
        <rFont val="Calibri"/>
        <family val="2"/>
        <scheme val="minor"/>
      </rPr>
      <t xml:space="preserve">Valves  of  different  types </t>
    </r>
    <r>
      <rPr>
        <sz val="11"/>
        <rFont val="Calibri"/>
        <family val="2"/>
        <scheme val="minor"/>
      </rPr>
      <t>complete in all respect ready to operate as per specifications, drawings and as per instruction of Consultant.
(Contractor to check the health of existing Valves before reuse)</t>
    </r>
  </si>
  <si>
    <r>
      <rPr>
        <b/>
        <u/>
        <sz val="11"/>
        <rFont val="Calibri"/>
        <family val="2"/>
        <scheme val="minor"/>
      </rPr>
      <t>Gate / Isolation Valve</t>
    </r>
  </si>
  <si>
    <r>
      <rPr>
        <b/>
        <u/>
        <sz val="11"/>
        <rFont val="Calibri"/>
        <family val="2"/>
        <scheme val="minor"/>
      </rPr>
      <t>Balancing Valve</t>
    </r>
  </si>
  <si>
    <r>
      <rPr>
        <b/>
        <u/>
        <sz val="11"/>
        <rFont val="Calibri"/>
        <family val="2"/>
        <scheme val="minor"/>
      </rPr>
      <t>Strainer</t>
    </r>
  </si>
  <si>
    <r>
      <rPr>
        <b/>
        <u/>
        <sz val="11"/>
        <rFont val="Calibri"/>
        <family val="2"/>
        <scheme val="minor"/>
      </rPr>
      <t>2-Way / 3-Way Motorized Valve with Actuator (0-100% modulating)</t>
    </r>
  </si>
  <si>
    <r>
      <rPr>
        <b/>
        <u/>
        <sz val="11"/>
        <rFont val="Calibri"/>
        <family val="2"/>
        <scheme val="minor"/>
      </rPr>
      <t>Accessories for AHU(s) Assembly</t>
    </r>
  </si>
  <si>
    <r>
      <rPr>
        <b/>
        <u/>
        <sz val="11"/>
        <rFont val="Calibri"/>
        <family val="2"/>
        <scheme val="minor"/>
      </rPr>
      <t>Section 03: Supply, Installation &amp; Testing of Ducting &amp; Air Devices</t>
    </r>
  </si>
  <si>
    <r>
      <rPr>
        <sz val="11"/>
        <rFont val="Calibri"/>
        <family val="2"/>
        <scheme val="minor"/>
      </rPr>
      <t xml:space="preserve">Supply, fabrication, Installation &amp; Testing of </t>
    </r>
    <r>
      <rPr>
        <b/>
        <sz val="11"/>
        <rFont val="Calibri"/>
        <family val="2"/>
        <scheme val="minor"/>
      </rPr>
      <t xml:space="preserve">Machine Made G.I Sheet Metal Duct  Work  </t>
    </r>
    <r>
      <rPr>
        <sz val="11"/>
        <rFont val="Calibri"/>
        <family val="2"/>
        <scheme val="minor"/>
      </rPr>
      <t>(galvanized  G-  22  for  internal  &amp; G-26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</si>
  <si>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b/>
        <u/>
        <sz val="11"/>
        <rFont val="Calibri"/>
        <family val="2"/>
        <scheme val="minor"/>
      </rPr>
      <t>Flexiable Connector</t>
    </r>
  </si>
  <si>
    <r>
      <rPr>
        <sz val="11"/>
        <rFont val="Calibri"/>
        <family val="2"/>
        <scheme val="minor"/>
      </rPr>
      <t xml:space="preserve">Supply  and  Installation  of  </t>
    </r>
    <r>
      <rPr>
        <b/>
        <sz val="11"/>
        <rFont val="Calibri"/>
        <family val="2"/>
        <scheme val="minor"/>
      </rPr>
      <t xml:space="preserve">Aluminum  Faced  XLPE  insulation  1"  thick </t>
    </r>
    <r>
      <rPr>
        <sz val="11"/>
        <rFont val="Calibri"/>
        <family val="2"/>
        <scheme val="minor"/>
      </rPr>
      <t>for  Internal  ducts  of  different  sections  compete  in  all  respect  as  per specifications,  drawings and as per instructions of Consultant.</t>
    </r>
  </si>
  <si>
    <r>
      <rPr>
        <sz val="11"/>
        <rFont val="Calibri"/>
        <family val="2"/>
        <scheme val="minor"/>
      </rPr>
      <t xml:space="preserve">Supply,    Installation    &amp;   Commissioning   of   </t>
    </r>
    <r>
      <rPr>
        <b/>
        <sz val="11"/>
        <rFont val="Calibri"/>
        <family val="2"/>
        <scheme val="minor"/>
      </rPr>
      <t xml:space="preserve">Aluminum   Fabricated, Powder  Coated  Air  Devices  </t>
    </r>
    <r>
      <rPr>
        <sz val="11"/>
        <rFont val="Calibri"/>
        <family val="2"/>
        <scheme val="minor"/>
      </rPr>
      <t>for  supply,  return,  exhaust  &amp;  fresh  air. including  framing,  hangers  &amp;  supports   and  other   accessories  etc. complete   in   all   respects   ready   to   operate   as   per   instruction   of
Consultant.</t>
    </r>
  </si>
  <si>
    <r>
      <rPr>
        <b/>
        <u/>
        <sz val="11"/>
        <rFont val="Calibri"/>
        <family val="2"/>
        <scheme val="minor"/>
      </rPr>
      <t>Diffusers/Grilles/Registers (with Dampers</t>
    </r>
    <r>
      <rPr>
        <b/>
        <sz val="11"/>
        <rFont val="Calibri"/>
        <family val="2"/>
        <scheme val="minor"/>
      </rPr>
      <t>)</t>
    </r>
  </si>
  <si>
    <r>
      <rPr>
        <b/>
        <u/>
        <sz val="11"/>
        <rFont val="Calibri"/>
        <family val="2"/>
        <scheme val="minor"/>
      </rPr>
      <t>For AC - Supply Air</t>
    </r>
  </si>
  <si>
    <r>
      <rPr>
        <b/>
        <u/>
        <sz val="11"/>
        <rFont val="Calibri"/>
        <family val="2"/>
        <scheme val="minor"/>
      </rPr>
      <t>Exhaust &amp; Fresh Air Grills</t>
    </r>
  </si>
  <si>
    <r>
      <rPr>
        <b/>
        <u/>
        <sz val="11"/>
        <rFont val="Calibri"/>
        <family val="2"/>
        <scheme val="minor"/>
      </rPr>
      <t>Fire Damper</t>
    </r>
  </si>
  <si>
    <r>
      <rPr>
        <b/>
        <u/>
        <sz val="11"/>
        <rFont val="Calibri"/>
        <family val="2"/>
        <scheme val="minor"/>
      </rPr>
      <t>Section 04: Miscellaneous Works</t>
    </r>
  </si>
  <si>
    <r>
      <rPr>
        <sz val="11"/>
        <rFont val="Calibri"/>
        <family val="2"/>
        <scheme val="minor"/>
      </rPr>
      <t xml:space="preserve">Supply  &amp;  Installation  of  </t>
    </r>
    <r>
      <rPr>
        <b/>
        <sz val="11"/>
        <rFont val="Calibri"/>
        <family val="2"/>
        <scheme val="minor"/>
      </rPr>
      <t xml:space="preserve">Thermostats  for  AHUs  </t>
    </r>
    <r>
      <rPr>
        <sz val="11"/>
        <rFont val="Calibri"/>
        <family val="2"/>
        <scheme val="minor"/>
      </rPr>
      <t>along  with  control cables complete in all respect and ready to operate.</t>
    </r>
  </si>
  <si>
    <r>
      <rPr>
        <sz val="11"/>
        <rFont val="Calibri"/>
        <family val="2"/>
        <scheme val="minor"/>
      </rPr>
      <t xml:space="preserve">Providing Material </t>
    </r>
    <r>
      <rPr>
        <b/>
        <sz val="11"/>
        <rFont val="Calibri"/>
        <family val="2"/>
        <scheme val="minor"/>
      </rPr>
      <t xml:space="preserve">Submittals and Samples </t>
    </r>
    <r>
      <rPr>
        <sz val="11"/>
        <rFont val="Calibri"/>
        <family val="2"/>
        <scheme val="minor"/>
      </rPr>
      <t>for Consultant's Approval.</t>
    </r>
  </si>
  <si>
    <r>
      <rPr>
        <sz val="11"/>
        <rFont val="Calibri"/>
        <family val="2"/>
        <scheme val="minor"/>
      </rPr>
      <t xml:space="preserve">Supply &amp; Installation of </t>
    </r>
    <r>
      <rPr>
        <b/>
        <sz val="11"/>
        <rFont val="Calibri"/>
        <family val="2"/>
        <scheme val="minor"/>
      </rPr>
      <t xml:space="preserve">Brass Tags </t>
    </r>
    <r>
      <rPr>
        <sz val="11"/>
        <rFont val="Calibri"/>
        <family val="2"/>
        <scheme val="minor"/>
      </rPr>
      <t>for Equipment and System.</t>
    </r>
  </si>
  <si>
    <r>
      <rPr>
        <sz val="11"/>
        <rFont val="Calibri"/>
        <family val="2"/>
        <scheme val="minor"/>
      </rPr>
      <t xml:space="preserve">Supply,  Installation  and  Commissioning  of  </t>
    </r>
    <r>
      <rPr>
        <b/>
        <sz val="11"/>
        <rFont val="Calibri"/>
        <family val="2"/>
        <scheme val="minor"/>
      </rPr>
      <t xml:space="preserve">Fire  Stopping  Material  </t>
    </r>
    <r>
      <rPr>
        <sz val="11"/>
        <rFont val="Calibri"/>
        <family val="2"/>
        <scheme val="minor"/>
      </rPr>
      <t>as per specifications and drawings complete in all respect.</t>
    </r>
  </si>
  <si>
    <r>
      <rPr>
        <sz val="11"/>
        <rFont val="Calibri"/>
        <family val="2"/>
        <scheme val="minor"/>
      </rPr>
      <t xml:space="preserve">Making  of  </t>
    </r>
    <r>
      <rPr>
        <b/>
        <sz val="11"/>
        <rFont val="Calibri"/>
        <family val="2"/>
        <scheme val="minor"/>
      </rPr>
      <t xml:space="preserve">Shop  Drawings  and  As-Built  Drawings  </t>
    </r>
    <r>
      <rPr>
        <sz val="11"/>
        <rFont val="Calibri"/>
        <family val="2"/>
        <scheme val="minor"/>
      </rPr>
      <t>on  Auto  CAD  with sectional   details,   equipment   details   and   their   foundation   details, Technical submittals and sample boards complete in all respect as per instruction of Consultant.</t>
    </r>
  </si>
  <si>
    <r>
      <rPr>
        <b/>
        <sz val="12"/>
        <color rgb="FFFFFFFF"/>
        <rFont val="Calibri"/>
        <family val="1"/>
      </rPr>
      <t>BILL OF QUANTITIES FOR FIRE SUPPRESSION SYSTEM WORKS</t>
    </r>
  </si>
  <si>
    <r>
      <rPr>
        <b/>
        <sz val="12"/>
        <rFont val="Calibri"/>
        <family val="1"/>
      </rPr>
      <t>Item No.</t>
    </r>
  </si>
  <si>
    <r>
      <rPr>
        <b/>
        <sz val="12"/>
        <rFont val="Calibri"/>
        <family val="1"/>
      </rPr>
      <t>Description</t>
    </r>
  </si>
  <si>
    <r>
      <rPr>
        <b/>
        <sz val="12"/>
        <rFont val="Calibri"/>
        <family val="1"/>
      </rPr>
      <t>Qty.</t>
    </r>
  </si>
  <si>
    <r>
      <rPr>
        <b/>
        <sz val="12"/>
        <rFont val="Calibri"/>
        <family val="1"/>
      </rPr>
      <t>Unit</t>
    </r>
  </si>
  <si>
    <r>
      <rPr>
        <b/>
        <sz val="12"/>
        <rFont val="Calibri"/>
        <family val="1"/>
      </rPr>
      <t>Material (Rs.)</t>
    </r>
  </si>
  <si>
    <r>
      <rPr>
        <b/>
        <sz val="12"/>
        <rFont val="Calibri"/>
        <family val="1"/>
      </rPr>
      <t>Labour (Rs.)</t>
    </r>
  </si>
  <si>
    <r>
      <rPr>
        <b/>
        <sz val="12"/>
        <rFont val="Calibri"/>
        <family val="1"/>
      </rPr>
      <t>Total (Rs.)</t>
    </r>
  </si>
  <si>
    <r>
      <rPr>
        <b/>
        <sz val="12"/>
        <rFont val="Calibri"/>
        <family val="1"/>
      </rPr>
      <t>Rate</t>
    </r>
  </si>
  <si>
    <r>
      <rPr>
        <b/>
        <sz val="12"/>
        <rFont val="Calibri"/>
        <family val="1"/>
      </rPr>
      <t>Amount</t>
    </r>
  </si>
  <si>
    <r>
      <rPr>
        <b/>
        <u/>
        <sz val="12"/>
        <rFont val="Calibri"/>
        <family val="1"/>
      </rPr>
      <t>SECTION 01</t>
    </r>
    <r>
      <rPr>
        <b/>
        <sz val="12"/>
        <rFont val="Calibri"/>
        <family val="1"/>
      </rPr>
      <t xml:space="preserve">:
</t>
    </r>
    <r>
      <rPr>
        <b/>
        <u/>
        <sz val="12"/>
        <rFont val="Calibri"/>
        <family val="1"/>
      </rPr>
      <t>SUPPLY AND INSTALLATION OF FIRE EXTINGUISHERS</t>
    </r>
  </si>
  <si>
    <r>
      <rPr>
        <sz val="12"/>
        <rFont val="Calibri"/>
        <family val="1"/>
      </rPr>
      <t>5 Kg. CO2</t>
    </r>
  </si>
  <si>
    <r>
      <rPr>
        <sz val="12"/>
        <rFont val="Calibri"/>
        <family val="1"/>
      </rPr>
      <t>Nos.</t>
    </r>
  </si>
  <si>
    <r>
      <rPr>
        <sz val="12"/>
        <rFont val="Calibri"/>
        <family val="1"/>
      </rPr>
      <t>ABC Extinguishers</t>
    </r>
  </si>
  <si>
    <r>
      <rPr>
        <b/>
        <sz val="12"/>
        <rFont val="Calibri"/>
        <family val="1"/>
      </rPr>
      <t>SUB-TOTAL FOR SECTION 01 (Rs.)</t>
    </r>
  </si>
  <si>
    <r>
      <rPr>
        <b/>
        <u/>
        <sz val="12"/>
        <rFont val="Calibri"/>
        <family val="1"/>
      </rPr>
      <t>SECTION 02</t>
    </r>
    <r>
      <rPr>
        <b/>
        <sz val="12"/>
        <rFont val="Calibri"/>
        <family val="1"/>
      </rPr>
      <t xml:space="preserve">:
</t>
    </r>
    <r>
      <rPr>
        <b/>
        <u/>
        <sz val="12"/>
        <rFont val="Calibri"/>
        <family val="1"/>
      </rPr>
      <t>SUPPLY AND INSTALLATION OF FIRE SPRINKLERS</t>
    </r>
  </si>
  <si>
    <r>
      <rPr>
        <sz val="12"/>
        <rFont val="Calibri"/>
        <family val="1"/>
      </rPr>
      <t xml:space="preserve">Sprinkler </t>
    </r>
    <r>
      <rPr>
        <b/>
        <sz val="12"/>
        <rFont val="Calibri"/>
        <family val="1"/>
      </rPr>
      <t xml:space="preserve">Pendent type </t>
    </r>
    <r>
      <rPr>
        <sz val="12"/>
        <rFont val="Calibri"/>
        <family val="1"/>
      </rPr>
      <t>with cover plate quick response K = 5.6 (Opening Temperature 57ºC) UL/FM</t>
    </r>
  </si>
  <si>
    <r>
      <rPr>
        <sz val="12"/>
        <rFont val="Calibri"/>
        <family val="1"/>
      </rPr>
      <t xml:space="preserve">Sprinkler </t>
    </r>
    <r>
      <rPr>
        <b/>
        <sz val="12"/>
        <rFont val="Calibri"/>
        <family val="1"/>
      </rPr>
      <t xml:space="preserve">Upright type </t>
    </r>
    <r>
      <rPr>
        <sz val="12"/>
        <rFont val="Calibri"/>
        <family val="1"/>
      </rPr>
      <t>standard response K = 5.6 (Opening Temperature 57ºC) UL/FM</t>
    </r>
  </si>
  <si>
    <r>
      <rPr>
        <b/>
        <sz val="12"/>
        <rFont val="Calibri"/>
        <family val="1"/>
      </rPr>
      <t>SUB-TOTAL FOR SECTION 02 (Rs.)</t>
    </r>
  </si>
  <si>
    <r>
      <rPr>
        <b/>
        <u/>
        <sz val="12"/>
        <rFont val="Calibri"/>
        <family val="1"/>
      </rPr>
      <t>SECTION 03</t>
    </r>
    <r>
      <rPr>
        <b/>
        <sz val="12"/>
        <rFont val="Calibri"/>
        <family val="1"/>
      </rPr>
      <t xml:space="preserve">:
</t>
    </r>
    <r>
      <rPr>
        <b/>
        <u/>
        <sz val="12"/>
        <rFont val="Calibri"/>
        <family val="1"/>
      </rPr>
      <t>SUPPLY AND INSTALLATION OF MS PIPE WORK &amp; VALVES</t>
    </r>
  </si>
  <si>
    <r>
      <rPr>
        <sz val="12"/>
        <rFont val="Calibri"/>
        <family val="1"/>
      </rPr>
      <t xml:space="preserve">Supply  &amp;  installation  of  </t>
    </r>
    <r>
      <rPr>
        <b/>
        <sz val="12"/>
        <rFont val="Calibri"/>
        <family val="1"/>
      </rPr>
      <t xml:space="preserve">MS  SCH  40  pipes  </t>
    </r>
    <r>
      <rPr>
        <sz val="12"/>
        <rFont val="Calibri"/>
        <family val="1"/>
      </rPr>
      <t>(seamless)  with  threaded  &amp; welded fittings  (UL/FM)  including  sockets,  tees, elbows, bends, reducers, unions,   clamps,   hangers   &amp;   supports   etc.   making   core   cuts/holes   (if required),  painting  and  protection  treatments  on  pipe.  complete  in  all respect ready to opearte.</t>
    </r>
  </si>
  <si>
    <r>
      <rPr>
        <sz val="12"/>
        <rFont val="Calibri"/>
        <family val="1"/>
      </rPr>
      <t>a</t>
    </r>
  </si>
  <si>
    <r>
      <rPr>
        <sz val="12"/>
        <rFont val="Calibri"/>
        <family val="1"/>
      </rPr>
      <t>Dia.  1"           (Threaded fitting)</t>
    </r>
  </si>
  <si>
    <r>
      <rPr>
        <sz val="12"/>
        <rFont val="Calibri"/>
        <family val="1"/>
      </rPr>
      <t>Rft.</t>
    </r>
  </si>
  <si>
    <r>
      <rPr>
        <sz val="12"/>
        <rFont val="Calibri"/>
        <family val="1"/>
      </rPr>
      <t>b</t>
    </r>
  </si>
  <si>
    <r>
      <rPr>
        <sz val="12"/>
        <rFont val="Calibri"/>
        <family val="1"/>
      </rPr>
      <t>Dia.  1-1/4"   (Threaded fitting)</t>
    </r>
  </si>
  <si>
    <r>
      <rPr>
        <sz val="12"/>
        <rFont val="Calibri"/>
        <family val="1"/>
      </rPr>
      <t>c</t>
    </r>
  </si>
  <si>
    <r>
      <rPr>
        <sz val="12"/>
        <rFont val="Calibri"/>
        <family val="1"/>
      </rPr>
      <t>Dia.  1-1/2"   (Threaded fitting)</t>
    </r>
  </si>
  <si>
    <r>
      <rPr>
        <sz val="12"/>
        <rFont val="Calibri"/>
        <family val="1"/>
      </rPr>
      <t>d</t>
    </r>
  </si>
  <si>
    <r>
      <rPr>
        <sz val="12"/>
        <rFont val="Calibri"/>
        <family val="1"/>
      </rPr>
      <t>Dia.  2"           (Threaded fitting)</t>
    </r>
  </si>
  <si>
    <r>
      <rPr>
        <sz val="12"/>
        <rFont val="Calibri"/>
        <family val="1"/>
      </rPr>
      <t>e</t>
    </r>
  </si>
  <si>
    <r>
      <rPr>
        <sz val="12"/>
        <rFont val="Calibri"/>
        <family val="1"/>
      </rPr>
      <t>Dia.  2-1/2"   (Welded Joint fitting)</t>
    </r>
  </si>
  <si>
    <r>
      <rPr>
        <sz val="12"/>
        <rFont val="Calibri"/>
        <family val="1"/>
      </rPr>
      <t>f</t>
    </r>
  </si>
  <si>
    <r>
      <rPr>
        <sz val="12"/>
        <rFont val="Calibri"/>
        <family val="1"/>
      </rPr>
      <t>Dia.  3"   (Welded Joint fitting)</t>
    </r>
  </si>
  <si>
    <r>
      <rPr>
        <b/>
        <sz val="12"/>
        <rFont val="Calibri"/>
        <family val="1"/>
      </rPr>
      <t xml:space="preserve">Test &amp; Drain Assembly </t>
    </r>
    <r>
      <rPr>
        <sz val="12"/>
        <rFont val="Calibri"/>
        <family val="1"/>
      </rPr>
      <t>with sight glass &amp; sectional drain valve. UL/FM</t>
    </r>
  </si>
  <si>
    <r>
      <rPr>
        <sz val="12"/>
        <rFont val="Calibri"/>
        <family val="1"/>
      </rPr>
      <t>Dia.  1"</t>
    </r>
  </si>
  <si>
    <r>
      <rPr>
        <sz val="12"/>
        <rFont val="Calibri"/>
        <family val="1"/>
      </rPr>
      <t>No.</t>
    </r>
  </si>
  <si>
    <r>
      <rPr>
        <sz val="12"/>
        <rFont val="Calibri"/>
        <family val="1"/>
      </rPr>
      <t xml:space="preserve">Supply &amp; installation of </t>
    </r>
    <r>
      <rPr>
        <b/>
        <sz val="12"/>
        <rFont val="Calibri"/>
        <family val="1"/>
      </rPr>
      <t xml:space="preserve">Seismic Supports (Bracing) </t>
    </r>
    <r>
      <rPr>
        <sz val="12"/>
        <rFont val="Calibri"/>
        <family val="1"/>
      </rPr>
      <t>of steel cable to restrict horizontal shaking of pipe from earth quake with Strut Fittings · Strut beam clamps · Strut pipe clamps · Strut mounted pipe .clamping pipe attachments complete in all respect.</t>
    </r>
  </si>
  <si>
    <r>
      <rPr>
        <b/>
        <sz val="12"/>
        <rFont val="Calibri"/>
        <family val="1"/>
      </rPr>
      <t>Lateral</t>
    </r>
  </si>
  <si>
    <r>
      <rPr>
        <sz val="12"/>
        <rFont val="Calibri"/>
        <family val="1"/>
      </rPr>
      <t>Dia.  2"</t>
    </r>
  </si>
  <si>
    <r>
      <rPr>
        <sz val="12"/>
        <rFont val="Calibri"/>
        <family val="1"/>
      </rPr>
      <t>Dia.  2-1/2"</t>
    </r>
  </si>
  <si>
    <r>
      <rPr>
        <sz val="12"/>
        <rFont val="Calibri"/>
        <family val="1"/>
      </rPr>
      <t>Dia.  3"</t>
    </r>
  </si>
  <si>
    <r>
      <rPr>
        <sz val="12"/>
        <rFont val="Calibri"/>
        <family val="1"/>
      </rPr>
      <t>Dia.  4"</t>
    </r>
  </si>
  <si>
    <r>
      <rPr>
        <b/>
        <sz val="12"/>
        <rFont val="Calibri"/>
        <family val="1"/>
      </rPr>
      <t>Longitudnal</t>
    </r>
  </si>
  <si>
    <r>
      <rPr>
        <b/>
        <sz val="12"/>
        <rFont val="Calibri"/>
        <family val="1"/>
      </rPr>
      <t>Restraint</t>
    </r>
  </si>
  <si>
    <r>
      <rPr>
        <sz val="12"/>
        <rFont val="Calibri"/>
        <family val="1"/>
      </rPr>
      <t>Dia.  1-1/4"</t>
    </r>
  </si>
  <si>
    <r>
      <rPr>
        <sz val="12"/>
        <rFont val="Calibri"/>
        <family val="1"/>
      </rPr>
      <t>Dia.  1-1/2"</t>
    </r>
  </si>
  <si>
    <r>
      <rPr>
        <b/>
        <sz val="12"/>
        <rFont val="Calibri"/>
        <family val="1"/>
      </rPr>
      <t>SUB-TOTAL FOR SECTION 03 (Rs.)</t>
    </r>
  </si>
  <si>
    <r>
      <rPr>
        <b/>
        <u/>
        <sz val="12"/>
        <rFont val="Calibri"/>
        <family val="1"/>
      </rPr>
      <t>SECTION 04</t>
    </r>
    <r>
      <rPr>
        <b/>
        <sz val="12"/>
        <rFont val="Calibri"/>
        <family val="1"/>
      </rPr>
      <t xml:space="preserve">:
</t>
    </r>
    <r>
      <rPr>
        <b/>
        <u/>
        <sz val="12"/>
        <rFont val="Calibri"/>
        <family val="1"/>
      </rPr>
      <t>SUPPLY AND INSTALLATION OF PASSIVE FIRE PROTECTION</t>
    </r>
  </si>
  <si>
    <r>
      <rPr>
        <sz val="12"/>
        <rFont val="Calibri"/>
        <family val="1"/>
      </rPr>
      <t xml:space="preserve">Supply  and  Installation  of  </t>
    </r>
    <r>
      <rPr>
        <b/>
        <sz val="12"/>
        <rFont val="Calibri"/>
        <family val="1"/>
      </rPr>
      <t xml:space="preserve">Fire  Stop  Material  </t>
    </r>
    <r>
      <rPr>
        <sz val="12"/>
        <rFont val="Calibri"/>
        <family val="1"/>
      </rPr>
      <t>(for  passive  fire  fighting  / smoke barrier) in all MEP openings and penetrations, either in slab or wall, complete    in    all    respects,    ready    to    operate    as    per    fire    stopper recommended material, and as per instruction of Consultant.</t>
    </r>
  </si>
  <si>
    <r>
      <rPr>
        <sz val="12"/>
        <rFont val="Calibri"/>
        <family val="1"/>
      </rPr>
      <t>Job.</t>
    </r>
  </si>
  <si>
    <r>
      <rPr>
        <b/>
        <sz val="12"/>
        <rFont val="Calibri"/>
        <family val="1"/>
      </rPr>
      <t>SUB-TOTAL FOR SECTION 04 (Rs.)</t>
    </r>
  </si>
  <si>
    <r>
      <rPr>
        <b/>
        <u/>
        <sz val="12"/>
        <rFont val="Calibri"/>
        <family val="1"/>
      </rPr>
      <t>SECTION 05</t>
    </r>
    <r>
      <rPr>
        <b/>
        <sz val="12"/>
        <rFont val="Calibri"/>
        <family val="1"/>
      </rPr>
      <t xml:space="preserve">: </t>
    </r>
    <r>
      <rPr>
        <b/>
        <u/>
        <sz val="12"/>
        <rFont val="Calibri"/>
        <family val="1"/>
      </rPr>
      <t>MISCELLANEOUS ITEMS</t>
    </r>
  </si>
  <si>
    <r>
      <rPr>
        <sz val="12"/>
        <rFont val="Calibri"/>
        <family val="1"/>
      </rPr>
      <t xml:space="preserve">Providing Material </t>
    </r>
    <r>
      <rPr>
        <b/>
        <sz val="12"/>
        <rFont val="Calibri"/>
        <family val="1"/>
      </rPr>
      <t xml:space="preserve">Submittals and Samples </t>
    </r>
    <r>
      <rPr>
        <sz val="12"/>
        <rFont val="Calibri"/>
        <family val="1"/>
      </rPr>
      <t>for Consultant's Approval.</t>
    </r>
  </si>
  <si>
    <r>
      <rPr>
        <sz val="12"/>
        <rFont val="Calibri"/>
        <family val="1"/>
      </rPr>
      <t xml:space="preserve">Making of </t>
    </r>
    <r>
      <rPr>
        <b/>
        <sz val="12"/>
        <rFont val="Calibri"/>
        <family val="1"/>
      </rPr>
      <t xml:space="preserve">Shop Drawings &amp; As-Built Drawings </t>
    </r>
    <r>
      <rPr>
        <sz val="12"/>
        <rFont val="Calibri"/>
        <family val="1"/>
      </rPr>
      <t>for Consultant's Approval.</t>
    </r>
  </si>
  <si>
    <r>
      <rPr>
        <b/>
        <sz val="12"/>
        <rFont val="Calibri"/>
        <family val="1"/>
      </rPr>
      <t xml:space="preserve">Painting, Identification and Tagging </t>
    </r>
    <r>
      <rPr>
        <sz val="12"/>
        <rFont val="Calibri"/>
        <family val="1"/>
      </rPr>
      <t>as per standards.</t>
    </r>
  </si>
  <si>
    <r>
      <rPr>
        <b/>
        <sz val="12"/>
        <rFont val="Calibri"/>
        <family val="1"/>
      </rPr>
      <t xml:space="preserve">Testing, Balancing and Commissioning </t>
    </r>
    <r>
      <rPr>
        <sz val="12"/>
        <rFont val="Calibri"/>
        <family val="1"/>
      </rPr>
      <t>of entire fire fighting system as per approval of consultant.</t>
    </r>
  </si>
  <si>
    <r>
      <rPr>
        <sz val="12"/>
        <rFont val="Calibri"/>
        <family val="1"/>
      </rPr>
      <t>Supply,  Installation  and  Commissioning  of  items  not  listed  in  BOQ  but required to complete the system for satisfacotry performance.
(Contractor to provide the list of item if required)</t>
    </r>
  </si>
  <si>
    <r>
      <rPr>
        <b/>
        <sz val="12"/>
        <rFont val="Calibri"/>
        <family val="1"/>
      </rPr>
      <t>SUB-TOTAL FOR SECTION 05 (Rs.)</t>
    </r>
  </si>
  <si>
    <r>
      <rPr>
        <b/>
        <sz val="12"/>
        <rFont val="Calibri"/>
        <family val="1"/>
      </rPr>
      <t>TOTAL COST OF WORKS (SECTION 01 TO SECTION 05) (Rs.)</t>
    </r>
  </si>
  <si>
    <t>Deal 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</si>
</sst>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x14ac:knownFonts="1">
    <font>
      <sz val="10"/>
      <color rgb="FF000000"/>
      <name val="Times New Roman"/>
      <charset val="204"/>
    </font>
    <font>
      <sz val="10"/>
      <color rgb="FF000000"/>
      <name val="Times New Roman"/>
      <family val="1"/>
    </font>
    <font>
      <b/>
      <sz val="11"/>
      <name val="Calibri"/>
      <family val="2"/>
      <scheme val="minor"/>
    </font>
    <font>
      <b/>
      <sz val="11"/>
      <color rgb="FFFFFFFF"/>
      <name val="Calibri"/>
      <family val="2"/>
      <scheme val="minor"/>
    </font>
    <font>
      <sz val="11"/>
      <color rgb="FF000000"/>
      <name val="Calibri"/>
      <family val="2"/>
      <scheme val="minor"/>
    </font>
    <font>
      <b/>
      <u/>
      <sz val="11"/>
      <name val="Calibri"/>
      <family val="2"/>
      <scheme val="minor"/>
    </font>
    <font>
      <sz val="11"/>
      <name val="Calibri"/>
      <family val="2"/>
      <scheme val="minor"/>
    </font>
    <font>
      <b/>
      <sz val="11"/>
      <color rgb="FF000000"/>
      <name val="Calibri"/>
      <family val="2"/>
      <scheme val="minor"/>
    </font>
    <font>
      <b/>
      <sz val="12"/>
      <name val="Calibri"/>
      <family val="2"/>
    </font>
    <font>
      <b/>
      <sz val="12"/>
      <color rgb="FFFFFFFF"/>
      <name val="Calibri"/>
      <family val="1"/>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s>
  <fills count="4">
    <fill>
      <patternFill patternType="none"/>
    </fill>
    <fill>
      <patternFill patternType="gray125"/>
    </fill>
    <fill>
      <patternFill patternType="solid">
        <fgColor rgb="FF00AF50"/>
      </patternFill>
    </fill>
    <fill>
      <patternFill patternType="solid">
        <fgColor rgb="FFD7E3BB"/>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2">
    <xf numFmtId="0" fontId="0" fillId="0" borderId="0"/>
    <xf numFmtId="43" fontId="1" fillId="0" borderId="0" applyFont="0" applyFill="0" applyBorder="0" applyAlignment="0" applyProtection="0"/>
  </cellStyleXfs>
  <cellXfs count="92">
    <xf numFmtId="0" fontId="0" fillId="0" borderId="0" xfId="0" applyAlignment="1">
      <alignment horizontal="left" vertical="top"/>
    </xf>
    <xf numFmtId="0" fontId="4" fillId="0" borderId="0" xfId="0" applyFont="1" applyAlignment="1">
      <alignment horizontal="left"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wrapText="1" indent="1"/>
    </xf>
    <xf numFmtId="0" fontId="4" fillId="0" borderId="1" xfId="0" applyFont="1" applyBorder="1" applyAlignment="1">
      <alignment horizontal="left" vertical="center" wrapText="1"/>
    </xf>
    <xf numFmtId="1" fontId="4" fillId="0" borderId="1" xfId="0" applyNumberFormat="1" applyFont="1" applyBorder="1" applyAlignment="1">
      <alignment horizontal="left" vertical="center" shrinkToFit="1"/>
    </xf>
    <xf numFmtId="0" fontId="4"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Border="1" applyAlignment="1">
      <alignment horizontal="left" vertical="top" wrapText="1"/>
    </xf>
    <xf numFmtId="0" fontId="4" fillId="3" borderId="1" xfId="0" applyFont="1" applyFill="1" applyBorder="1" applyAlignment="1">
      <alignment horizontal="left" vertical="center" wrapText="1"/>
    </xf>
    <xf numFmtId="164" fontId="4" fillId="0" borderId="1" xfId="0" applyNumberFormat="1" applyFont="1" applyBorder="1" applyAlignment="1">
      <alignment horizontal="right" vertical="top" shrinkToFit="1"/>
    </xf>
    <xf numFmtId="0" fontId="2" fillId="0" borderId="1" xfId="0" applyFont="1" applyBorder="1" applyAlignment="1">
      <alignment horizontal="left" vertical="top" wrapText="1"/>
    </xf>
    <xf numFmtId="0" fontId="6" fillId="0" borderId="1" xfId="0" applyFont="1" applyBorder="1" applyAlignment="1">
      <alignment horizontal="right" vertical="center" wrapText="1"/>
    </xf>
    <xf numFmtId="1" fontId="4" fillId="0" borderId="1" xfId="0" applyNumberFormat="1" applyFont="1" applyBorder="1" applyAlignment="1">
      <alignment horizontal="center" vertical="center" shrinkToFit="1"/>
    </xf>
    <xf numFmtId="0" fontId="6" fillId="0" borderId="1" xfId="0" applyFont="1" applyBorder="1" applyAlignment="1">
      <alignment horizontal="center" vertical="center" wrapText="1"/>
    </xf>
    <xf numFmtId="1" fontId="4" fillId="0" borderId="1" xfId="0" applyNumberFormat="1" applyFont="1" applyBorder="1" applyAlignment="1">
      <alignment horizontal="left" vertical="top" shrinkToFit="1"/>
    </xf>
    <xf numFmtId="1" fontId="4" fillId="0" borderId="1" xfId="0" applyNumberFormat="1" applyFont="1" applyBorder="1" applyAlignment="1">
      <alignment horizontal="left" vertical="center" indent="1" shrinkToFit="1"/>
    </xf>
    <xf numFmtId="1" fontId="4" fillId="0" borderId="1" xfId="0" applyNumberFormat="1" applyFont="1" applyBorder="1" applyAlignment="1">
      <alignment horizontal="left" vertical="top" indent="1" shrinkToFit="1"/>
    </xf>
    <xf numFmtId="165" fontId="4"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shrinkToFit="1"/>
    </xf>
    <xf numFmtId="0" fontId="4" fillId="0" borderId="0" xfId="0" applyFont="1" applyAlignment="1">
      <alignment horizontal="center" vertical="center"/>
    </xf>
    <xf numFmtId="165" fontId="7" fillId="3" borderId="1" xfId="1" applyNumberFormat="1" applyFont="1" applyFill="1" applyBorder="1" applyAlignment="1">
      <alignment horizontal="left" vertical="center" wrapText="1"/>
    </xf>
    <xf numFmtId="0" fontId="7" fillId="3" borderId="1" xfId="0" applyFont="1" applyFill="1" applyBorder="1" applyAlignment="1">
      <alignment horizontal="left" vertical="center" wrapText="1"/>
    </xf>
    <xf numFmtId="0" fontId="10" fillId="0" borderId="0" xfId="0" applyFont="1" applyAlignment="1">
      <alignment horizontal="left" vertical="top"/>
    </xf>
    <xf numFmtId="0" fontId="8" fillId="3" borderId="1" xfId="0" applyFont="1" applyFill="1" applyBorder="1" applyAlignment="1">
      <alignment horizontal="center" vertical="top" wrapText="1"/>
    </xf>
    <xf numFmtId="0" fontId="8" fillId="3" borderId="1" xfId="0" applyFont="1" applyFill="1" applyBorder="1" applyAlignment="1">
      <alignment horizontal="left" vertical="top" wrapText="1" indent="1"/>
    </xf>
    <xf numFmtId="0" fontId="10" fillId="0" borderId="1" xfId="0" applyFont="1" applyBorder="1" applyAlignment="1">
      <alignment horizontal="left" vertical="center" wrapText="1"/>
    </xf>
    <xf numFmtId="0" fontId="10" fillId="3" borderId="1" xfId="0" applyFont="1" applyFill="1" applyBorder="1" applyAlignment="1">
      <alignment horizontal="left" vertical="center" wrapText="1"/>
    </xf>
    <xf numFmtId="1" fontId="13" fillId="0" borderId="1" xfId="0" applyNumberFormat="1" applyFont="1" applyBorder="1" applyAlignment="1">
      <alignment horizontal="center" vertical="center" shrinkToFit="1"/>
    </xf>
    <xf numFmtId="0" fontId="14" fillId="0" borderId="1" xfId="0" applyFont="1" applyBorder="1" applyAlignment="1">
      <alignment horizontal="center" vertical="center" wrapText="1"/>
    </xf>
    <xf numFmtId="1" fontId="13" fillId="0" borderId="1" xfId="0" applyNumberFormat="1" applyFont="1" applyBorder="1" applyAlignment="1">
      <alignment horizontal="left" vertical="center" shrinkToFit="1"/>
    </xf>
    <xf numFmtId="0" fontId="14" fillId="0" borderId="1" xfId="0" applyFont="1" applyBorder="1" applyAlignment="1">
      <alignment horizontal="left" vertical="center" wrapText="1"/>
    </xf>
    <xf numFmtId="0" fontId="10" fillId="0" borderId="0" xfId="0" applyFont="1" applyAlignment="1">
      <alignment horizontal="left" vertical="center"/>
    </xf>
    <xf numFmtId="0" fontId="14" fillId="0" borderId="1" xfId="0" applyFont="1" applyBorder="1" applyAlignment="1">
      <alignment horizontal="right" vertical="center" wrapText="1"/>
    </xf>
    <xf numFmtId="164" fontId="13" fillId="0" borderId="1" xfId="0" applyNumberFormat="1" applyFont="1" applyBorder="1" applyAlignment="1">
      <alignment horizontal="right" vertical="center" shrinkToFit="1"/>
    </xf>
    <xf numFmtId="0" fontId="8" fillId="0" borderId="1" xfId="0" applyFont="1" applyBorder="1" applyAlignment="1">
      <alignment horizontal="left" vertical="center" wrapText="1"/>
    </xf>
    <xf numFmtId="165" fontId="4" fillId="0" borderId="0" xfId="1" applyNumberFormat="1" applyFont="1" applyAlignment="1">
      <alignment horizontal="left" vertical="top"/>
    </xf>
    <xf numFmtId="165" fontId="10" fillId="0" borderId="0" xfId="1" applyNumberFormat="1" applyFont="1" applyAlignment="1">
      <alignment horizontal="left" vertical="top"/>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3" borderId="2" xfId="0" applyFont="1" applyFill="1" applyBorder="1" applyAlignment="1">
      <alignment horizontal="left" vertical="top" wrapText="1" indent="12"/>
    </xf>
    <xf numFmtId="0" fontId="2" fillId="3" borderId="3" xfId="0" applyFont="1" applyFill="1" applyBorder="1" applyAlignment="1">
      <alignment horizontal="left" vertical="top" wrapText="1" indent="12"/>
    </xf>
    <xf numFmtId="0" fontId="2" fillId="3" borderId="4" xfId="0" applyFont="1" applyFill="1" applyBorder="1" applyAlignment="1">
      <alignment horizontal="left" vertical="top" wrapText="1" indent="12"/>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2" fillId="3" borderId="2" xfId="0" applyFont="1" applyFill="1" applyBorder="1" applyAlignment="1">
      <alignment horizontal="left" vertical="top" wrapText="1" indent="8"/>
    </xf>
    <xf numFmtId="0" fontId="2" fillId="3" borderId="3" xfId="0" applyFont="1" applyFill="1" applyBorder="1" applyAlignment="1">
      <alignment horizontal="left" vertical="top" wrapText="1" indent="8"/>
    </xf>
    <xf numFmtId="0" fontId="2" fillId="3" borderId="4" xfId="0" applyFont="1" applyFill="1" applyBorder="1" applyAlignment="1">
      <alignment horizontal="left" vertical="top" wrapText="1" indent="8"/>
    </xf>
    <xf numFmtId="0" fontId="8" fillId="2" borderId="2" xfId="0" applyFont="1" applyFill="1" applyBorder="1" applyAlignment="1">
      <alignment horizontal="center" vertical="top" wrapText="1"/>
    </xf>
    <xf numFmtId="0" fontId="8" fillId="2" borderId="3" xfId="0" applyFont="1" applyFill="1" applyBorder="1" applyAlignment="1">
      <alignment horizontal="center" vertical="top" wrapText="1"/>
    </xf>
    <xf numFmtId="0" fontId="8" fillId="2" borderId="4" xfId="0" applyFont="1" applyFill="1" applyBorder="1" applyAlignment="1">
      <alignment horizontal="center" vertical="top" wrapText="1"/>
    </xf>
    <xf numFmtId="0" fontId="8" fillId="3" borderId="5" xfId="0" applyFont="1" applyFill="1" applyBorder="1" applyAlignment="1">
      <alignment horizontal="left" vertical="top" wrapText="1"/>
    </xf>
    <xf numFmtId="0" fontId="8" fillId="3" borderId="6"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center" vertical="top" wrapText="1"/>
    </xf>
    <xf numFmtId="0" fontId="8" fillId="3" borderId="5" xfId="0" applyFont="1" applyFill="1" applyBorder="1" applyAlignment="1">
      <alignment horizontal="left" vertical="top" wrapText="1" indent="1"/>
    </xf>
    <xf numFmtId="0" fontId="8" fillId="3" borderId="6" xfId="0" applyFont="1" applyFill="1" applyBorder="1" applyAlignment="1">
      <alignment horizontal="left" vertical="top" wrapText="1" indent="1"/>
    </xf>
    <xf numFmtId="0" fontId="8" fillId="3" borderId="2" xfId="0" applyFont="1" applyFill="1" applyBorder="1" applyAlignment="1">
      <alignment horizontal="left" vertical="top" wrapText="1" indent="3"/>
    </xf>
    <xf numFmtId="0" fontId="8" fillId="3" borderId="4" xfId="0" applyFont="1" applyFill="1" applyBorder="1" applyAlignment="1">
      <alignment horizontal="left" vertical="top" wrapText="1" indent="3"/>
    </xf>
    <xf numFmtId="0" fontId="8" fillId="3" borderId="2" xfId="0" applyFont="1" applyFill="1" applyBorder="1" applyAlignment="1">
      <alignment horizontal="left" vertical="top" wrapText="1" indent="8"/>
    </xf>
    <xf numFmtId="0" fontId="8" fillId="3" borderId="3" xfId="0" applyFont="1" applyFill="1" applyBorder="1" applyAlignment="1">
      <alignment horizontal="left" vertical="top" wrapText="1" indent="8"/>
    </xf>
    <xf numFmtId="0" fontId="8" fillId="3" borderId="4" xfId="0" applyFont="1" applyFill="1" applyBorder="1" applyAlignment="1">
      <alignment horizontal="left" vertical="top" wrapText="1" indent="8"/>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8" fillId="3" borderId="2" xfId="0" applyFont="1" applyFill="1" applyBorder="1" applyAlignment="1">
      <alignment horizontal="center" vertical="top" wrapText="1"/>
    </xf>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165" fontId="4" fillId="0" borderId="0" xfId="0" applyNumberFormat="1" applyFont="1" applyAlignment="1">
      <alignment horizontal="left" vertical="top"/>
    </xf>
    <xf numFmtId="43" fontId="4" fillId="0" borderId="0" xfId="0" applyNumberFormat="1" applyFont="1" applyAlignment="1">
      <alignment horizontal="left" vertical="top"/>
    </xf>
    <xf numFmtId="10" fontId="4" fillId="0" borderId="0" xfId="0" applyNumberFormat="1" applyFont="1" applyAlignment="1">
      <alignment horizontal="lef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tabSelected="1" topLeftCell="A52" zoomScaleNormal="100" workbookViewId="0">
      <selection activeCell="L63" sqref="L63:L74"/>
    </sheetView>
  </sheetViews>
  <sheetFormatPr defaultRowHeight="15" x14ac:dyDescent="0.2"/>
  <cols>
    <col min="1" max="1" width="6.5" style="1" customWidth="1"/>
    <col min="2" max="2" width="48.1640625" style="1" customWidth="1"/>
    <col min="3" max="3" width="6.83203125" style="21" customWidth="1"/>
    <col min="4" max="4" width="8.33203125" style="21" customWidth="1"/>
    <col min="5" max="5" width="11.33203125" style="1" customWidth="1"/>
    <col min="6" max="6" width="11.5" style="1" customWidth="1"/>
    <col min="7" max="7" width="14.1640625" style="1" customWidth="1"/>
    <col min="8" max="8" width="11.5" style="1" customWidth="1"/>
    <col min="9" max="9" width="13.6640625" style="1" customWidth="1"/>
    <col min="10" max="11" width="9.33203125" style="1"/>
    <col min="12" max="12" width="15.5" style="1" bestFit="1" customWidth="1"/>
    <col min="13" max="16384" width="9.33203125" style="1"/>
  </cols>
  <sheetData>
    <row r="1" spans="1:9" ht="25.7" customHeight="1" x14ac:dyDescent="0.2">
      <c r="A1" s="39" t="s">
        <v>42</v>
      </c>
      <c r="B1" s="40"/>
      <c r="C1" s="40"/>
      <c r="D1" s="40"/>
      <c r="E1" s="40"/>
      <c r="F1" s="40"/>
      <c r="G1" s="40"/>
      <c r="H1" s="40"/>
      <c r="I1" s="41"/>
    </row>
    <row r="2" spans="1:9" ht="14.85" customHeight="1" x14ac:dyDescent="0.2">
      <c r="A2" s="42" t="s">
        <v>0</v>
      </c>
      <c r="B2" s="44" t="s">
        <v>1</v>
      </c>
      <c r="C2" s="44" t="s">
        <v>2</v>
      </c>
      <c r="D2" s="44" t="s">
        <v>3</v>
      </c>
      <c r="E2" s="46" t="s">
        <v>4</v>
      </c>
      <c r="F2" s="47"/>
      <c r="G2" s="46" t="s">
        <v>5</v>
      </c>
      <c r="H2" s="47"/>
      <c r="I2" s="2" t="s">
        <v>6</v>
      </c>
    </row>
    <row r="3" spans="1:9" ht="14.85" customHeight="1" x14ac:dyDescent="0.2">
      <c r="A3" s="43"/>
      <c r="B3" s="45"/>
      <c r="C3" s="45"/>
      <c r="D3" s="45"/>
      <c r="E3" s="2" t="s">
        <v>7</v>
      </c>
      <c r="F3" s="3" t="s">
        <v>8</v>
      </c>
      <c r="G3" s="2" t="s">
        <v>7</v>
      </c>
      <c r="H3" s="3" t="s">
        <v>8</v>
      </c>
      <c r="I3" s="2" t="s">
        <v>8</v>
      </c>
    </row>
    <row r="4" spans="1:9" ht="18" customHeight="1" x14ac:dyDescent="0.2">
      <c r="A4" s="48" t="s">
        <v>43</v>
      </c>
      <c r="B4" s="49"/>
      <c r="C4" s="49"/>
      <c r="D4" s="50"/>
      <c r="E4" s="4"/>
      <c r="F4" s="4"/>
      <c r="G4" s="4"/>
      <c r="H4" s="4"/>
      <c r="I4" s="4"/>
    </row>
    <row r="5" spans="1:9" ht="197.25" customHeight="1" x14ac:dyDescent="0.2">
      <c r="A5" s="5">
        <v>1</v>
      </c>
      <c r="B5" s="6" t="s">
        <v>44</v>
      </c>
      <c r="C5" s="19"/>
      <c r="D5" s="19"/>
      <c r="E5" s="6"/>
      <c r="F5" s="6"/>
      <c r="G5" s="6"/>
      <c r="H5" s="6"/>
      <c r="I5" s="6"/>
    </row>
    <row r="6" spans="1:9" ht="16.5" customHeight="1" x14ac:dyDescent="0.2">
      <c r="A6" s="7" t="s">
        <v>9</v>
      </c>
      <c r="B6" s="8" t="s">
        <v>10</v>
      </c>
      <c r="C6" s="13">
        <v>2</v>
      </c>
      <c r="D6" s="14" t="s">
        <v>11</v>
      </c>
      <c r="E6" s="18">
        <v>15000</v>
      </c>
      <c r="F6" s="18">
        <f>E6*C6</f>
        <v>30000</v>
      </c>
      <c r="G6" s="18">
        <v>15000</v>
      </c>
      <c r="H6" s="18">
        <f>G6*C6</f>
        <v>30000</v>
      </c>
      <c r="I6" s="18">
        <f>H6+F6</f>
        <v>60000</v>
      </c>
    </row>
    <row r="7" spans="1:9" ht="21.75" customHeight="1" x14ac:dyDescent="0.2">
      <c r="A7" s="51" t="s">
        <v>12</v>
      </c>
      <c r="B7" s="52"/>
      <c r="C7" s="52"/>
      <c r="D7" s="53"/>
      <c r="E7" s="9"/>
      <c r="F7" s="9"/>
      <c r="G7" s="9"/>
      <c r="H7" s="9"/>
      <c r="I7" s="9"/>
    </row>
    <row r="8" spans="1:9" ht="18" customHeight="1" x14ac:dyDescent="0.2">
      <c r="A8" s="48" t="s">
        <v>45</v>
      </c>
      <c r="B8" s="49"/>
      <c r="C8" s="49"/>
      <c r="D8" s="50"/>
      <c r="E8" s="4"/>
      <c r="F8" s="4"/>
      <c r="G8" s="4"/>
      <c r="H8" s="4"/>
      <c r="I8" s="4"/>
    </row>
    <row r="9" spans="1:9" ht="105" x14ac:dyDescent="0.2">
      <c r="A9" s="5">
        <v>1</v>
      </c>
      <c r="B9" s="6" t="s">
        <v>46</v>
      </c>
      <c r="C9" s="19"/>
      <c r="D9" s="19"/>
      <c r="E9" s="6"/>
      <c r="F9" s="6"/>
      <c r="G9" s="6"/>
      <c r="H9" s="6"/>
      <c r="I9" s="6"/>
    </row>
    <row r="10" spans="1:9" x14ac:dyDescent="0.2">
      <c r="A10" s="7" t="s">
        <v>9</v>
      </c>
      <c r="B10" s="8" t="s">
        <v>13</v>
      </c>
      <c r="C10" s="13">
        <v>80</v>
      </c>
      <c r="D10" s="14" t="s">
        <v>14</v>
      </c>
      <c r="E10" s="18">
        <v>600</v>
      </c>
      <c r="F10" s="18">
        <f>E10*C10</f>
        <v>48000</v>
      </c>
      <c r="G10" s="18">
        <v>100</v>
      </c>
      <c r="H10" s="18">
        <f>G10*C10</f>
        <v>8000</v>
      </c>
      <c r="I10" s="18">
        <f>H10+F10</f>
        <v>56000</v>
      </c>
    </row>
    <row r="11" spans="1:9" ht="165" x14ac:dyDescent="0.2">
      <c r="A11" s="5">
        <v>2</v>
      </c>
      <c r="B11" s="6" t="s">
        <v>47</v>
      </c>
      <c r="C11" s="19"/>
      <c r="D11" s="19"/>
      <c r="E11" s="6"/>
      <c r="F11" s="6"/>
      <c r="G11" s="6"/>
      <c r="H11" s="6"/>
      <c r="I11" s="6"/>
    </row>
    <row r="12" spans="1:9" x14ac:dyDescent="0.2">
      <c r="A12" s="7" t="s">
        <v>15</v>
      </c>
      <c r="B12" s="8" t="s">
        <v>16</v>
      </c>
      <c r="C12" s="13">
        <v>90</v>
      </c>
      <c r="D12" s="14" t="s">
        <v>14</v>
      </c>
      <c r="E12" s="18">
        <v>1150</v>
      </c>
      <c r="F12" s="18">
        <f>E12*C12</f>
        <v>103500</v>
      </c>
      <c r="G12" s="18">
        <v>200</v>
      </c>
      <c r="H12" s="18">
        <f>G12*C12</f>
        <v>18000</v>
      </c>
      <c r="I12" s="18">
        <f>H12+F12</f>
        <v>121500</v>
      </c>
    </row>
    <row r="13" spans="1:9" ht="120" x14ac:dyDescent="0.2">
      <c r="A13" s="5">
        <v>3</v>
      </c>
      <c r="B13" s="6" t="s">
        <v>48</v>
      </c>
      <c r="C13" s="19"/>
      <c r="D13" s="19"/>
      <c r="E13" s="6"/>
      <c r="F13" s="6"/>
      <c r="G13" s="6"/>
      <c r="H13" s="6"/>
      <c r="I13" s="6"/>
    </row>
    <row r="14" spans="1:9" x14ac:dyDescent="0.2">
      <c r="A14" s="10">
        <v>3.1</v>
      </c>
      <c r="B14" s="11" t="s">
        <v>49</v>
      </c>
      <c r="C14" s="19"/>
      <c r="D14" s="19"/>
      <c r="E14" s="4"/>
      <c r="F14" s="4"/>
      <c r="G14" s="4"/>
      <c r="H14" s="4"/>
      <c r="I14" s="4"/>
    </row>
    <row r="15" spans="1:9" x14ac:dyDescent="0.2">
      <c r="A15" s="7" t="s">
        <v>9</v>
      </c>
      <c r="B15" s="8" t="s">
        <v>17</v>
      </c>
      <c r="C15" s="13">
        <v>99</v>
      </c>
      <c r="D15" s="14" t="s">
        <v>18</v>
      </c>
      <c r="E15" s="18">
        <v>500</v>
      </c>
      <c r="F15" s="18">
        <f>E15*C15</f>
        <v>49500</v>
      </c>
      <c r="G15" s="18">
        <v>100</v>
      </c>
      <c r="H15" s="18">
        <f>G15*C15</f>
        <v>9900</v>
      </c>
      <c r="I15" s="18">
        <f>H15+F15</f>
        <v>59400</v>
      </c>
    </row>
    <row r="16" spans="1:9" ht="105" x14ac:dyDescent="0.2">
      <c r="A16" s="5">
        <v>4</v>
      </c>
      <c r="B16" s="6" t="s">
        <v>50</v>
      </c>
      <c r="C16" s="19"/>
      <c r="D16" s="19"/>
      <c r="E16" s="6"/>
      <c r="F16" s="6"/>
      <c r="G16" s="6"/>
      <c r="H16" s="6"/>
      <c r="I16" s="6"/>
    </row>
    <row r="17" spans="1:9" x14ac:dyDescent="0.2">
      <c r="A17" s="10">
        <v>4.0999999999999996</v>
      </c>
      <c r="B17" s="11" t="s">
        <v>51</v>
      </c>
      <c r="C17" s="19"/>
      <c r="D17" s="19"/>
      <c r="E17" s="4"/>
      <c r="F17" s="4"/>
      <c r="G17" s="4"/>
      <c r="H17" s="4"/>
      <c r="I17" s="4"/>
    </row>
    <row r="18" spans="1:9" x14ac:dyDescent="0.2">
      <c r="A18" s="7" t="s">
        <v>9</v>
      </c>
      <c r="B18" s="8" t="s">
        <v>17</v>
      </c>
      <c r="C18" s="13">
        <v>4</v>
      </c>
      <c r="D18" s="14" t="s">
        <v>11</v>
      </c>
      <c r="E18" s="18">
        <v>18000</v>
      </c>
      <c r="F18" s="18">
        <f t="shared" ref="F18:F29" si="0">E18*C18</f>
        <v>72000</v>
      </c>
      <c r="G18" s="18">
        <v>2000</v>
      </c>
      <c r="H18" s="18">
        <f t="shared" ref="H18:H29" si="1">G18*C18</f>
        <v>8000</v>
      </c>
      <c r="I18" s="18">
        <f t="shared" ref="I18:I29" si="2">H18+F18</f>
        <v>80000</v>
      </c>
    </row>
    <row r="19" spans="1:9" x14ac:dyDescent="0.2">
      <c r="A19" s="10">
        <v>4.2</v>
      </c>
      <c r="B19" s="11" t="s">
        <v>52</v>
      </c>
      <c r="C19" s="19"/>
      <c r="D19" s="19"/>
      <c r="E19" s="18"/>
      <c r="F19" s="18">
        <f t="shared" si="0"/>
        <v>0</v>
      </c>
      <c r="G19" s="18"/>
      <c r="H19" s="18">
        <f t="shared" si="1"/>
        <v>0</v>
      </c>
      <c r="I19" s="18">
        <f t="shared" si="2"/>
        <v>0</v>
      </c>
    </row>
    <row r="20" spans="1:9" x14ac:dyDescent="0.2">
      <c r="A20" s="7" t="s">
        <v>9</v>
      </c>
      <c r="B20" s="8" t="s">
        <v>17</v>
      </c>
      <c r="C20" s="13">
        <v>2</v>
      </c>
      <c r="D20" s="14" t="s">
        <v>11</v>
      </c>
      <c r="E20" s="18">
        <v>23000</v>
      </c>
      <c r="F20" s="18">
        <f t="shared" si="0"/>
        <v>46000</v>
      </c>
      <c r="G20" s="18">
        <v>2000</v>
      </c>
      <c r="H20" s="18">
        <f t="shared" si="1"/>
        <v>4000</v>
      </c>
      <c r="I20" s="18">
        <f t="shared" si="2"/>
        <v>50000</v>
      </c>
    </row>
    <row r="21" spans="1:9" x14ac:dyDescent="0.2">
      <c r="A21" s="10">
        <v>4.3</v>
      </c>
      <c r="B21" s="11" t="s">
        <v>53</v>
      </c>
      <c r="C21" s="19"/>
      <c r="D21" s="19"/>
      <c r="E21" s="18"/>
      <c r="F21" s="18">
        <f t="shared" si="0"/>
        <v>0</v>
      </c>
      <c r="G21" s="18"/>
      <c r="H21" s="18">
        <f t="shared" si="1"/>
        <v>0</v>
      </c>
      <c r="I21" s="18">
        <f t="shared" si="2"/>
        <v>0</v>
      </c>
    </row>
    <row r="22" spans="1:9" x14ac:dyDescent="0.2">
      <c r="A22" s="7" t="s">
        <v>9</v>
      </c>
      <c r="B22" s="8" t="s">
        <v>17</v>
      </c>
      <c r="C22" s="13">
        <v>2</v>
      </c>
      <c r="D22" s="14" t="s">
        <v>11</v>
      </c>
      <c r="E22" s="18">
        <v>17500</v>
      </c>
      <c r="F22" s="18">
        <f t="shared" si="0"/>
        <v>35000</v>
      </c>
      <c r="G22" s="18">
        <v>2000</v>
      </c>
      <c r="H22" s="18">
        <f t="shared" si="1"/>
        <v>4000</v>
      </c>
      <c r="I22" s="18">
        <f t="shared" si="2"/>
        <v>39000</v>
      </c>
    </row>
    <row r="23" spans="1:9" ht="45" x14ac:dyDescent="0.2">
      <c r="A23" s="10">
        <v>4.4000000000000004</v>
      </c>
      <c r="B23" s="11" t="s">
        <v>54</v>
      </c>
      <c r="C23" s="19"/>
      <c r="D23" s="19"/>
      <c r="E23" s="18"/>
      <c r="F23" s="18">
        <f t="shared" si="0"/>
        <v>0</v>
      </c>
      <c r="G23" s="18"/>
      <c r="H23" s="18">
        <f t="shared" si="1"/>
        <v>0</v>
      </c>
      <c r="I23" s="18">
        <f t="shared" si="2"/>
        <v>0</v>
      </c>
    </row>
    <row r="24" spans="1:9" x14ac:dyDescent="0.2">
      <c r="A24" s="7" t="s">
        <v>9</v>
      </c>
      <c r="B24" s="8" t="s">
        <v>17</v>
      </c>
      <c r="C24" s="13">
        <v>2</v>
      </c>
      <c r="D24" s="14" t="s">
        <v>11</v>
      </c>
      <c r="E24" s="18">
        <v>180000</v>
      </c>
      <c r="F24" s="18">
        <f t="shared" si="0"/>
        <v>360000</v>
      </c>
      <c r="G24" s="18">
        <v>3000</v>
      </c>
      <c r="H24" s="18">
        <f t="shared" si="1"/>
        <v>6000</v>
      </c>
      <c r="I24" s="18">
        <f t="shared" si="2"/>
        <v>366000</v>
      </c>
    </row>
    <row r="25" spans="1:9" x14ac:dyDescent="0.2">
      <c r="A25" s="10">
        <v>4.5</v>
      </c>
      <c r="B25" s="11" t="s">
        <v>55</v>
      </c>
      <c r="C25" s="19"/>
      <c r="D25" s="19"/>
      <c r="E25" s="18"/>
      <c r="F25" s="18">
        <f t="shared" si="0"/>
        <v>0</v>
      </c>
      <c r="G25" s="18"/>
      <c r="H25" s="18">
        <f t="shared" si="1"/>
        <v>0</v>
      </c>
      <c r="I25" s="18">
        <f t="shared" si="2"/>
        <v>0</v>
      </c>
    </row>
    <row r="26" spans="1:9" ht="30" x14ac:dyDescent="0.2">
      <c r="A26" s="12" t="s">
        <v>9</v>
      </c>
      <c r="B26" s="8" t="s">
        <v>19</v>
      </c>
      <c r="C26" s="13">
        <v>4</v>
      </c>
      <c r="D26" s="14" t="s">
        <v>11</v>
      </c>
      <c r="E26" s="18">
        <v>12000</v>
      </c>
      <c r="F26" s="18">
        <f t="shared" si="0"/>
        <v>48000</v>
      </c>
      <c r="G26" s="18">
        <v>1000</v>
      </c>
      <c r="H26" s="18">
        <f t="shared" si="1"/>
        <v>4000</v>
      </c>
      <c r="I26" s="18">
        <f t="shared" si="2"/>
        <v>52000</v>
      </c>
    </row>
    <row r="27" spans="1:9" ht="45" x14ac:dyDescent="0.2">
      <c r="A27" s="12" t="s">
        <v>15</v>
      </c>
      <c r="B27" s="8" t="s">
        <v>20</v>
      </c>
      <c r="C27" s="13">
        <v>4</v>
      </c>
      <c r="D27" s="14" t="s">
        <v>11</v>
      </c>
      <c r="E27" s="18">
        <v>12000</v>
      </c>
      <c r="F27" s="18">
        <f t="shared" si="0"/>
        <v>48000</v>
      </c>
      <c r="G27" s="18">
        <v>1000</v>
      </c>
      <c r="H27" s="18">
        <f t="shared" si="1"/>
        <v>4000</v>
      </c>
      <c r="I27" s="18">
        <f t="shared" si="2"/>
        <v>52000</v>
      </c>
    </row>
    <row r="28" spans="1:9" ht="30" x14ac:dyDescent="0.2">
      <c r="A28" s="12" t="s">
        <v>21</v>
      </c>
      <c r="B28" s="8" t="s">
        <v>22</v>
      </c>
      <c r="C28" s="13">
        <v>2</v>
      </c>
      <c r="D28" s="14" t="s">
        <v>11</v>
      </c>
      <c r="E28" s="18">
        <v>25000</v>
      </c>
      <c r="F28" s="18">
        <f t="shared" si="0"/>
        <v>50000</v>
      </c>
      <c r="G28" s="18">
        <v>2000</v>
      </c>
      <c r="H28" s="18">
        <f t="shared" si="1"/>
        <v>4000</v>
      </c>
      <c r="I28" s="18">
        <f t="shared" si="2"/>
        <v>54000</v>
      </c>
    </row>
    <row r="29" spans="1:9" ht="45" x14ac:dyDescent="0.2">
      <c r="A29" s="12" t="s">
        <v>23</v>
      </c>
      <c r="B29" s="8" t="s">
        <v>24</v>
      </c>
      <c r="C29" s="13">
        <v>2</v>
      </c>
      <c r="D29" s="14" t="s">
        <v>11</v>
      </c>
      <c r="E29" s="18">
        <v>27500</v>
      </c>
      <c r="F29" s="18">
        <f t="shared" si="0"/>
        <v>55000</v>
      </c>
      <c r="G29" s="18">
        <v>5000</v>
      </c>
      <c r="H29" s="18">
        <f t="shared" si="1"/>
        <v>10000</v>
      </c>
      <c r="I29" s="18">
        <f t="shared" si="2"/>
        <v>65000</v>
      </c>
    </row>
    <row r="30" spans="1:9" x14ac:dyDescent="0.2">
      <c r="A30" s="51" t="s">
        <v>25</v>
      </c>
      <c r="B30" s="52"/>
      <c r="C30" s="52"/>
      <c r="D30" s="53"/>
      <c r="E30" s="9"/>
      <c r="F30" s="9"/>
      <c r="G30" s="9"/>
      <c r="H30" s="9"/>
      <c r="I30" s="9"/>
    </row>
    <row r="31" spans="1:9" x14ac:dyDescent="0.2">
      <c r="A31" s="48" t="s">
        <v>56</v>
      </c>
      <c r="B31" s="49"/>
      <c r="C31" s="49"/>
      <c r="D31" s="50"/>
      <c r="E31" s="4"/>
      <c r="F31" s="4"/>
      <c r="G31" s="4"/>
      <c r="H31" s="4"/>
      <c r="I31" s="4"/>
    </row>
    <row r="32" spans="1:9" ht="195" x14ac:dyDescent="0.2">
      <c r="A32" s="5">
        <v>1</v>
      </c>
      <c r="B32" s="6" t="s">
        <v>57</v>
      </c>
      <c r="C32" s="19"/>
      <c r="D32" s="19"/>
      <c r="E32" s="6"/>
      <c r="F32" s="6"/>
      <c r="G32" s="6"/>
      <c r="H32" s="6"/>
      <c r="I32" s="6"/>
    </row>
    <row r="33" spans="1:9" x14ac:dyDescent="0.2">
      <c r="A33" s="10">
        <v>1.1000000000000001</v>
      </c>
      <c r="B33" s="8" t="s">
        <v>26</v>
      </c>
      <c r="C33" s="20">
        <v>3888</v>
      </c>
      <c r="D33" s="14" t="s">
        <v>27</v>
      </c>
      <c r="E33" s="18">
        <v>490</v>
      </c>
      <c r="F33" s="18">
        <f t="shared" ref="F33:F48" si="3">E33*C33</f>
        <v>1905120</v>
      </c>
      <c r="G33" s="18">
        <v>80</v>
      </c>
      <c r="H33" s="18">
        <f t="shared" ref="H33:H48" si="4">G33*C33</f>
        <v>311040</v>
      </c>
      <c r="I33" s="18">
        <f t="shared" ref="I33:I48" si="5">H33+F33</f>
        <v>2216160</v>
      </c>
    </row>
    <row r="34" spans="1:9" x14ac:dyDescent="0.2">
      <c r="A34" s="10">
        <v>1.2</v>
      </c>
      <c r="B34" s="8" t="s">
        <v>28</v>
      </c>
      <c r="C34" s="13">
        <v>180</v>
      </c>
      <c r="D34" s="14" t="s">
        <v>27</v>
      </c>
      <c r="E34" s="18">
        <v>490</v>
      </c>
      <c r="F34" s="18">
        <f t="shared" si="3"/>
        <v>88200</v>
      </c>
      <c r="G34" s="18">
        <v>80</v>
      </c>
      <c r="H34" s="18">
        <f t="shared" si="4"/>
        <v>14400</v>
      </c>
      <c r="I34" s="18">
        <f t="shared" si="5"/>
        <v>102600</v>
      </c>
    </row>
    <row r="35" spans="1:9" x14ac:dyDescent="0.2">
      <c r="A35" s="10">
        <v>1.3</v>
      </c>
      <c r="B35" s="11" t="s">
        <v>58</v>
      </c>
      <c r="C35" s="19"/>
      <c r="D35" s="19"/>
      <c r="E35" s="18"/>
      <c r="F35" s="18">
        <f t="shared" si="3"/>
        <v>0</v>
      </c>
      <c r="G35" s="18"/>
      <c r="H35" s="18">
        <f t="shared" si="4"/>
        <v>0</v>
      </c>
      <c r="I35" s="18">
        <f t="shared" si="5"/>
        <v>0</v>
      </c>
    </row>
    <row r="36" spans="1:9" x14ac:dyDescent="0.2">
      <c r="A36" s="7" t="s">
        <v>9</v>
      </c>
      <c r="B36" s="8" t="s">
        <v>29</v>
      </c>
      <c r="C36" s="13">
        <v>1</v>
      </c>
      <c r="D36" s="14" t="s">
        <v>30</v>
      </c>
      <c r="E36" s="18">
        <v>7000</v>
      </c>
      <c r="F36" s="18">
        <f t="shared" si="3"/>
        <v>7000</v>
      </c>
      <c r="G36" s="18">
        <v>1000</v>
      </c>
      <c r="H36" s="18">
        <f t="shared" si="4"/>
        <v>1000</v>
      </c>
      <c r="I36" s="18">
        <f t="shared" si="5"/>
        <v>8000</v>
      </c>
    </row>
    <row r="37" spans="1:9" x14ac:dyDescent="0.2">
      <c r="A37" s="7" t="s">
        <v>15</v>
      </c>
      <c r="B37" s="8" t="s">
        <v>31</v>
      </c>
      <c r="C37" s="13">
        <v>1</v>
      </c>
      <c r="D37" s="14" t="s">
        <v>30</v>
      </c>
      <c r="E37" s="18">
        <v>7000</v>
      </c>
      <c r="F37" s="18">
        <f t="shared" si="3"/>
        <v>7000</v>
      </c>
      <c r="G37" s="18">
        <v>1000</v>
      </c>
      <c r="H37" s="18">
        <f t="shared" si="4"/>
        <v>1000</v>
      </c>
      <c r="I37" s="18">
        <f t="shared" si="5"/>
        <v>8000</v>
      </c>
    </row>
    <row r="38" spans="1:9" ht="90" x14ac:dyDescent="0.2">
      <c r="A38" s="15">
        <v>2</v>
      </c>
      <c r="B38" s="6" t="s">
        <v>59</v>
      </c>
      <c r="C38" s="20">
        <v>4882</v>
      </c>
      <c r="D38" s="14" t="s">
        <v>27</v>
      </c>
      <c r="E38" s="18">
        <v>580</v>
      </c>
      <c r="F38" s="18">
        <f t="shared" si="3"/>
        <v>2831560</v>
      </c>
      <c r="G38" s="18">
        <v>60</v>
      </c>
      <c r="H38" s="18">
        <f t="shared" si="4"/>
        <v>292920</v>
      </c>
      <c r="I38" s="18">
        <f t="shared" si="5"/>
        <v>3124480</v>
      </c>
    </row>
    <row r="39" spans="1:9" ht="120" x14ac:dyDescent="0.2">
      <c r="A39" s="5">
        <v>3</v>
      </c>
      <c r="B39" s="6" t="s">
        <v>60</v>
      </c>
      <c r="C39" s="19"/>
      <c r="D39" s="19"/>
      <c r="E39" s="18"/>
      <c r="F39" s="18">
        <f t="shared" si="3"/>
        <v>0</v>
      </c>
      <c r="G39" s="18"/>
      <c r="H39" s="18">
        <f t="shared" si="4"/>
        <v>0</v>
      </c>
      <c r="I39" s="18">
        <f t="shared" si="5"/>
        <v>0</v>
      </c>
    </row>
    <row r="40" spans="1:9" x14ac:dyDescent="0.2">
      <c r="A40" s="4"/>
      <c r="B40" s="6" t="s">
        <v>61</v>
      </c>
      <c r="C40" s="19"/>
      <c r="D40" s="19"/>
      <c r="E40" s="18"/>
      <c r="F40" s="18">
        <f t="shared" si="3"/>
        <v>0</v>
      </c>
      <c r="G40" s="18"/>
      <c r="H40" s="18">
        <f t="shared" si="4"/>
        <v>0</v>
      </c>
      <c r="I40" s="18">
        <f t="shared" si="5"/>
        <v>0</v>
      </c>
    </row>
    <row r="41" spans="1:9" x14ac:dyDescent="0.2">
      <c r="A41" s="10">
        <v>3.1</v>
      </c>
      <c r="B41" s="11" t="s">
        <v>62</v>
      </c>
      <c r="C41" s="19"/>
      <c r="D41" s="19"/>
      <c r="E41" s="18"/>
      <c r="F41" s="18">
        <f t="shared" si="3"/>
        <v>0</v>
      </c>
      <c r="G41" s="18"/>
      <c r="H41" s="18">
        <f t="shared" si="4"/>
        <v>0</v>
      </c>
      <c r="I41" s="18">
        <f t="shared" si="5"/>
        <v>0</v>
      </c>
    </row>
    <row r="42" spans="1:9" x14ac:dyDescent="0.2">
      <c r="A42" s="7" t="s">
        <v>9</v>
      </c>
      <c r="B42" s="8" t="s">
        <v>32</v>
      </c>
      <c r="C42" s="13">
        <v>6</v>
      </c>
      <c r="D42" s="14" t="s">
        <v>11</v>
      </c>
      <c r="E42" s="18">
        <v>4500</v>
      </c>
      <c r="F42" s="18">
        <f t="shared" si="3"/>
        <v>27000</v>
      </c>
      <c r="G42" s="18">
        <v>750</v>
      </c>
      <c r="H42" s="18">
        <f t="shared" si="4"/>
        <v>4500</v>
      </c>
      <c r="I42" s="18">
        <f t="shared" si="5"/>
        <v>31500</v>
      </c>
    </row>
    <row r="43" spans="1:9" x14ac:dyDescent="0.2">
      <c r="A43" s="7" t="s">
        <v>15</v>
      </c>
      <c r="B43" s="8" t="s">
        <v>33</v>
      </c>
      <c r="C43" s="13">
        <v>29</v>
      </c>
      <c r="D43" s="14" t="s">
        <v>11</v>
      </c>
      <c r="E43" s="18">
        <v>7500</v>
      </c>
      <c r="F43" s="18">
        <f t="shared" si="3"/>
        <v>217500</v>
      </c>
      <c r="G43" s="18">
        <v>750</v>
      </c>
      <c r="H43" s="18">
        <f t="shared" si="4"/>
        <v>21750</v>
      </c>
      <c r="I43" s="18">
        <f t="shared" si="5"/>
        <v>239250</v>
      </c>
    </row>
    <row r="44" spans="1:9" x14ac:dyDescent="0.2">
      <c r="A44" s="10">
        <v>3.2</v>
      </c>
      <c r="B44" s="11" t="s">
        <v>63</v>
      </c>
      <c r="C44" s="19"/>
      <c r="D44" s="19"/>
      <c r="E44" s="18"/>
      <c r="F44" s="18">
        <f t="shared" si="3"/>
        <v>0</v>
      </c>
      <c r="G44" s="18"/>
      <c r="H44" s="18">
        <f t="shared" si="4"/>
        <v>0</v>
      </c>
      <c r="I44" s="18">
        <f t="shared" si="5"/>
        <v>0</v>
      </c>
    </row>
    <row r="45" spans="1:9" x14ac:dyDescent="0.2">
      <c r="A45" s="7" t="s">
        <v>9</v>
      </c>
      <c r="B45" s="8" t="s">
        <v>34</v>
      </c>
      <c r="C45" s="13">
        <v>1</v>
      </c>
      <c r="D45" s="14" t="s">
        <v>30</v>
      </c>
      <c r="E45" s="18">
        <v>13500</v>
      </c>
      <c r="F45" s="18">
        <f t="shared" si="3"/>
        <v>13500</v>
      </c>
      <c r="G45" s="18">
        <v>2000</v>
      </c>
      <c r="H45" s="18">
        <f t="shared" si="4"/>
        <v>2000</v>
      </c>
      <c r="I45" s="18">
        <f t="shared" si="5"/>
        <v>15500</v>
      </c>
    </row>
    <row r="46" spans="1:9" x14ac:dyDescent="0.2">
      <c r="A46" s="7" t="s">
        <v>15</v>
      </c>
      <c r="B46" s="8" t="s">
        <v>35</v>
      </c>
      <c r="C46" s="13">
        <v>1</v>
      </c>
      <c r="D46" s="14" t="s">
        <v>30</v>
      </c>
      <c r="E46" s="18">
        <v>9250</v>
      </c>
      <c r="F46" s="18">
        <f t="shared" si="3"/>
        <v>9250</v>
      </c>
      <c r="G46" s="18">
        <v>1000</v>
      </c>
      <c r="H46" s="18">
        <f t="shared" si="4"/>
        <v>1000</v>
      </c>
      <c r="I46" s="18">
        <f t="shared" si="5"/>
        <v>10250</v>
      </c>
    </row>
    <row r="47" spans="1:9" x14ac:dyDescent="0.2">
      <c r="A47" s="10">
        <v>3.3</v>
      </c>
      <c r="B47" s="11" t="s">
        <v>64</v>
      </c>
      <c r="C47" s="19"/>
      <c r="D47" s="19"/>
      <c r="E47" s="18"/>
      <c r="F47" s="18">
        <f t="shared" si="3"/>
        <v>0</v>
      </c>
      <c r="G47" s="18"/>
      <c r="H47" s="18">
        <f t="shared" si="4"/>
        <v>0</v>
      </c>
      <c r="I47" s="18">
        <f t="shared" si="5"/>
        <v>0</v>
      </c>
    </row>
    <row r="48" spans="1:9" x14ac:dyDescent="0.2">
      <c r="A48" s="7" t="s">
        <v>9</v>
      </c>
      <c r="B48" s="8" t="s">
        <v>36</v>
      </c>
      <c r="C48" s="13">
        <v>1</v>
      </c>
      <c r="D48" s="14" t="s">
        <v>30</v>
      </c>
      <c r="E48" s="18">
        <v>9800</v>
      </c>
      <c r="F48" s="18">
        <f t="shared" si="3"/>
        <v>9800</v>
      </c>
      <c r="G48" s="18">
        <v>1000</v>
      </c>
      <c r="H48" s="18">
        <f t="shared" si="4"/>
        <v>1000</v>
      </c>
      <c r="I48" s="18">
        <f t="shared" si="5"/>
        <v>10800</v>
      </c>
    </row>
    <row r="49" spans="1:12" x14ac:dyDescent="0.2">
      <c r="A49" s="51" t="s">
        <v>37</v>
      </c>
      <c r="B49" s="52"/>
      <c r="C49" s="52"/>
      <c r="D49" s="53"/>
      <c r="E49" s="9"/>
      <c r="F49" s="9"/>
      <c r="G49" s="9"/>
      <c r="H49" s="9"/>
      <c r="I49" s="9"/>
    </row>
    <row r="50" spans="1:12" x14ac:dyDescent="0.2">
      <c r="A50" s="48" t="s">
        <v>65</v>
      </c>
      <c r="B50" s="49"/>
      <c r="C50" s="49"/>
      <c r="D50" s="50"/>
      <c r="E50" s="4"/>
      <c r="F50" s="4"/>
      <c r="G50" s="4"/>
      <c r="H50" s="4"/>
      <c r="I50" s="4"/>
    </row>
    <row r="51" spans="1:12" ht="45" x14ac:dyDescent="0.2">
      <c r="A51" s="16">
        <v>1</v>
      </c>
      <c r="B51" s="6" t="s">
        <v>66</v>
      </c>
      <c r="C51" s="13">
        <v>2</v>
      </c>
      <c r="D51" s="14" t="s">
        <v>11</v>
      </c>
      <c r="E51" s="18">
        <v>27000</v>
      </c>
      <c r="F51" s="18">
        <f t="shared" ref="F51:F56" si="6">E51*C51</f>
        <v>54000</v>
      </c>
      <c r="G51" s="18">
        <v>3000</v>
      </c>
      <c r="H51" s="18">
        <f t="shared" ref="H51:H56" si="7">G51*C51</f>
        <v>6000</v>
      </c>
      <c r="I51" s="18">
        <f t="shared" ref="I51:I56" si="8">H51+F51</f>
        <v>60000</v>
      </c>
    </row>
    <row r="52" spans="1:12" ht="30" x14ac:dyDescent="0.2">
      <c r="A52" s="17">
        <v>2</v>
      </c>
      <c r="B52" s="6" t="s">
        <v>67</v>
      </c>
      <c r="C52" s="13">
        <v>1</v>
      </c>
      <c r="D52" s="14" t="s">
        <v>38</v>
      </c>
      <c r="E52" s="18">
        <v>10000</v>
      </c>
      <c r="F52" s="18">
        <f t="shared" si="6"/>
        <v>10000</v>
      </c>
      <c r="G52" s="18">
        <v>10000</v>
      </c>
      <c r="H52" s="18">
        <f t="shared" si="7"/>
        <v>10000</v>
      </c>
      <c r="I52" s="18">
        <f t="shared" si="8"/>
        <v>20000</v>
      </c>
    </row>
    <row r="53" spans="1:12" ht="30" x14ac:dyDescent="0.2">
      <c r="A53" s="16">
        <v>3</v>
      </c>
      <c r="B53" s="4" t="s">
        <v>68</v>
      </c>
      <c r="C53" s="13">
        <v>1</v>
      </c>
      <c r="D53" s="14" t="s">
        <v>38</v>
      </c>
      <c r="E53" s="18">
        <v>10000</v>
      </c>
      <c r="F53" s="18">
        <f t="shared" si="6"/>
        <v>10000</v>
      </c>
      <c r="G53" s="18">
        <v>5000</v>
      </c>
      <c r="H53" s="18">
        <f t="shared" si="7"/>
        <v>5000</v>
      </c>
      <c r="I53" s="18">
        <f t="shared" si="8"/>
        <v>15000</v>
      </c>
    </row>
    <row r="54" spans="1:12" ht="60" x14ac:dyDescent="0.2">
      <c r="A54" s="17">
        <v>4</v>
      </c>
      <c r="B54" s="6" t="s">
        <v>69</v>
      </c>
      <c r="C54" s="13">
        <v>1</v>
      </c>
      <c r="D54" s="14" t="s">
        <v>38</v>
      </c>
      <c r="E54" s="18">
        <v>10000</v>
      </c>
      <c r="F54" s="18">
        <f t="shared" si="6"/>
        <v>10000</v>
      </c>
      <c r="G54" s="18">
        <v>10000</v>
      </c>
      <c r="H54" s="18">
        <f t="shared" si="7"/>
        <v>10000</v>
      </c>
      <c r="I54" s="18">
        <f t="shared" si="8"/>
        <v>20000</v>
      </c>
    </row>
    <row r="55" spans="1:12" ht="90" x14ac:dyDescent="0.2">
      <c r="A55" s="16">
        <v>5</v>
      </c>
      <c r="B55" s="6" t="s">
        <v>70</v>
      </c>
      <c r="C55" s="13">
        <v>1</v>
      </c>
      <c r="D55" s="14" t="s">
        <v>38</v>
      </c>
      <c r="E55" s="18">
        <v>10000</v>
      </c>
      <c r="F55" s="18">
        <f t="shared" si="6"/>
        <v>10000</v>
      </c>
      <c r="G55" s="18">
        <v>15000</v>
      </c>
      <c r="H55" s="18">
        <f t="shared" si="7"/>
        <v>15000</v>
      </c>
      <c r="I55" s="18">
        <f t="shared" si="8"/>
        <v>25000</v>
      </c>
    </row>
    <row r="56" spans="1:12" ht="60" x14ac:dyDescent="0.2">
      <c r="A56" s="17">
        <v>6</v>
      </c>
      <c r="B56" s="8" t="s">
        <v>39</v>
      </c>
      <c r="C56" s="13">
        <v>1</v>
      </c>
      <c r="D56" s="14" t="s">
        <v>38</v>
      </c>
      <c r="E56" s="18">
        <v>0</v>
      </c>
      <c r="F56" s="18">
        <f t="shared" si="6"/>
        <v>0</v>
      </c>
      <c r="G56" s="18">
        <v>0</v>
      </c>
      <c r="H56" s="18">
        <f t="shared" si="7"/>
        <v>0</v>
      </c>
      <c r="I56" s="18">
        <f t="shared" si="8"/>
        <v>0</v>
      </c>
    </row>
    <row r="57" spans="1:12" ht="21.75" customHeight="1" x14ac:dyDescent="0.2">
      <c r="A57" s="51" t="s">
        <v>40</v>
      </c>
      <c r="B57" s="52"/>
      <c r="C57" s="52"/>
      <c r="D57" s="53"/>
      <c r="E57" s="9"/>
      <c r="F57" s="9"/>
      <c r="G57" s="9"/>
      <c r="H57" s="9"/>
      <c r="I57" s="9"/>
    </row>
    <row r="58" spans="1:12" ht="7.35" customHeight="1" x14ac:dyDescent="0.25">
      <c r="A58" s="54"/>
      <c r="B58" s="55"/>
      <c r="C58" s="55"/>
      <c r="D58" s="55"/>
      <c r="E58" s="55"/>
      <c r="F58" s="55"/>
      <c r="G58" s="55"/>
      <c r="H58" s="55"/>
      <c r="I58" s="56"/>
    </row>
    <row r="59" spans="1:12" ht="20.85" customHeight="1" x14ac:dyDescent="0.2">
      <c r="A59" s="57" t="s">
        <v>41</v>
      </c>
      <c r="B59" s="58"/>
      <c r="C59" s="58"/>
      <c r="D59" s="59"/>
      <c r="E59" s="9"/>
      <c r="F59" s="22">
        <f>SUM(F5:F56)</f>
        <v>6154930</v>
      </c>
      <c r="G59" s="23"/>
      <c r="H59" s="22">
        <f>SUM(H5:H56)</f>
        <v>806510</v>
      </c>
      <c r="I59" s="22">
        <f>SUM(I5:I56)</f>
        <v>6961440</v>
      </c>
    </row>
    <row r="62" spans="1:12" x14ac:dyDescent="0.2">
      <c r="I62" s="37"/>
    </row>
    <row r="63" spans="1:12" x14ac:dyDescent="0.2">
      <c r="I63" s="37"/>
    </row>
    <row r="64" spans="1:12" x14ac:dyDescent="0.2">
      <c r="G64" s="37"/>
      <c r="H64" s="1" t="s">
        <v>131</v>
      </c>
      <c r="I64" s="37">
        <v>5750000</v>
      </c>
      <c r="L64" s="89"/>
    </row>
    <row r="65" spans="7:12" x14ac:dyDescent="0.2">
      <c r="G65" s="37"/>
      <c r="I65" s="37"/>
    </row>
    <row r="66" spans="7:12" x14ac:dyDescent="0.2">
      <c r="G66" s="37"/>
      <c r="I66" s="37"/>
      <c r="L66" s="91"/>
    </row>
    <row r="67" spans="7:12" x14ac:dyDescent="0.2">
      <c r="G67" s="37"/>
      <c r="L67" s="90"/>
    </row>
    <row r="68" spans="7:12" x14ac:dyDescent="0.2">
      <c r="G68" s="37"/>
      <c r="L68" s="90"/>
    </row>
    <row r="69" spans="7:12" x14ac:dyDescent="0.2">
      <c r="G69" s="37"/>
      <c r="L69" s="90"/>
    </row>
    <row r="70" spans="7:12" x14ac:dyDescent="0.2">
      <c r="G70" s="37"/>
    </row>
    <row r="71" spans="7:12" x14ac:dyDescent="0.2">
      <c r="L71" s="90"/>
    </row>
    <row r="72" spans="7:12" x14ac:dyDescent="0.2">
      <c r="L72" s="90"/>
    </row>
  </sheetData>
  <mergeCells count="17">
    <mergeCell ref="A59:D59"/>
    <mergeCell ref="A30:D30"/>
    <mergeCell ref="A31:D31"/>
    <mergeCell ref="A49:D49"/>
    <mergeCell ref="A50:D50"/>
    <mergeCell ref="A4:D4"/>
    <mergeCell ref="A7:D7"/>
    <mergeCell ref="A8:D8"/>
    <mergeCell ref="A57:D57"/>
    <mergeCell ref="A58:I58"/>
    <mergeCell ref="A1:I1"/>
    <mergeCell ref="A2:A3"/>
    <mergeCell ref="B2:B3"/>
    <mergeCell ref="C2:C3"/>
    <mergeCell ref="D2:D3"/>
    <mergeCell ref="E2:F2"/>
    <mergeCell ref="G2:H2"/>
  </mergeCells>
  <pageMargins left="0.70866141732283472" right="0.70866141732283472" top="0.74803149606299213" bottom="0.74803149606299213" header="0.31496062992125984" footer="0.31496062992125984"/>
  <pageSetup scale="7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BACB-5F9D-4B06-B65D-8E17CB415728}">
  <dimension ref="A1:I57"/>
  <sheetViews>
    <sheetView topLeftCell="A40" zoomScaleNormal="100" workbookViewId="0">
      <selection activeCell="L54" sqref="L54"/>
    </sheetView>
  </sheetViews>
  <sheetFormatPr defaultRowHeight="15.75" x14ac:dyDescent="0.2"/>
  <cols>
    <col min="1" max="1" width="7.83203125" style="24" customWidth="1"/>
    <col min="2" max="2" width="49.83203125" style="24" customWidth="1"/>
    <col min="3" max="3" width="7.33203125" style="24" customWidth="1"/>
    <col min="4" max="4" width="8" style="24" customWidth="1"/>
    <col min="5" max="5" width="10.1640625" style="24" customWidth="1"/>
    <col min="6" max="6" width="11.5" style="24" customWidth="1"/>
    <col min="7" max="8" width="10.5" style="24" customWidth="1"/>
    <col min="9" max="9" width="14.5" style="24" customWidth="1"/>
    <col min="10" max="16384" width="9.33203125" style="24"/>
  </cols>
  <sheetData>
    <row r="1" spans="1:9" ht="24" customHeight="1" x14ac:dyDescent="0.2">
      <c r="A1" s="60" t="s">
        <v>71</v>
      </c>
      <c r="B1" s="61"/>
      <c r="C1" s="61"/>
      <c r="D1" s="61"/>
      <c r="E1" s="61"/>
      <c r="F1" s="61"/>
      <c r="G1" s="61"/>
      <c r="H1" s="61"/>
      <c r="I1" s="62"/>
    </row>
    <row r="2" spans="1:9" x14ac:dyDescent="0.2">
      <c r="A2" s="63" t="s">
        <v>72</v>
      </c>
      <c r="B2" s="65" t="s">
        <v>73</v>
      </c>
      <c r="C2" s="67" t="s">
        <v>74</v>
      </c>
      <c r="D2" s="63" t="s">
        <v>75</v>
      </c>
      <c r="E2" s="69" t="s">
        <v>76</v>
      </c>
      <c r="F2" s="70"/>
      <c r="G2" s="69" t="s">
        <v>77</v>
      </c>
      <c r="H2" s="70"/>
      <c r="I2" s="25" t="s">
        <v>78</v>
      </c>
    </row>
    <row r="3" spans="1:9" ht="31.5" x14ac:dyDescent="0.2">
      <c r="A3" s="64"/>
      <c r="B3" s="66"/>
      <c r="C3" s="68"/>
      <c r="D3" s="64"/>
      <c r="E3" s="25" t="s">
        <v>79</v>
      </c>
      <c r="F3" s="26" t="s">
        <v>80</v>
      </c>
      <c r="G3" s="25" t="s">
        <v>79</v>
      </c>
      <c r="H3" s="26" t="s">
        <v>80</v>
      </c>
      <c r="I3" s="25" t="s">
        <v>80</v>
      </c>
    </row>
    <row r="4" spans="1:9" ht="39" customHeight="1" x14ac:dyDescent="0.2">
      <c r="A4" s="74" t="s">
        <v>81</v>
      </c>
      <c r="B4" s="75"/>
      <c r="C4" s="75"/>
      <c r="D4" s="76"/>
      <c r="E4" s="27"/>
      <c r="F4" s="27"/>
      <c r="G4" s="27"/>
      <c r="H4" s="27"/>
      <c r="I4" s="27"/>
    </row>
    <row r="5" spans="1:9" s="33" customFormat="1" x14ac:dyDescent="0.2">
      <c r="A5" s="31">
        <v>1</v>
      </c>
      <c r="B5" s="32" t="s">
        <v>82</v>
      </c>
      <c r="C5" s="29">
        <v>2</v>
      </c>
      <c r="D5" s="30" t="s">
        <v>83</v>
      </c>
      <c r="E5" s="18">
        <v>27000</v>
      </c>
      <c r="F5" s="18">
        <f>E5*C5</f>
        <v>54000</v>
      </c>
      <c r="G5" s="18">
        <v>500</v>
      </c>
      <c r="H5" s="18">
        <f>G5*C5</f>
        <v>1000</v>
      </c>
      <c r="I5" s="18">
        <f>H5+F5</f>
        <v>55000</v>
      </c>
    </row>
    <row r="6" spans="1:9" s="33" customFormat="1" x14ac:dyDescent="0.2">
      <c r="A6" s="31">
        <v>2</v>
      </c>
      <c r="B6" s="32" t="s">
        <v>84</v>
      </c>
      <c r="C6" s="29">
        <v>4</v>
      </c>
      <c r="D6" s="30" t="s">
        <v>83</v>
      </c>
      <c r="E6" s="18">
        <v>16250</v>
      </c>
      <c r="F6" s="18">
        <f>E6*C6</f>
        <v>65000</v>
      </c>
      <c r="G6" s="18">
        <v>500</v>
      </c>
      <c r="H6" s="18">
        <f>G6*C6</f>
        <v>2000</v>
      </c>
      <c r="I6" s="18">
        <f>H6+F6</f>
        <v>67000</v>
      </c>
    </row>
    <row r="7" spans="1:9" s="33" customFormat="1" ht="20.45" customHeight="1" x14ac:dyDescent="0.2">
      <c r="A7" s="77" t="s">
        <v>85</v>
      </c>
      <c r="B7" s="78"/>
      <c r="C7" s="78"/>
      <c r="D7" s="79"/>
      <c r="E7" s="28"/>
      <c r="F7" s="28"/>
      <c r="G7" s="28"/>
      <c r="H7" s="28"/>
      <c r="I7" s="28"/>
    </row>
    <row r="8" spans="1:9" s="33" customFormat="1" x14ac:dyDescent="0.2">
      <c r="A8" s="80" t="s">
        <v>86</v>
      </c>
      <c r="B8" s="81"/>
      <c r="C8" s="81"/>
      <c r="D8" s="82"/>
      <c r="E8" s="27"/>
      <c r="F8" s="27"/>
      <c r="G8" s="27"/>
      <c r="H8" s="27"/>
      <c r="I8" s="27"/>
    </row>
    <row r="9" spans="1:9" s="33" customFormat="1" ht="49.5" customHeight="1" x14ac:dyDescent="0.2">
      <c r="A9" s="31">
        <v>1</v>
      </c>
      <c r="B9" s="27" t="s">
        <v>87</v>
      </c>
      <c r="C9" s="29">
        <v>10</v>
      </c>
      <c r="D9" s="30" t="s">
        <v>83</v>
      </c>
      <c r="E9" s="18">
        <v>4250</v>
      </c>
      <c r="F9" s="18">
        <f t="shared" ref="F9:F10" si="0">E9*C9</f>
        <v>42500</v>
      </c>
      <c r="G9" s="18">
        <v>600</v>
      </c>
      <c r="H9" s="18">
        <f t="shared" ref="H9:H10" si="1">G9*C9</f>
        <v>6000</v>
      </c>
      <c r="I9" s="18">
        <f t="shared" ref="I9:I10" si="2">H9+F9</f>
        <v>48500</v>
      </c>
    </row>
    <row r="10" spans="1:9" s="33" customFormat="1" ht="31.5" x14ac:dyDescent="0.2">
      <c r="A10" s="31">
        <v>2</v>
      </c>
      <c r="B10" s="27" t="s">
        <v>88</v>
      </c>
      <c r="C10" s="29">
        <v>72</v>
      </c>
      <c r="D10" s="30" t="s">
        <v>83</v>
      </c>
      <c r="E10" s="18">
        <v>3150</v>
      </c>
      <c r="F10" s="18">
        <f t="shared" si="0"/>
        <v>226800</v>
      </c>
      <c r="G10" s="18">
        <v>500</v>
      </c>
      <c r="H10" s="18">
        <f t="shared" si="1"/>
        <v>36000</v>
      </c>
      <c r="I10" s="18">
        <f t="shared" si="2"/>
        <v>262800</v>
      </c>
    </row>
    <row r="11" spans="1:9" s="33" customFormat="1" ht="20.25" customHeight="1" x14ac:dyDescent="0.2">
      <c r="A11" s="77" t="s">
        <v>89</v>
      </c>
      <c r="B11" s="78"/>
      <c r="C11" s="78"/>
      <c r="D11" s="79"/>
      <c r="E11" s="28"/>
      <c r="F11" s="28"/>
      <c r="G11" s="28"/>
      <c r="H11" s="28"/>
      <c r="I11" s="28"/>
    </row>
    <row r="12" spans="1:9" s="33" customFormat="1" x14ac:dyDescent="0.2">
      <c r="A12" s="80" t="s">
        <v>90</v>
      </c>
      <c r="B12" s="81"/>
      <c r="C12" s="81"/>
      <c r="D12" s="82"/>
      <c r="E12" s="27"/>
      <c r="F12" s="27"/>
      <c r="G12" s="27"/>
      <c r="H12" s="27"/>
      <c r="I12" s="27"/>
    </row>
    <row r="13" spans="1:9" s="33" customFormat="1" ht="141.75" x14ac:dyDescent="0.2">
      <c r="A13" s="31">
        <v>1</v>
      </c>
      <c r="B13" s="27" t="s">
        <v>91</v>
      </c>
      <c r="C13" s="27"/>
      <c r="D13" s="27"/>
      <c r="E13" s="27"/>
      <c r="F13" s="27"/>
      <c r="G13" s="27"/>
      <c r="H13" s="27"/>
      <c r="I13" s="27"/>
    </row>
    <row r="14" spans="1:9" s="33" customFormat="1" x14ac:dyDescent="0.2">
      <c r="A14" s="34" t="s">
        <v>92</v>
      </c>
      <c r="B14" s="32" t="s">
        <v>93</v>
      </c>
      <c r="C14" s="29">
        <v>420</v>
      </c>
      <c r="D14" s="30" t="s">
        <v>94</v>
      </c>
      <c r="E14" s="18">
        <v>650</v>
      </c>
      <c r="F14" s="18">
        <f t="shared" ref="F14:F19" si="3">E14*C14</f>
        <v>273000</v>
      </c>
      <c r="G14" s="18">
        <v>150</v>
      </c>
      <c r="H14" s="18">
        <f t="shared" ref="H14:H19" si="4">G14*C14</f>
        <v>63000</v>
      </c>
      <c r="I14" s="18">
        <f t="shared" ref="I14:I19" si="5">H14+F14</f>
        <v>336000</v>
      </c>
    </row>
    <row r="15" spans="1:9" s="33" customFormat="1" x14ac:dyDescent="0.2">
      <c r="A15" s="34" t="s">
        <v>95</v>
      </c>
      <c r="B15" s="32" t="s">
        <v>96</v>
      </c>
      <c r="C15" s="29">
        <v>160</v>
      </c>
      <c r="D15" s="30" t="s">
        <v>94</v>
      </c>
      <c r="E15" s="18">
        <v>875</v>
      </c>
      <c r="F15" s="18">
        <f t="shared" si="3"/>
        <v>140000</v>
      </c>
      <c r="G15" s="18">
        <v>200</v>
      </c>
      <c r="H15" s="18">
        <f t="shared" si="4"/>
        <v>32000</v>
      </c>
      <c r="I15" s="18">
        <f t="shared" si="5"/>
        <v>172000</v>
      </c>
    </row>
    <row r="16" spans="1:9" s="33" customFormat="1" x14ac:dyDescent="0.2">
      <c r="A16" s="34" t="s">
        <v>97</v>
      </c>
      <c r="B16" s="32" t="s">
        <v>98</v>
      </c>
      <c r="C16" s="29">
        <v>253</v>
      </c>
      <c r="D16" s="30" t="s">
        <v>94</v>
      </c>
      <c r="E16" s="18">
        <v>990</v>
      </c>
      <c r="F16" s="18">
        <f t="shared" si="3"/>
        <v>250470</v>
      </c>
      <c r="G16" s="18">
        <v>250</v>
      </c>
      <c r="H16" s="18">
        <f t="shared" si="4"/>
        <v>63250</v>
      </c>
      <c r="I16" s="18">
        <f t="shared" si="5"/>
        <v>313720</v>
      </c>
    </row>
    <row r="17" spans="1:9" s="33" customFormat="1" x14ac:dyDescent="0.2">
      <c r="A17" s="34" t="s">
        <v>99</v>
      </c>
      <c r="B17" s="32" t="s">
        <v>100</v>
      </c>
      <c r="C17" s="29">
        <v>131</v>
      </c>
      <c r="D17" s="30" t="s">
        <v>94</v>
      </c>
      <c r="E17" s="18">
        <v>1275</v>
      </c>
      <c r="F17" s="18">
        <f t="shared" si="3"/>
        <v>167025</v>
      </c>
      <c r="G17" s="18">
        <v>300</v>
      </c>
      <c r="H17" s="18">
        <f t="shared" si="4"/>
        <v>39300</v>
      </c>
      <c r="I17" s="18">
        <f t="shared" si="5"/>
        <v>206325</v>
      </c>
    </row>
    <row r="18" spans="1:9" s="33" customFormat="1" x14ac:dyDescent="0.2">
      <c r="A18" s="34" t="s">
        <v>101</v>
      </c>
      <c r="B18" s="32" t="s">
        <v>102</v>
      </c>
      <c r="C18" s="29">
        <v>29</v>
      </c>
      <c r="D18" s="30" t="s">
        <v>94</v>
      </c>
      <c r="E18" s="18">
        <v>1815</v>
      </c>
      <c r="F18" s="18">
        <f t="shared" si="3"/>
        <v>52635</v>
      </c>
      <c r="G18" s="18">
        <v>350</v>
      </c>
      <c r="H18" s="18">
        <f t="shared" si="4"/>
        <v>10150</v>
      </c>
      <c r="I18" s="18">
        <f t="shared" si="5"/>
        <v>62785</v>
      </c>
    </row>
    <row r="19" spans="1:9" s="33" customFormat="1" x14ac:dyDescent="0.2">
      <c r="A19" s="34" t="s">
        <v>103</v>
      </c>
      <c r="B19" s="32" t="s">
        <v>104</v>
      </c>
      <c r="C19" s="29">
        <v>127</v>
      </c>
      <c r="D19" s="30" t="s">
        <v>94</v>
      </c>
      <c r="E19" s="18">
        <v>2370</v>
      </c>
      <c r="F19" s="18">
        <f t="shared" si="3"/>
        <v>300990</v>
      </c>
      <c r="G19" s="18">
        <v>400</v>
      </c>
      <c r="H19" s="18">
        <f t="shared" si="4"/>
        <v>50800</v>
      </c>
      <c r="I19" s="18">
        <f t="shared" si="5"/>
        <v>351790</v>
      </c>
    </row>
    <row r="20" spans="1:9" s="33" customFormat="1" ht="31.5" x14ac:dyDescent="0.2">
      <c r="A20" s="31">
        <v>2</v>
      </c>
      <c r="B20" s="27" t="s">
        <v>105</v>
      </c>
      <c r="C20" s="27"/>
      <c r="D20" s="27"/>
      <c r="E20" s="27"/>
      <c r="F20" s="27"/>
      <c r="G20" s="27"/>
      <c r="H20" s="27"/>
      <c r="I20" s="27"/>
    </row>
    <row r="21" spans="1:9" s="33" customFormat="1" x14ac:dyDescent="0.2">
      <c r="A21" s="34" t="s">
        <v>92</v>
      </c>
      <c r="B21" s="32" t="s">
        <v>106</v>
      </c>
      <c r="C21" s="29">
        <v>1</v>
      </c>
      <c r="D21" s="30" t="s">
        <v>107</v>
      </c>
      <c r="E21" s="18">
        <v>58000</v>
      </c>
      <c r="F21" s="18">
        <f>E21*C21</f>
        <v>58000</v>
      </c>
      <c r="G21" s="18">
        <v>2000</v>
      </c>
      <c r="H21" s="18">
        <f>G21*C21</f>
        <v>2000</v>
      </c>
      <c r="I21" s="18">
        <f>H21+F21</f>
        <v>60000</v>
      </c>
    </row>
    <row r="22" spans="1:9" s="33" customFormat="1" ht="110.25" x14ac:dyDescent="0.2">
      <c r="A22" s="31">
        <v>3</v>
      </c>
      <c r="B22" s="27" t="s">
        <v>108</v>
      </c>
      <c r="C22" s="27"/>
      <c r="D22" s="27"/>
      <c r="E22" s="27"/>
      <c r="F22" s="27"/>
      <c r="G22" s="27"/>
      <c r="H22" s="27"/>
      <c r="I22" s="27"/>
    </row>
    <row r="23" spans="1:9" s="33" customFormat="1" x14ac:dyDescent="0.2">
      <c r="A23" s="35">
        <v>3.1</v>
      </c>
      <c r="B23" s="36" t="s">
        <v>109</v>
      </c>
      <c r="C23" s="27"/>
      <c r="D23" s="27"/>
      <c r="E23" s="27"/>
      <c r="F23" s="27"/>
      <c r="G23" s="27"/>
      <c r="H23" s="27"/>
      <c r="I23" s="27"/>
    </row>
    <row r="24" spans="1:9" s="33" customFormat="1" x14ac:dyDescent="0.2">
      <c r="A24" s="34" t="s">
        <v>92</v>
      </c>
      <c r="B24" s="32" t="s">
        <v>110</v>
      </c>
      <c r="C24" s="29">
        <v>1</v>
      </c>
      <c r="D24" s="30" t="s">
        <v>107</v>
      </c>
      <c r="E24" s="18">
        <v>16300</v>
      </c>
      <c r="F24" s="18">
        <f t="shared" ref="F24:F27" si="6">E24*C24</f>
        <v>16300</v>
      </c>
      <c r="G24" s="18">
        <v>1000</v>
      </c>
      <c r="H24" s="18">
        <f t="shared" ref="H24:H27" si="7">G24*C24</f>
        <v>1000</v>
      </c>
      <c r="I24" s="18">
        <f t="shared" ref="I24:I27" si="8">H24+F24</f>
        <v>17300</v>
      </c>
    </row>
    <row r="25" spans="1:9" s="33" customFormat="1" x14ac:dyDescent="0.2">
      <c r="A25" s="34" t="s">
        <v>95</v>
      </c>
      <c r="B25" s="32" t="s">
        <v>111</v>
      </c>
      <c r="C25" s="29">
        <v>1</v>
      </c>
      <c r="D25" s="30" t="s">
        <v>107</v>
      </c>
      <c r="E25" s="18">
        <v>16500</v>
      </c>
      <c r="F25" s="18">
        <f t="shared" si="6"/>
        <v>16500</v>
      </c>
      <c r="G25" s="18">
        <v>1000</v>
      </c>
      <c r="H25" s="18">
        <f t="shared" si="7"/>
        <v>1000</v>
      </c>
      <c r="I25" s="18">
        <f t="shared" si="8"/>
        <v>17500</v>
      </c>
    </row>
    <row r="26" spans="1:9" s="33" customFormat="1" x14ac:dyDescent="0.2">
      <c r="A26" s="34" t="s">
        <v>97</v>
      </c>
      <c r="B26" s="32" t="s">
        <v>112</v>
      </c>
      <c r="C26" s="29">
        <v>1</v>
      </c>
      <c r="D26" s="30" t="s">
        <v>107</v>
      </c>
      <c r="E26" s="18">
        <v>17500</v>
      </c>
      <c r="F26" s="18">
        <f t="shared" si="6"/>
        <v>17500</v>
      </c>
      <c r="G26" s="18">
        <v>1000</v>
      </c>
      <c r="H26" s="18">
        <f t="shared" si="7"/>
        <v>1000</v>
      </c>
      <c r="I26" s="18">
        <f t="shared" si="8"/>
        <v>18500</v>
      </c>
    </row>
    <row r="27" spans="1:9" s="33" customFormat="1" x14ac:dyDescent="0.2">
      <c r="A27" s="34" t="s">
        <v>99</v>
      </c>
      <c r="B27" s="32" t="s">
        <v>113</v>
      </c>
      <c r="C27" s="29">
        <v>3</v>
      </c>
      <c r="D27" s="30" t="s">
        <v>83</v>
      </c>
      <c r="E27" s="18">
        <v>17650</v>
      </c>
      <c r="F27" s="18">
        <f t="shared" si="6"/>
        <v>52950</v>
      </c>
      <c r="G27" s="18">
        <v>1000</v>
      </c>
      <c r="H27" s="18">
        <f t="shared" si="7"/>
        <v>3000</v>
      </c>
      <c r="I27" s="18">
        <f t="shared" si="8"/>
        <v>55950</v>
      </c>
    </row>
    <row r="28" spans="1:9" s="33" customFormat="1" x14ac:dyDescent="0.2">
      <c r="A28" s="35">
        <v>3.2</v>
      </c>
      <c r="B28" s="36" t="s">
        <v>114</v>
      </c>
      <c r="C28" s="27"/>
      <c r="D28" s="27"/>
      <c r="E28" s="27"/>
      <c r="F28" s="27"/>
      <c r="G28" s="27"/>
      <c r="H28" s="27"/>
      <c r="I28" s="27"/>
    </row>
    <row r="29" spans="1:9" s="33" customFormat="1" x14ac:dyDescent="0.2">
      <c r="A29" s="34" t="s">
        <v>92</v>
      </c>
      <c r="B29" s="32" t="s">
        <v>110</v>
      </c>
      <c r="C29" s="29">
        <v>1</v>
      </c>
      <c r="D29" s="30" t="s">
        <v>107</v>
      </c>
      <c r="E29" s="18">
        <v>20500</v>
      </c>
      <c r="F29" s="18">
        <f t="shared" ref="F29:F36" si="9">E29*C29</f>
        <v>20500</v>
      </c>
      <c r="G29" s="18">
        <v>1000</v>
      </c>
      <c r="H29" s="18">
        <f t="shared" ref="H29:H36" si="10">G29*C29</f>
        <v>1000</v>
      </c>
      <c r="I29" s="18">
        <f t="shared" ref="I29:I36" si="11">H29+F29</f>
        <v>21500</v>
      </c>
    </row>
    <row r="30" spans="1:9" s="33" customFormat="1" x14ac:dyDescent="0.2">
      <c r="A30" s="34" t="s">
        <v>97</v>
      </c>
      <c r="B30" s="32" t="s">
        <v>112</v>
      </c>
      <c r="C30" s="29">
        <v>1</v>
      </c>
      <c r="D30" s="30" t="s">
        <v>107</v>
      </c>
      <c r="E30" s="18">
        <v>21250</v>
      </c>
      <c r="F30" s="18">
        <f t="shared" si="9"/>
        <v>21250</v>
      </c>
      <c r="G30" s="18">
        <v>1000</v>
      </c>
      <c r="H30" s="18">
        <f t="shared" si="10"/>
        <v>1000</v>
      </c>
      <c r="I30" s="18">
        <f t="shared" si="11"/>
        <v>22250</v>
      </c>
    </row>
    <row r="31" spans="1:9" s="33" customFormat="1" x14ac:dyDescent="0.2">
      <c r="A31" s="34" t="s">
        <v>92</v>
      </c>
      <c r="B31" s="32" t="s">
        <v>113</v>
      </c>
      <c r="C31" s="29">
        <v>1</v>
      </c>
      <c r="D31" s="30" t="s">
        <v>107</v>
      </c>
      <c r="E31" s="18">
        <v>22222</v>
      </c>
      <c r="F31" s="18">
        <f t="shared" si="9"/>
        <v>22222</v>
      </c>
      <c r="G31" s="18">
        <v>1000</v>
      </c>
      <c r="H31" s="18">
        <f t="shared" si="10"/>
        <v>1000</v>
      </c>
      <c r="I31" s="18">
        <f t="shared" si="11"/>
        <v>23222</v>
      </c>
    </row>
    <row r="32" spans="1:9" s="33" customFormat="1" x14ac:dyDescent="0.2">
      <c r="A32" s="35">
        <v>3.3</v>
      </c>
      <c r="B32" s="36" t="s">
        <v>115</v>
      </c>
      <c r="C32" s="27"/>
      <c r="D32" s="27"/>
      <c r="E32" s="18"/>
      <c r="F32" s="18">
        <f t="shared" si="9"/>
        <v>0</v>
      </c>
      <c r="G32" s="18"/>
      <c r="H32" s="18">
        <f t="shared" si="10"/>
        <v>0</v>
      </c>
      <c r="I32" s="18">
        <f t="shared" si="11"/>
        <v>0</v>
      </c>
    </row>
    <row r="33" spans="1:9" s="33" customFormat="1" x14ac:dyDescent="0.2">
      <c r="A33" s="34" t="s">
        <v>92</v>
      </c>
      <c r="B33" s="32" t="s">
        <v>106</v>
      </c>
      <c r="C33" s="29">
        <v>13</v>
      </c>
      <c r="D33" s="30" t="s">
        <v>83</v>
      </c>
      <c r="E33" s="18">
        <v>6000</v>
      </c>
      <c r="F33" s="18">
        <f t="shared" si="9"/>
        <v>78000</v>
      </c>
      <c r="G33" s="18">
        <v>1500</v>
      </c>
      <c r="H33" s="18">
        <f t="shared" si="10"/>
        <v>19500</v>
      </c>
      <c r="I33" s="18">
        <f t="shared" si="11"/>
        <v>97500</v>
      </c>
    </row>
    <row r="34" spans="1:9" s="33" customFormat="1" x14ac:dyDescent="0.2">
      <c r="A34" s="34" t="s">
        <v>95</v>
      </c>
      <c r="B34" s="32" t="s">
        <v>116</v>
      </c>
      <c r="C34" s="29">
        <v>12</v>
      </c>
      <c r="D34" s="30" t="s">
        <v>83</v>
      </c>
      <c r="E34" s="18">
        <v>6250</v>
      </c>
      <c r="F34" s="18">
        <f t="shared" si="9"/>
        <v>75000</v>
      </c>
      <c r="G34" s="18">
        <v>500</v>
      </c>
      <c r="H34" s="18">
        <f t="shared" si="10"/>
        <v>6000</v>
      </c>
      <c r="I34" s="18">
        <f t="shared" si="11"/>
        <v>81000</v>
      </c>
    </row>
    <row r="35" spans="1:9" s="33" customFormat="1" x14ac:dyDescent="0.2">
      <c r="A35" s="34" t="s">
        <v>97</v>
      </c>
      <c r="B35" s="32" t="s">
        <v>117</v>
      </c>
      <c r="C35" s="29">
        <v>3</v>
      </c>
      <c r="D35" s="30" t="s">
        <v>83</v>
      </c>
      <c r="E35" s="18">
        <v>6500</v>
      </c>
      <c r="F35" s="18">
        <f t="shared" si="9"/>
        <v>19500</v>
      </c>
      <c r="G35" s="18">
        <v>500</v>
      </c>
      <c r="H35" s="18">
        <f t="shared" si="10"/>
        <v>1500</v>
      </c>
      <c r="I35" s="18">
        <f t="shared" si="11"/>
        <v>21000</v>
      </c>
    </row>
    <row r="36" spans="1:9" s="33" customFormat="1" x14ac:dyDescent="0.2">
      <c r="A36" s="34" t="s">
        <v>99</v>
      </c>
      <c r="B36" s="32" t="s">
        <v>110</v>
      </c>
      <c r="C36" s="29">
        <v>1</v>
      </c>
      <c r="D36" s="30" t="s">
        <v>107</v>
      </c>
      <c r="E36" s="18">
        <v>7200</v>
      </c>
      <c r="F36" s="18">
        <f t="shared" si="9"/>
        <v>7200</v>
      </c>
      <c r="G36" s="18">
        <v>500</v>
      </c>
      <c r="H36" s="18">
        <f t="shared" si="10"/>
        <v>500</v>
      </c>
      <c r="I36" s="18">
        <f t="shared" si="11"/>
        <v>7700</v>
      </c>
    </row>
    <row r="37" spans="1:9" s="33" customFormat="1" x14ac:dyDescent="0.2">
      <c r="A37" s="77" t="s">
        <v>118</v>
      </c>
      <c r="B37" s="78"/>
      <c r="C37" s="78"/>
      <c r="D37" s="79"/>
      <c r="E37" s="28"/>
      <c r="F37" s="28"/>
      <c r="G37" s="28"/>
      <c r="H37" s="28"/>
      <c r="I37" s="28"/>
    </row>
    <row r="38" spans="1:9" s="33" customFormat="1" x14ac:dyDescent="0.2">
      <c r="A38" s="80" t="s">
        <v>119</v>
      </c>
      <c r="B38" s="81"/>
      <c r="C38" s="81"/>
      <c r="D38" s="82"/>
      <c r="E38" s="27"/>
      <c r="F38" s="27"/>
      <c r="G38" s="27"/>
      <c r="H38" s="27"/>
      <c r="I38" s="27"/>
    </row>
    <row r="39" spans="1:9" s="33" customFormat="1" ht="126" x14ac:dyDescent="0.2">
      <c r="A39" s="31">
        <v>1</v>
      </c>
      <c r="B39" s="27" t="s">
        <v>120</v>
      </c>
      <c r="C39" s="29">
        <v>1</v>
      </c>
      <c r="D39" s="30" t="s">
        <v>121</v>
      </c>
      <c r="E39" s="18">
        <v>20000</v>
      </c>
      <c r="F39" s="18">
        <f>E39*C39</f>
        <v>20000</v>
      </c>
      <c r="G39" s="18">
        <v>8000</v>
      </c>
      <c r="H39" s="18">
        <f>G39*C39</f>
        <v>8000</v>
      </c>
      <c r="I39" s="18">
        <f>H39+F39</f>
        <v>28000</v>
      </c>
    </row>
    <row r="40" spans="1:9" s="33" customFormat="1" x14ac:dyDescent="0.2">
      <c r="A40" s="77" t="s">
        <v>122</v>
      </c>
      <c r="B40" s="78"/>
      <c r="C40" s="78"/>
      <c r="D40" s="79"/>
      <c r="E40" s="28"/>
      <c r="F40" s="28"/>
      <c r="G40" s="28"/>
      <c r="H40" s="28"/>
      <c r="I40" s="28"/>
    </row>
    <row r="41" spans="1:9" s="33" customFormat="1" x14ac:dyDescent="0.2">
      <c r="A41" s="80" t="s">
        <v>123</v>
      </c>
      <c r="B41" s="81"/>
      <c r="C41" s="81"/>
      <c r="D41" s="82"/>
      <c r="E41" s="27"/>
      <c r="F41" s="27"/>
      <c r="G41" s="27"/>
      <c r="H41" s="27"/>
      <c r="I41" s="27"/>
    </row>
    <row r="42" spans="1:9" s="33" customFormat="1" ht="31.5" x14ac:dyDescent="0.2">
      <c r="A42" s="31">
        <v>1</v>
      </c>
      <c r="B42" s="27" t="s">
        <v>124</v>
      </c>
      <c r="C42" s="29">
        <v>1</v>
      </c>
      <c r="D42" s="30" t="s">
        <v>121</v>
      </c>
      <c r="E42" s="18">
        <v>10000</v>
      </c>
      <c r="F42" s="18">
        <f t="shared" ref="F42:F46" si="12">E42*C42</f>
        <v>10000</v>
      </c>
      <c r="G42" s="18">
        <v>10000</v>
      </c>
      <c r="H42" s="18">
        <f t="shared" ref="H42:H46" si="13">G42*C42</f>
        <v>10000</v>
      </c>
      <c r="I42" s="18">
        <f t="shared" ref="I42:I46" si="14">H42+F42</f>
        <v>20000</v>
      </c>
    </row>
    <row r="43" spans="1:9" s="33" customFormat="1" ht="31.5" x14ac:dyDescent="0.2">
      <c r="A43" s="31">
        <v>2</v>
      </c>
      <c r="B43" s="27" t="s">
        <v>125</v>
      </c>
      <c r="C43" s="29">
        <v>1</v>
      </c>
      <c r="D43" s="30" t="s">
        <v>121</v>
      </c>
      <c r="E43" s="18">
        <v>10000</v>
      </c>
      <c r="F43" s="18">
        <f t="shared" si="12"/>
        <v>10000</v>
      </c>
      <c r="G43" s="18">
        <v>15000</v>
      </c>
      <c r="H43" s="18">
        <f t="shared" si="13"/>
        <v>15000</v>
      </c>
      <c r="I43" s="18">
        <f t="shared" si="14"/>
        <v>25000</v>
      </c>
    </row>
    <row r="44" spans="1:9" s="33" customFormat="1" ht="31.5" x14ac:dyDescent="0.2">
      <c r="A44" s="31">
        <v>3</v>
      </c>
      <c r="B44" s="27" t="s">
        <v>126</v>
      </c>
      <c r="C44" s="29">
        <v>1</v>
      </c>
      <c r="D44" s="30" t="s">
        <v>121</v>
      </c>
      <c r="E44" s="18">
        <v>45000</v>
      </c>
      <c r="F44" s="18">
        <f t="shared" si="12"/>
        <v>45000</v>
      </c>
      <c r="G44" s="18">
        <v>55000</v>
      </c>
      <c r="H44" s="18">
        <f t="shared" si="13"/>
        <v>55000</v>
      </c>
      <c r="I44" s="18">
        <f t="shared" si="14"/>
        <v>100000</v>
      </c>
    </row>
    <row r="45" spans="1:9" s="33" customFormat="1" ht="47.25" x14ac:dyDescent="0.2">
      <c r="A45" s="31">
        <v>4</v>
      </c>
      <c r="B45" s="27" t="s">
        <v>127</v>
      </c>
      <c r="C45" s="29">
        <v>1</v>
      </c>
      <c r="D45" s="30" t="s">
        <v>121</v>
      </c>
      <c r="E45" s="18">
        <v>15000</v>
      </c>
      <c r="F45" s="18">
        <f t="shared" si="12"/>
        <v>15000</v>
      </c>
      <c r="G45" s="18">
        <v>20000</v>
      </c>
      <c r="H45" s="18">
        <f t="shared" si="13"/>
        <v>20000</v>
      </c>
      <c r="I45" s="18">
        <f t="shared" si="14"/>
        <v>35000</v>
      </c>
    </row>
    <row r="46" spans="1:9" s="33" customFormat="1" ht="94.5" x14ac:dyDescent="0.2">
      <c r="A46" s="31">
        <v>5</v>
      </c>
      <c r="B46" s="27" t="s">
        <v>128</v>
      </c>
      <c r="C46" s="29">
        <v>1</v>
      </c>
      <c r="D46" s="30" t="s">
        <v>121</v>
      </c>
      <c r="E46" s="18"/>
      <c r="F46" s="18">
        <f t="shared" si="12"/>
        <v>0</v>
      </c>
      <c r="G46" s="18"/>
      <c r="H46" s="18">
        <f t="shared" si="13"/>
        <v>0</v>
      </c>
      <c r="I46" s="18">
        <f t="shared" si="14"/>
        <v>0</v>
      </c>
    </row>
    <row r="47" spans="1:9" ht="20.25" customHeight="1" x14ac:dyDescent="0.2">
      <c r="A47" s="83" t="s">
        <v>129</v>
      </c>
      <c r="B47" s="84"/>
      <c r="C47" s="84"/>
      <c r="D47" s="85"/>
      <c r="E47" s="28"/>
      <c r="F47" s="28"/>
      <c r="G47" s="28"/>
      <c r="H47" s="28"/>
      <c r="I47" s="28"/>
    </row>
    <row r="48" spans="1:9" ht="6.75" customHeight="1" x14ac:dyDescent="0.25">
      <c r="A48" s="86"/>
      <c r="B48" s="87"/>
      <c r="C48" s="87"/>
      <c r="D48" s="87"/>
      <c r="E48" s="87"/>
      <c r="F48" s="87"/>
      <c r="G48" s="87"/>
      <c r="H48" s="87"/>
      <c r="I48" s="88"/>
    </row>
    <row r="49" spans="1:9" ht="20.25" customHeight="1" x14ac:dyDescent="0.2">
      <c r="A49" s="71" t="s">
        <v>130</v>
      </c>
      <c r="B49" s="72"/>
      <c r="C49" s="72"/>
      <c r="D49" s="73"/>
      <c r="E49" s="28"/>
      <c r="F49" s="22">
        <f>SUM(F4:F46)</f>
        <v>2077342</v>
      </c>
      <c r="G49" s="23"/>
      <c r="H49" s="22">
        <f>SUM(H4:H46)</f>
        <v>450000</v>
      </c>
      <c r="I49" s="22">
        <f>SUM(I4:I46)</f>
        <v>2527342</v>
      </c>
    </row>
    <row r="54" spans="1:9" x14ac:dyDescent="0.2">
      <c r="H54" s="1" t="s">
        <v>131</v>
      </c>
      <c r="I54" s="38">
        <v>2050000</v>
      </c>
    </row>
    <row r="57" spans="1:9" x14ac:dyDescent="0.2">
      <c r="I57" s="38"/>
    </row>
  </sheetData>
  <mergeCells count="19">
    <mergeCell ref="A49:D49"/>
    <mergeCell ref="A4:D4"/>
    <mergeCell ref="A7:D7"/>
    <mergeCell ref="A8:D8"/>
    <mergeCell ref="A11:D11"/>
    <mergeCell ref="A12:D12"/>
    <mergeCell ref="A37:D37"/>
    <mergeCell ref="A38:D38"/>
    <mergeCell ref="A40:D40"/>
    <mergeCell ref="A41:D41"/>
    <mergeCell ref="A47:D47"/>
    <mergeCell ref="A48:I48"/>
    <mergeCell ref="A1:I1"/>
    <mergeCell ref="A2:A3"/>
    <mergeCell ref="B2:B3"/>
    <mergeCell ref="C2:C3"/>
    <mergeCell ref="D2:D3"/>
    <mergeCell ref="E2:F2"/>
    <mergeCell ref="G2:H2"/>
  </mergeCells>
  <pageMargins left="0.70866141732283472" right="0.70866141732283472" top="0.74803149606299213" bottom="0.74803149606299213" header="0.31496062992125984" footer="0.31496062992125984"/>
  <pageSetup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HVAC</vt:lpstr>
      <vt:lpstr>FIRE</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2024-04-30T06:55:33Z</cp:lastPrinted>
  <dcterms:created xsi:type="dcterms:W3CDTF">2024-04-30T05:43:10Z</dcterms:created>
  <dcterms:modified xsi:type="dcterms:W3CDTF">2024-06-13T10:25:44Z</dcterms:modified>
</cp:coreProperties>
</file>