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DCA0C1CC-4AF4-462A-B8E2-A0F8AC77415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28" i="1" l="1"/>
  <c r="F29" i="1"/>
  <c r="F30" i="1"/>
  <c r="F27" i="1" l="1"/>
  <c r="F31" i="1" l="1"/>
  <c r="F32" i="1" l="1"/>
  <c r="F33" i="1" s="1"/>
</calcChain>
</file>

<file path=xl/sharedStrings.xml><?xml version="1.0" encoding="utf-8"?>
<sst xmlns="http://schemas.openxmlformats.org/spreadsheetml/2006/main" count="33" uniqueCount="30">
  <si>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</si>
  <si>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</si>
  <si>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</si>
  <si>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</si>
  <si>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</si>
  <si>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</si>
  <si>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</si>
  <si>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</si>
  <si>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</si>
  <si>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</si>
  <si>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</si>
  <si>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</si>
  <si>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</si>
  <si>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</si>
  <si>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</si>
  <si>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Brand: PROTEK</t>
  </si>
  <si>
    <t>Rft</t>
  </si>
  <si>
    <t>Discount 5%</t>
  </si>
  <si>
    <t>M.S Pipe SCH-40 1-1/2" Dia</t>
  </si>
  <si>
    <t>Att: Mr. Saad</t>
  </si>
  <si>
    <t>Date:</t>
  </si>
  <si>
    <t>NTN #</t>
  </si>
  <si>
    <t>4312149-7</t>
  </si>
  <si>
    <t>PO #</t>
  </si>
  <si>
    <t>M/S Saaed Sons Corporation</t>
  </si>
  <si>
    <t>M.S Pipe SCH-40      2" Dia</t>
  </si>
  <si>
    <t>M.S Pipe SCH-40 1-1/4" Dia</t>
  </si>
  <si>
    <t>M.S Pipe SCH-40    1" Dia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</si>
  <si>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</si>
  <si>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Supply of M.S Pipe for the project (J outlet Quetta Pakistan)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</si>
</sst>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52</xdr:row>
      <xdr:rowOff>133350</xdr:rowOff>
    </xdr:from>
    <xdr:to>
      <xdr:col>1</xdr:col>
      <xdr:colOff>2762250</xdr:colOff>
      <xdr:row>55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14</xdr:row>
      <xdr:rowOff>190500</xdr:rowOff>
    </xdr:from>
    <xdr:to>
      <xdr:col>22</xdr:col>
      <xdr:colOff>343929</xdr:colOff>
      <xdr:row>50</xdr:row>
      <xdr:rowOff>799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D17B9B-2EDF-4F0E-A601-CD6C1DFA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4925" y="2724150"/>
          <a:ext cx="7373379" cy="572532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45</xdr:row>
      <xdr:rowOff>167310</xdr:rowOff>
    </xdr:from>
    <xdr:to>
      <xdr:col>1</xdr:col>
      <xdr:colOff>338345</xdr:colOff>
      <xdr:row>48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7"/>
  <sheetViews>
    <sheetView tabSelected="1" topLeftCell="A4" zoomScaleNormal="100" zoomScaleSheetLayoutView="100" workbookViewId="0">
      <selection activeCell="J25" sqref="J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35" t="s">
        <v>20</v>
      </c>
      <c r="F9" s="36">
        <v>45771</v>
      </c>
    </row>
    <row r="10" spans="1:6" x14ac:dyDescent="0.25">
      <c r="E10" s="35" t="s">
        <v>23</v>
      </c>
      <c r="F10" s="37">
        <v>126</v>
      </c>
    </row>
    <row r="11" spans="1:6" x14ac:dyDescent="0.25">
      <c r="E11" s="35" t="s">
        <v>21</v>
      </c>
      <c r="F11" s="37" t="s">
        <v>22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24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38" t="s">
        <v>19</v>
      </c>
      <c r="B16" s="38"/>
      <c r="C16" s="38"/>
      <c r="D16" s="38"/>
      <c r="E16" s="38"/>
      <c r="F16" s="38"/>
    </row>
    <row r="17" spans="1:8" x14ac:dyDescent="0.25">
      <c r="A17" s="39"/>
      <c r="B17" s="39"/>
      <c r="C17" s="39"/>
      <c r="D17" s="39"/>
      <c r="E17" s="39"/>
      <c r="F17" s="39"/>
    </row>
    <row r="18" spans="1:8" ht="3.75" customHeight="1" x14ac:dyDescent="0.25">
      <c r="A18" s="40"/>
      <c r="B18" s="40"/>
      <c r="C18" s="40"/>
      <c r="D18" s="40"/>
      <c r="E18" s="40"/>
      <c r="F18" s="40"/>
    </row>
    <row r="19" spans="1:8" ht="23.25" x14ac:dyDescent="0.35">
      <c r="A19" s="41" t="s">
        <v>14</v>
      </c>
      <c r="B19" s="41"/>
      <c r="C19" s="41"/>
      <c r="D19" s="41"/>
      <c r="E19" s="41"/>
      <c r="F19" s="41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2" t="s">
        <v>29</v>
      </c>
      <c r="B24" s="33"/>
      <c r="C24" s="33"/>
      <c r="D24" s="33"/>
      <c r="E24" s="33"/>
      <c r="F24" s="34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ht="18.75" x14ac:dyDescent="0.3">
      <c r="A26" s="23"/>
      <c r="B26" s="24" t="s">
        <v>15</v>
      </c>
      <c r="C26" s="25"/>
      <c r="D26" s="26"/>
      <c r="E26" s="27"/>
      <c r="F26" s="26"/>
    </row>
    <row r="27" spans="1:8" s="4" customFormat="1" ht="24.75" customHeight="1" x14ac:dyDescent="0.25">
      <c r="A27" s="5">
        <v>1</v>
      </c>
      <c r="B27" s="19" t="s">
        <v>25</v>
      </c>
      <c r="C27" s="6">
        <v>140</v>
      </c>
      <c r="D27" s="6" t="s">
        <v>16</v>
      </c>
      <c r="E27" s="12">
        <v>607</v>
      </c>
      <c r="F27" s="22">
        <f t="shared" ref="F27:F30" si="0">E27*C27</f>
        <v>84980</v>
      </c>
      <c r="G27" s="21"/>
      <c r="H27" s="21"/>
    </row>
    <row r="28" spans="1:8" s="4" customFormat="1" ht="24.75" customHeight="1" x14ac:dyDescent="0.25">
      <c r="A28" s="5">
        <v>2</v>
      </c>
      <c r="B28" s="19" t="s">
        <v>18</v>
      </c>
      <c r="C28" s="6">
        <v>100</v>
      </c>
      <c r="D28" s="6" t="s">
        <v>16</v>
      </c>
      <c r="E28" s="12">
        <v>432</v>
      </c>
      <c r="F28" s="22">
        <f t="shared" ref="F28:F30" si="1">E28*C28</f>
        <v>43200</v>
      </c>
      <c r="G28" s="21"/>
      <c r="H28" s="21"/>
    </row>
    <row r="29" spans="1:8" s="4" customFormat="1" ht="24.75" customHeight="1" x14ac:dyDescent="0.25">
      <c r="A29" s="5">
        <v>3</v>
      </c>
      <c r="B29" s="19" t="s">
        <v>26</v>
      </c>
      <c r="C29" s="6">
        <v>40</v>
      </c>
      <c r="D29" s="6" t="s">
        <v>16</v>
      </c>
      <c r="E29" s="12">
        <v>375</v>
      </c>
      <c r="F29" s="22">
        <f t="shared" si="1"/>
        <v>15000</v>
      </c>
      <c r="G29" s="21"/>
      <c r="H29" s="21"/>
    </row>
    <row r="30" spans="1:8" s="4" customFormat="1" ht="24.75" customHeight="1" x14ac:dyDescent="0.25">
      <c r="A30" s="5">
        <v>4</v>
      </c>
      <c r="B30" s="19" t="s">
        <v>27</v>
      </c>
      <c r="C30" s="6">
        <v>700</v>
      </c>
      <c r="D30" s="6" t="s">
        <v>16</v>
      </c>
      <c r="E30" s="12">
        <v>278</v>
      </c>
      <c r="F30" s="22">
        <f t="shared" si="1"/>
        <v>194600</v>
      </c>
      <c r="G30" s="21"/>
      <c r="H30" s="21"/>
    </row>
    <row r="31" spans="1:8" s="3" customFormat="1" ht="24.75" customHeight="1" x14ac:dyDescent="0.25">
      <c r="A31" s="7"/>
      <c r="B31" s="7"/>
      <c r="C31" s="29" t="s">
        <v>4</v>
      </c>
      <c r="D31" s="29"/>
      <c r="E31" s="29"/>
      <c r="F31" s="16">
        <f>SUM(F27:F30)</f>
        <v>337780</v>
      </c>
      <c r="G31" s="20"/>
      <c r="H31" s="20"/>
    </row>
    <row r="32" spans="1:8" s="3" customFormat="1" ht="17.45" hidden="1" customHeight="1" x14ac:dyDescent="0.25">
      <c r="A32" s="30" t="s">
        <v>17</v>
      </c>
      <c r="B32" s="30"/>
      <c r="C32" s="30"/>
      <c r="D32" s="30"/>
      <c r="E32" s="30"/>
      <c r="F32" s="17">
        <f>F31*5%</f>
        <v>16889</v>
      </c>
      <c r="G32" s="20"/>
      <c r="H32" s="20"/>
    </row>
    <row r="33" spans="1:8" s="3" customFormat="1" ht="21.75" hidden="1" customHeight="1" x14ac:dyDescent="0.25">
      <c r="A33" s="31" t="s">
        <v>6</v>
      </c>
      <c r="B33" s="31"/>
      <c r="C33" s="31"/>
      <c r="D33" s="31"/>
      <c r="E33" s="31"/>
      <c r="F33" s="18">
        <f>F31-F32</f>
        <v>320891</v>
      </c>
      <c r="G33" s="20"/>
      <c r="H33" s="20"/>
    </row>
    <row r="34" spans="1:8" ht="5.25" customHeight="1" x14ac:dyDescent="0.25"/>
    <row r="35" spans="1:8" ht="15" hidden="1" customHeight="1" x14ac:dyDescent="0.3">
      <c r="A35" s="13" t="s">
        <v>5</v>
      </c>
    </row>
    <row r="36" spans="1:8" ht="15" hidden="1" customHeight="1" x14ac:dyDescent="0.25">
      <c r="A36" t="s">
        <v>9</v>
      </c>
    </row>
    <row r="37" spans="1:8" ht="15" hidden="1" customHeight="1" x14ac:dyDescent="0.25">
      <c r="A37" s="28" t="s">
        <v>10</v>
      </c>
      <c r="B37" s="28"/>
      <c r="C37" s="28"/>
      <c r="D37" s="28"/>
      <c r="E37" s="28"/>
      <c r="F37" s="28"/>
    </row>
    <row r="38" spans="1:8" ht="15" hidden="1" customHeight="1" x14ac:dyDescent="0.25">
      <c r="A38" s="28"/>
      <c r="B38" s="28"/>
      <c r="C38" s="28"/>
      <c r="D38" s="28"/>
      <c r="E38" s="28"/>
      <c r="F38" s="28"/>
    </row>
    <row r="39" spans="1:8" ht="15" hidden="1" customHeight="1" x14ac:dyDescent="0.25">
      <c r="A39" t="s">
        <v>13</v>
      </c>
    </row>
    <row r="40" spans="1:8" ht="15" hidden="1" customHeight="1" x14ac:dyDescent="0.25">
      <c r="A40" t="s">
        <v>11</v>
      </c>
    </row>
    <row r="41" spans="1:8" ht="15" hidden="1" customHeight="1" x14ac:dyDescent="0.25">
      <c r="A41" t="s">
        <v>12</v>
      </c>
    </row>
    <row r="42" spans="1:8" ht="15" customHeight="1" x14ac:dyDescent="0.25">
      <c r="A42"/>
    </row>
    <row r="43" spans="1:8" ht="9.75" customHeight="1" x14ac:dyDescent="0.25">
      <c r="A43"/>
    </row>
    <row r="44" spans="1:8" ht="18" customHeight="1" x14ac:dyDescent="0.25">
      <c r="A44"/>
      <c r="F44" s="11">
        <f>F31/118%</f>
        <v>286254.23728813563</v>
      </c>
    </row>
    <row r="45" spans="1:8" ht="21" customHeight="1" x14ac:dyDescent="0.3">
      <c r="A45" s="1" t="s">
        <v>28</v>
      </c>
      <c r="F45" s="42">
        <f>F44*18%</f>
        <v>51525.762711864409</v>
      </c>
    </row>
    <row r="46" spans="1:8" x14ac:dyDescent="0.25">
      <c r="F46" s="42">
        <f>F45+F44</f>
        <v>337780.00000000006</v>
      </c>
    </row>
    <row r="47" spans="1:8" x14ac:dyDescent="0.25">
      <c r="F47" s="42">
        <f>F44*4%</f>
        <v>11450.169491525425</v>
      </c>
    </row>
  </sheetData>
  <mergeCells count="8">
    <mergeCell ref="A37:F38"/>
    <mergeCell ref="A16:F16"/>
    <mergeCell ref="A19:F19"/>
    <mergeCell ref="C31:E31"/>
    <mergeCell ref="A32:E32"/>
    <mergeCell ref="A33:E33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2025-04-24T11:15:53Z</cp:lastPrinted>
  <dcterms:created xsi:type="dcterms:W3CDTF">2017-12-11T08:54:46Z</dcterms:created>
  <dcterms:modified xsi:type="dcterms:W3CDTF">2025-04-24T12:10:08Z</dcterms:modified>
</cp:coreProperties>
</file>