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4E2450AB-DD04-4E05-A81E-15D37738C92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Sheet1!$A$1:$I$51</definedName>
  </definedNames>
  <calcPr calcId="191029" iterate="1"/>
</workbook>
</file>

<file path=xl/calcChain.xml><?xml version="1.0" encoding="utf-8"?>
<calcChain xmlns="http://schemas.openxmlformats.org/spreadsheetml/2006/main">
  <c r="I41" i="1" l="1"/>
  <c r="I40" i="1"/>
  <c r="H29" i="1"/>
  <c r="H30" i="1"/>
  <c r="H31" i="1"/>
  <c r="H32" i="1"/>
  <c r="K29" i="1" l="1"/>
  <c r="I31" i="1" l="1"/>
  <c r="I32" i="1"/>
  <c r="I30" i="1"/>
  <c r="I29" i="1" l="1"/>
  <c r="I33" i="1" s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<sst xmlns="http://schemas.openxmlformats.org/spreadsheetml/2006/main" count="27" uniqueCount="25">
  <si>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</si>
  <si>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</si>
  <si>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</si>
  <si>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</si>
  <si>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</si>
  <si>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</si>
  <si>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</si>
  <si>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</si>
  <si>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</si>
  <si>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</si>
  <si>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</si>
  <si>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No</t>
  </si>
  <si>
    <t>Over Head profit 25%</t>
  </si>
  <si>
    <t>M/S My Interior</t>
  </si>
  <si>
    <t>Mr. Shahzaib Mazhar</t>
  </si>
  <si>
    <t>Total Amount</t>
  </si>
  <si>
    <t>Note: 13% SST will be charged seperately.</t>
  </si>
  <si>
    <t>Variation order No 02</t>
  </si>
  <si>
    <t>Supply &amp; Installation of mini water cooled package unit
Capacity: 1.19 Ton
Make: SABRO</t>
  </si>
  <si>
    <t>Transportation Charges</t>
  </si>
  <si>
    <t>Supply and installation of hangers and supports.</t>
  </si>
  <si>
    <t>Job</t>
  </si>
  <si>
    <t>Fan Coil unit &amp; Water Cooled Package Unit - GSK Office DMC Karachi</t>
  </si>
  <si>
    <t>Supply &amp; Installation of fan coil unit.
Capacity: 1.9 Ton
Make: SABRO</t>
  </si>
  <si>
    <t>PES/GSK/002/7/24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</si>
</sst>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65" fontId="8" fillId="0" borderId="3" xfId="1" applyNumberFormat="1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165" fontId="8" fillId="0" borderId="1" xfId="1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5" fontId="12" fillId="0" borderId="0" xfId="1" applyNumberFormat="1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83993</xdr:colOff>
      <xdr:row>0</xdr:row>
      <xdr:rowOff>38965</xdr:rowOff>
    </xdr:from>
    <xdr:to>
      <xdr:col>6</xdr:col>
      <xdr:colOff>251749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834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47</xdr:row>
      <xdr:rowOff>140970</xdr:rowOff>
    </xdr:from>
    <xdr:to>
      <xdr:col>1</xdr:col>
      <xdr:colOff>407035</xdr:colOff>
      <xdr:row>50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554182</xdr:colOff>
      <xdr:row>0</xdr:row>
      <xdr:rowOff>0</xdr:rowOff>
    </xdr:from>
    <xdr:to>
      <xdr:col>19</xdr:col>
      <xdr:colOff>158436</xdr:colOff>
      <xdr:row>41</xdr:row>
      <xdr:rowOff>55713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DAD16E-3B6D-FC95-A082-B1C19A49A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1273" y="0"/>
          <a:ext cx="6020640" cy="8316486"/>
        </a:xfrm>
        <a:prstGeom prst="rect">
          <a:avLst/>
        </a:prstGeom>
      </xdr:spPr>
    </xdr:pic>
    <xdr:clientData/>
  </xdr:twoCellAnchor>
  <xdr:twoCellAnchor editAs="oneCell">
    <xdr:from>
      <xdr:col>11</xdr:col>
      <xdr:colOff>805296</xdr:colOff>
      <xdr:row>45</xdr:row>
      <xdr:rowOff>60613</xdr:rowOff>
    </xdr:from>
    <xdr:to>
      <xdr:col>19</xdr:col>
      <xdr:colOff>546268</xdr:colOff>
      <xdr:row>90</xdr:row>
      <xdr:rowOff>31496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B7DB44-EDEA-3B47-E0F1-D9C8C3999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1" y="8685068"/>
          <a:ext cx="5334744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50"/>
  <sheetViews>
    <sheetView tabSelected="1" topLeftCell="A25" zoomScale="110" zoomScaleNormal="110" workbookViewId="0">
      <selection activeCell="I42" sqref="I42"/>
    </sheetView>
  </sheetViews>
  <sheetFormatPr defaultRowHeight="15" x14ac:dyDescent="0.25"/>
  <cols>
    <col min="1" max="1" width="4.28515625" style="2" customWidth="1"/>
    <col min="2" max="2" width="27" customWidth="1"/>
    <col min="3" max="4" width="6.85546875" customWidth="1"/>
    <col min="5" max="5" width="11.85546875" style="2" customWidth="1"/>
    <col min="6" max="6" width="8.85546875" style="2" customWidth="1"/>
    <col min="7" max="7" width="10" style="2" customWidth="1"/>
    <col min="8" max="8" width="10.5703125" style="3" customWidth="1"/>
    <col min="9" max="9" width="14.7109375" style="3" customWidth="1"/>
    <col min="10" max="10" width="17.5703125" bestFit="1" customWidth="1"/>
    <col min="11" max="11" width="12.28515625" bestFit="1" customWidth="1"/>
    <col min="12" max="12" width="14.57031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1" ht="3.75" customHeight="1" x14ac:dyDescent="0.25"/>
    <row r="18" spans="1:11" ht="3.75" customHeight="1" x14ac:dyDescent="0.25"/>
    <row r="19" spans="1:11" ht="22.9" customHeight="1" x14ac:dyDescent="0.25">
      <c r="A19" s="41" t="s">
        <v>24</v>
      </c>
      <c r="B19" s="41"/>
      <c r="C19" s="6"/>
      <c r="D19" s="6"/>
      <c r="I19" s="12">
        <v>45483</v>
      </c>
    </row>
    <row r="20" spans="1:11" ht="6" customHeight="1" x14ac:dyDescent="0.25"/>
    <row r="21" spans="1:11" ht="15.75" x14ac:dyDescent="0.25">
      <c r="A21" s="37" t="s">
        <v>13</v>
      </c>
      <c r="B21" s="37"/>
      <c r="C21" s="37"/>
      <c r="D21" s="37"/>
      <c r="E21" s="38"/>
      <c r="F21" s="38"/>
      <c r="G21" s="38"/>
      <c r="H21" s="39"/>
      <c r="I21" s="39"/>
    </row>
    <row r="22" spans="1:11" ht="15.75" x14ac:dyDescent="0.25">
      <c r="A22" s="37"/>
      <c r="B22" s="37"/>
      <c r="C22" s="37"/>
      <c r="D22" s="37"/>
      <c r="E22" s="38"/>
      <c r="F22" s="38"/>
      <c r="G22" s="38"/>
      <c r="H22" s="39"/>
      <c r="I22" s="39"/>
    </row>
    <row r="23" spans="1:11" ht="15.75" x14ac:dyDescent="0.25">
      <c r="A23" s="42" t="s">
        <v>14</v>
      </c>
      <c r="B23" s="42"/>
      <c r="C23" s="42"/>
      <c r="D23" s="42"/>
      <c r="E23" s="42"/>
      <c r="F23" s="42"/>
      <c r="G23" s="42"/>
      <c r="H23" s="42"/>
      <c r="I23" s="42"/>
    </row>
    <row r="24" spans="1:11" ht="11.25" customHeight="1" x14ac:dyDescent="0.35">
      <c r="A24" s="36"/>
      <c r="B24" s="36"/>
      <c r="C24" s="36"/>
      <c r="D24" s="36"/>
      <c r="E24" s="36"/>
      <c r="F24" s="36"/>
      <c r="G24" s="36"/>
      <c r="H24" s="36"/>
      <c r="I24" s="36"/>
    </row>
    <row r="25" spans="1:11" ht="18.75" x14ac:dyDescent="0.25">
      <c r="A25" s="43" t="s">
        <v>17</v>
      </c>
      <c r="B25" s="43"/>
      <c r="C25" s="43"/>
      <c r="D25" s="43"/>
      <c r="E25" s="43"/>
      <c r="F25" s="43"/>
      <c r="G25" s="43"/>
      <c r="H25" s="43"/>
      <c r="I25" s="43"/>
    </row>
    <row r="26" spans="1:11" ht="27" customHeight="1" x14ac:dyDescent="0.25">
      <c r="A26" s="43" t="s">
        <v>22</v>
      </c>
      <c r="B26" s="43"/>
      <c r="C26" s="43"/>
      <c r="D26" s="43"/>
      <c r="E26" s="43"/>
      <c r="F26" s="43"/>
      <c r="G26" s="43"/>
      <c r="H26" s="43"/>
      <c r="I26" s="43"/>
    </row>
    <row r="27" spans="1:11" ht="14.25" customHeight="1" x14ac:dyDescent="0.25"/>
    <row r="28" spans="1:11" ht="63" x14ac:dyDescent="0.25">
      <c r="A28" s="13" t="s">
        <v>0</v>
      </c>
      <c r="B28" s="13" t="s">
        <v>1</v>
      </c>
      <c r="C28" s="30" t="s">
        <v>2</v>
      </c>
      <c r="D28" s="30" t="s">
        <v>3</v>
      </c>
      <c r="E28" s="14" t="s">
        <v>8</v>
      </c>
      <c r="F28" s="14" t="s">
        <v>7</v>
      </c>
      <c r="G28" s="14" t="s">
        <v>12</v>
      </c>
      <c r="H28" s="14" t="s">
        <v>10</v>
      </c>
      <c r="I28" s="15" t="s">
        <v>15</v>
      </c>
    </row>
    <row r="29" spans="1:11" s="8" customFormat="1" ht="84.75" customHeight="1" x14ac:dyDescent="0.3">
      <c r="A29" s="28">
        <v>1</v>
      </c>
      <c r="B29" s="29" t="s">
        <v>18</v>
      </c>
      <c r="C29" s="31" t="s">
        <v>11</v>
      </c>
      <c r="D29" s="16">
        <v>1</v>
      </c>
      <c r="E29" s="32">
        <v>450000</v>
      </c>
      <c r="F29" s="33">
        <v>45000</v>
      </c>
      <c r="G29" s="33"/>
      <c r="H29" s="34">
        <f>SUM(E29+F29+G29)*7.5%</f>
        <v>37125</v>
      </c>
      <c r="I29" s="35">
        <f>H29+G29+F29+E29</f>
        <v>532125</v>
      </c>
      <c r="J29" s="21">
        <v>350000</v>
      </c>
      <c r="K29" s="21">
        <f>J29*1.18</f>
        <v>413000</v>
      </c>
    </row>
    <row r="30" spans="1:11" s="8" customFormat="1" ht="72.75" customHeight="1" x14ac:dyDescent="0.3">
      <c r="A30" s="28">
        <v>2</v>
      </c>
      <c r="B30" s="29" t="s">
        <v>23</v>
      </c>
      <c r="C30" s="31" t="s">
        <v>11</v>
      </c>
      <c r="D30" s="16">
        <v>1</v>
      </c>
      <c r="E30" s="32">
        <v>350000</v>
      </c>
      <c r="F30" s="33">
        <v>25000</v>
      </c>
      <c r="G30" s="33"/>
      <c r="H30" s="34">
        <f>SUM(E30+F30+G30)*7.5%</f>
        <v>28125</v>
      </c>
      <c r="I30" s="35">
        <f>H30+G30+F30+E30</f>
        <v>403125</v>
      </c>
      <c r="J30" s="21"/>
      <c r="K30" s="21"/>
    </row>
    <row r="31" spans="1:11" s="8" customFormat="1" ht="31.5" x14ac:dyDescent="0.3">
      <c r="A31" s="28">
        <v>3</v>
      </c>
      <c r="B31" s="29" t="s">
        <v>20</v>
      </c>
      <c r="C31" s="40" t="s">
        <v>21</v>
      </c>
      <c r="D31" s="28">
        <v>1</v>
      </c>
      <c r="E31" s="32">
        <v>25000</v>
      </c>
      <c r="F31" s="33">
        <v>5000</v>
      </c>
      <c r="G31" s="33"/>
      <c r="H31" s="34">
        <f>SUM(E31+F31+G31)*7.5%</f>
        <v>2250</v>
      </c>
      <c r="I31" s="35">
        <f>H31+G31+F31+E31</f>
        <v>32250</v>
      </c>
      <c r="J31" s="21"/>
      <c r="K31" s="21"/>
    </row>
    <row r="32" spans="1:11" s="8" customFormat="1" ht="18.75" x14ac:dyDescent="0.3">
      <c r="A32" s="28">
        <v>4</v>
      </c>
      <c r="B32" s="29" t="s">
        <v>19</v>
      </c>
      <c r="C32" s="40" t="s">
        <v>21</v>
      </c>
      <c r="D32" s="28">
        <v>1</v>
      </c>
      <c r="E32" s="32">
        <v>0</v>
      </c>
      <c r="F32" s="33">
        <v>35000</v>
      </c>
      <c r="G32" s="33"/>
      <c r="H32" s="34">
        <f>SUM(E32+F32+G32)*7.5%</f>
        <v>2625</v>
      </c>
      <c r="I32" s="35">
        <f>H32+G32+F32+E32</f>
        <v>37625</v>
      </c>
      <c r="J32" s="21"/>
      <c r="K32" s="21"/>
    </row>
    <row r="33" spans="1:15" s="26" customFormat="1" ht="27.75" customHeight="1" thickBot="1" x14ac:dyDescent="0.3">
      <c r="A33" s="44" t="s">
        <v>4</v>
      </c>
      <c r="B33" s="44"/>
      <c r="C33" s="44"/>
      <c r="D33" s="44"/>
      <c r="E33" s="44"/>
      <c r="F33" s="44"/>
      <c r="G33" s="44"/>
      <c r="H33" s="44"/>
      <c r="I33" s="25">
        <f>SUM(I29:I32)</f>
        <v>1005125</v>
      </c>
      <c r="K33" s="21"/>
      <c r="L33" s="27"/>
      <c r="M33" s="7"/>
      <c r="O33" s="9"/>
    </row>
    <row r="34" spans="1:15" ht="8.25" customHeight="1" thickTop="1" x14ac:dyDescent="0.25"/>
    <row r="35" spans="1:15" ht="7.5" hidden="1" customHeight="1" thickTop="1" x14ac:dyDescent="0.25"/>
    <row r="36" spans="1:15" ht="6" hidden="1" customHeight="1" x14ac:dyDescent="0.25">
      <c r="A36" s="24"/>
      <c r="B36" s="5"/>
      <c r="C36" s="5"/>
      <c r="D36" s="5"/>
      <c r="L36" s="11"/>
      <c r="M36" s="11"/>
      <c r="N36" s="11"/>
    </row>
    <row r="37" spans="1:15" ht="6" customHeight="1" x14ac:dyDescent="0.25">
      <c r="A37" s="24"/>
      <c r="B37" s="5"/>
      <c r="C37" s="5"/>
      <c r="D37" s="5"/>
      <c r="L37" s="11"/>
      <c r="M37" s="11"/>
      <c r="N37" s="11"/>
    </row>
    <row r="38" spans="1:15" ht="6" customHeight="1" x14ac:dyDescent="0.25">
      <c r="A38" s="24"/>
      <c r="B38" s="5"/>
      <c r="C38" s="5"/>
      <c r="D38" s="5"/>
      <c r="L38" s="11"/>
      <c r="M38" s="11"/>
      <c r="N38" s="11"/>
    </row>
    <row r="39" spans="1:15" ht="6" customHeight="1" x14ac:dyDescent="0.25">
      <c r="A39" s="24"/>
      <c r="B39" s="5"/>
      <c r="C39" s="5"/>
      <c r="D39" s="5"/>
      <c r="L39" s="11"/>
      <c r="M39" s="11"/>
      <c r="N39" s="11"/>
    </row>
    <row r="40" spans="1:15" ht="15.75" x14ac:dyDescent="0.25">
      <c r="A40" s="24" t="s">
        <v>16</v>
      </c>
      <c r="B40" s="5"/>
      <c r="C40" s="5"/>
      <c r="D40" s="5"/>
      <c r="I40" s="3">
        <f>I33*9.31%</f>
        <v>93577.137499999997</v>
      </c>
      <c r="L40" s="11"/>
      <c r="M40" s="11"/>
      <c r="N40" s="11"/>
    </row>
    <row r="41" spans="1:15" ht="16.5" customHeight="1" x14ac:dyDescent="0.25">
      <c r="A41" s="24"/>
      <c r="B41" s="5"/>
      <c r="C41" s="5"/>
      <c r="D41" s="5"/>
      <c r="I41" s="3">
        <f>I33-I40</f>
        <v>911547.86250000005</v>
      </c>
      <c r="L41" s="11"/>
      <c r="M41" s="11"/>
      <c r="N41" s="11"/>
    </row>
    <row r="42" spans="1:15" ht="6" customHeight="1" x14ac:dyDescent="0.25">
      <c r="A42" s="24"/>
      <c r="B42" s="5"/>
      <c r="C42" s="5"/>
      <c r="D42" s="5"/>
      <c r="L42" s="11"/>
      <c r="M42" s="11"/>
      <c r="N42" s="11"/>
    </row>
    <row r="43" spans="1:15" ht="20.25" customHeight="1" x14ac:dyDescent="0.25">
      <c r="A43" s="4" t="s">
        <v>5</v>
      </c>
      <c r="B43" s="5"/>
      <c r="C43" s="5"/>
      <c r="D43" s="5"/>
      <c r="L43" s="11"/>
      <c r="M43" s="11"/>
      <c r="N43" s="11"/>
    </row>
    <row r="44" spans="1:15" ht="8.4499999999999993" customHeight="1" x14ac:dyDescent="0.25">
      <c r="A44" s="4"/>
      <c r="B44" s="5"/>
      <c r="C44" s="5"/>
      <c r="D44" s="5"/>
    </row>
    <row r="45" spans="1:15" s="8" customFormat="1" ht="18.75" x14ac:dyDescent="0.3">
      <c r="A45" s="18" t="s">
        <v>6</v>
      </c>
      <c r="B45" s="19"/>
      <c r="C45" s="19"/>
      <c r="D45" s="19"/>
      <c r="E45" s="20"/>
      <c r="F45" s="20"/>
      <c r="G45" s="20"/>
      <c r="H45" s="21"/>
      <c r="I45" s="21"/>
    </row>
    <row r="46" spans="1:15" s="8" customFormat="1" ht="10.15" customHeight="1" x14ac:dyDescent="0.3">
      <c r="A46" s="18"/>
      <c r="B46" s="18"/>
      <c r="C46" s="18"/>
      <c r="D46" s="18"/>
      <c r="E46" s="20"/>
      <c r="F46" s="20"/>
      <c r="G46" s="20"/>
      <c r="H46" s="21"/>
      <c r="I46" s="21"/>
      <c r="K46" s="17"/>
    </row>
    <row r="47" spans="1:15" s="8" customFormat="1" ht="18.75" x14ac:dyDescent="0.3">
      <c r="A47" s="22" t="s">
        <v>9</v>
      </c>
      <c r="B47" s="23"/>
      <c r="C47" s="23"/>
      <c r="D47" s="23"/>
      <c r="E47" s="20"/>
      <c r="F47" s="20"/>
      <c r="G47" s="20"/>
      <c r="H47" s="21"/>
      <c r="I47" s="21"/>
      <c r="K47" s="17"/>
    </row>
    <row r="48" spans="1:15" x14ac:dyDescent="0.25">
      <c r="K48" s="1"/>
    </row>
    <row r="49" spans="11:11" x14ac:dyDescent="0.25">
      <c r="K49" s="1"/>
    </row>
    <row r="50" spans="11:11" x14ac:dyDescent="0.25">
      <c r="K50" s="10"/>
    </row>
  </sheetData>
  <mergeCells count="5">
    <mergeCell ref="A19:B19"/>
    <mergeCell ref="A23:I23"/>
    <mergeCell ref="A25:I25"/>
    <mergeCell ref="A33:H33"/>
    <mergeCell ref="A26:I26"/>
  </mergeCells>
  <printOptions horizontalCentered="1"/>
  <pageMargins left="0" right="0" top="0" bottom="0.75" header="0.3" footer="0.3"/>
  <pageSetup paperSize="9" scale="94" orientation="portrait" r:id="rId1"/>
  <rowBreaks count="1" manualBreakCount="1">
    <brk id="5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2025-03-06T07:40:14Z</dcterms:modified>
</cp:coreProperties>
</file>