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D:\Pioneer\Completed Projects\Visa KHI Fit Out Project DMC Karachi\BOQ\"/>
    </mc:Choice>
  </mc:AlternateContent>
  <xr:revisionPtr revIDLastSave="0" documentId="13_ncr:1_{DA893F58-2C1A-4CD7-9C65-E11B86014D41}" xr6:coauthVersionLast="47"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sum!$A$1:$C$25</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91029"/>
  <fileRecoveryPr autoRecover="0"/>
</workbook>
</file>

<file path=xl/calcChain.xml><?xml version="1.0" encoding="utf-8"?>
<calcChain xmlns="http://schemas.openxmlformats.org/spreadsheetml/2006/main">
  <c r="C24" i="18" l="1"/>
  <c r="C19" i="18" l="1"/>
  <c r="J101" i="16" l="1"/>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J66" i="16" l="1"/>
  <c r="K66" i="16" s="1"/>
  <c r="K186" i="16" s="1"/>
  <c r="E11" i="7" s="1"/>
  <c r="E15" i="7" s="1"/>
  <c r="C11" i="18" s="1"/>
  <c r="C13" i="18" s="1"/>
  <c r="F72" i="17"/>
  <c r="A39" i="17"/>
  <c r="A35" i="17"/>
  <c r="A36" i="17" s="1"/>
  <c r="A29" i="17"/>
  <c r="A31" i="17" s="1"/>
  <c r="A91" i="16"/>
  <c r="A92" i="16" s="1"/>
  <c r="A93" i="16" s="1"/>
  <c r="A96" i="16"/>
  <c r="D21" i="18" l="1"/>
  <c r="C21" i="18"/>
  <c r="C22" i="18" s="1"/>
  <c r="C23" i="18" s="1"/>
  <c r="C25" i="18" s="1"/>
  <c r="C15" i="18"/>
  <c r="A43" i="17"/>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<sst xmlns="http://schemas.openxmlformats.org/spreadsheetml/2006/main" count="366" uniqueCount="204">
  <si>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</si>
  <si>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</si>
  <si>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</si>
  <si>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</si>
  <si>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</si>
  <si>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</si>
  <si>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</si>
  <si>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</si>
  <si>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</si>
  <si>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</si>
  <si>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</si>
  <si>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</si>
  <si>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</si>
  <si>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</si>
  <si>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</si>
  <si>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</si>
  <si>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</si>
  <si>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</si>
  <si>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</si>
  <si>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</si>
  <si>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</si>
  <si>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</si>
  <si>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</si>
  <si>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</si>
  <si>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</si>
  <si>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</si>
  <si>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</si>
  <si>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</si>
  <si>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</si>
  <si>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</si>
  <si>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</si>
  <si>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</si>
  <si>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</si>
  <si>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</si>
  <si>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</si>
  <si>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</si>
  <si>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</si>
  <si>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</si>
  <si>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</si>
  <si>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</si>
  <si>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</si>
  <si>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</si>
  <si>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</si>
  <si>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</si>
  <si>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</si>
  <si>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</si>
  <si>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</si>
  <si>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</si>
  <si>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</si>
  <si>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</si>
  <si>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</si>
  <si>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</si>
  <si>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</si>
  <si>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</si>
  <si>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</si>
  <si>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</si>
  <si>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</si>
  <si>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</si>
  <si>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</si>
  <si>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</si>
  <si>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</si>
  <si>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</si>
  <si>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</si>
  <si>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</si>
  <si>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</si>
  <si>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</si>
  <si>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</si>
  <si>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</si>
  <si>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</si>
  <si>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</si>
  <si>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</si>
  <si>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</si>
  <si>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</si>
  <si>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</si>
  <si>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</si>
  <si>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</si>
  <si>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</si>
  <si>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</si>
  <si>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</si>
  <si>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</si>
  <si>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</si>
  <si>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</si>
  <si>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</si>
  <si>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</si>
  <si>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</si>
  <si>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</si>
  <si>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</si>
  <si>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</si>
  <si>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</si>
  <si>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</si>
  <si>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</si>
  <si>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</si>
  <si>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</si>
  <si>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</si>
  <si>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</si>
  <si>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</si>
  <si>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</si>
  <si>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</si>
  <si>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</si>
  <si>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</si>
  <si>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</si>
  <si>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</si>
  <si>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</si>
  <si>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</si>
  <si>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</si>
  <si>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</si>
  <si>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</si>
  <si>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</si>
  <si>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</si>
  <si>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</si>
  <si>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</si>
  <si>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</si>
  <si>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</si>
  <si>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</si>
  <si>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</si>
  <si>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</si>
  <si>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</si>
  <si>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</si>
  <si>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</si>
  <si>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</si>
  <si>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</si>
  <si>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</si>
  <si>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</si>
  <si>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</si>
  <si>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</si>
  <si>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</si>
  <si>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</si>
  <si>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</si>
  <si>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</si>
  <si>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</si>
  <si>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</si>
  <si>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</si>
  <si>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</si>
  <si>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</si>
  <si>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</si>
  <si>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</si>
  <si>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</si>
  <si>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</si>
  <si>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</si>
  <si>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</si>
  <si>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</si>
  <si>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</si>
  <si>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</si>
  <si>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</si>
  <si>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</si>
  <si>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</si>
  <si>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</si>
  <si>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</si>
  <si>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</si>
  <si>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</si>
  <si>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</si>
  <si>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</si>
  <si>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</si>
  <si>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</si>
  <si>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</si>
  <si>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</si>
  <si>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</si>
  <si>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</si>
  <si>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</si>
  <si>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</si>
  <si>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</si>
  <si>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</si>
  <si>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</si>
  <si>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</si>
  <si>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</si>
  <si>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</si>
  <si>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</si>
  <si>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</si>
  <si>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</si>
  <si>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</si>
  <si>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</si>
  <si>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</si>
  <si>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</si>
  <si>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</si>
  <si>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</si>
  <si>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</si>
  <si>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</si>
  <si>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</si>
  <si>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</si>
  <si>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</si>
  <si>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</si>
  <si>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</si>
  <si>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</si>
  <si>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</si>
  <si>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</si>
  <si>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</si>
  <si>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</si>
  <si>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</si>
  <si>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</si>
  <si>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</si>
  <si>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</si>
  <si>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</si>
  <si>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</si>
  <si>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</si>
  <si>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</si>
  <si>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</si>
  <si>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</si>
  <si>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</si>
  <si>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</si>
  <si>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</si>
  <si>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</si>
  <si>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</si>
  <si>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</si>
  <si>
    <t>ADDITIONAL WORKS FOR IDF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</si>
</sst>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file:///H:\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1"/>
  <sheetViews>
    <sheetView tabSelected="1" view="pageBreakPreview" topLeftCell="A7" zoomScale="85" zoomScaleNormal="85" zoomScaleSheetLayoutView="85" workbookViewId="0">
      <selection activeCell="F25" sqref="F25"/>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5" width="9.140625" style="109"/>
    <col min="6" max="6" width="27.42578125" style="109" customWidth="1"/>
    <col min="7"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4" s="108" customFormat="1" hidden="1" x14ac:dyDescent="0.25">
      <c r="A17" s="126"/>
      <c r="B17" s="126" t="s">
        <v>192</v>
      </c>
      <c r="C17" s="127"/>
    </row>
    <row r="18" spans="1:4" s="108" customFormat="1" x14ac:dyDescent="0.35">
      <c r="A18" s="128"/>
      <c r="B18" s="129"/>
      <c r="C18" s="109"/>
    </row>
    <row r="19" spans="1:4" s="108" customFormat="1" ht="33" customHeight="1" x14ac:dyDescent="0.25">
      <c r="A19" s="117"/>
      <c r="B19" s="122" t="s">
        <v>194</v>
      </c>
      <c r="C19" s="123">
        <f>[11]Sheet1!$D$26</f>
        <v>3091025.3200000003</v>
      </c>
    </row>
    <row r="20" spans="1:4" s="108" customFormat="1" ht="33" customHeight="1" x14ac:dyDescent="0.25">
      <c r="A20" s="117"/>
      <c r="B20" s="122" t="s">
        <v>203</v>
      </c>
      <c r="C20" s="123">
        <v>2273000</v>
      </c>
    </row>
    <row r="21" spans="1:4" s="108" customFormat="1" ht="33" customHeight="1" x14ac:dyDescent="0.25">
      <c r="A21" s="117"/>
      <c r="B21" s="122" t="s">
        <v>195</v>
      </c>
      <c r="C21" s="123">
        <f>C19+C13+C20</f>
        <v>18834843.920000002</v>
      </c>
      <c r="D21" s="108">
        <f>C20+C13</f>
        <v>15743818.6</v>
      </c>
    </row>
    <row r="22" spans="1:4" s="108" customFormat="1" ht="33" customHeight="1" x14ac:dyDescent="0.25">
      <c r="A22" s="117"/>
      <c r="B22" s="122" t="s">
        <v>193</v>
      </c>
      <c r="C22" s="123">
        <f>C21*4.5%</f>
        <v>847567.97640000004</v>
      </c>
    </row>
    <row r="23" spans="1:4" s="108" customFormat="1" ht="33" customHeight="1" x14ac:dyDescent="0.25">
      <c r="A23" s="117"/>
      <c r="B23" s="122" t="s">
        <v>202</v>
      </c>
      <c r="C23" s="123">
        <f>C22+C21</f>
        <v>19682411.896400001</v>
      </c>
    </row>
    <row r="24" spans="1:4" s="108" customFormat="1" ht="33" customHeight="1" x14ac:dyDescent="0.25">
      <c r="A24" s="117"/>
      <c r="B24" s="122" t="s">
        <v>196</v>
      </c>
      <c r="C24" s="123">
        <f>16975224+1300000</f>
        <v>18275224</v>
      </c>
      <c r="D24" s="108">
        <v>19682463</v>
      </c>
    </row>
    <row r="25" spans="1:4" s="108" customFormat="1" ht="33" customHeight="1" x14ac:dyDescent="0.25">
      <c r="A25" s="117"/>
      <c r="B25" s="122" t="s">
        <v>197</v>
      </c>
      <c r="C25" s="123">
        <f>C23-C24</f>
        <v>1407187.8964000009</v>
      </c>
    </row>
    <row r="26" spans="1:4" s="108" customFormat="1" x14ac:dyDescent="0.35">
      <c r="A26" s="130"/>
      <c r="B26" s="129"/>
      <c r="C26" s="109"/>
    </row>
    <row r="27" spans="1:4" s="108" customFormat="1" x14ac:dyDescent="0.35">
      <c r="A27" s="131"/>
      <c r="B27" s="129"/>
      <c r="C27" s="109" t="s">
        <v>203</v>
      </c>
    </row>
    <row r="28" spans="1:4" s="108" customFormat="1" x14ac:dyDescent="0.35">
      <c r="A28" s="131"/>
      <c r="B28" s="129"/>
      <c r="C28" s="109"/>
    </row>
    <row r="29" spans="1:4" s="108" customFormat="1" x14ac:dyDescent="0.35">
      <c r="A29" s="132"/>
      <c r="B29" s="133"/>
      <c r="C29" s="109"/>
    </row>
    <row r="30" spans="1:4" s="108" customFormat="1" x14ac:dyDescent="0.35">
      <c r="A30" s="132"/>
      <c r="B30" s="133"/>
      <c r="C30" s="109"/>
    </row>
    <row r="31" spans="1:4" s="108" customFormat="1" x14ac:dyDescent="0.35">
      <c r="A31" s="132"/>
      <c r="B31" s="134"/>
      <c r="C31"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1" t="s">
        <v>16</v>
      </c>
      <c r="B2" s="141"/>
      <c r="C2" s="141"/>
      <c r="D2" s="141"/>
      <c r="E2" s="141"/>
      <c r="F2" s="11"/>
      <c r="G2" s="11"/>
      <c r="H2" s="11"/>
    </row>
    <row r="3" spans="1:9" ht="18" x14ac:dyDescent="0.25">
      <c r="A3" s="70"/>
      <c r="B3" s="70"/>
      <c r="C3" s="70"/>
      <c r="D3" s="70"/>
      <c r="E3" s="70"/>
      <c r="F3" s="11"/>
      <c r="G3" s="11"/>
      <c r="H3" s="11"/>
    </row>
    <row r="4" spans="1:9" ht="15.75" x14ac:dyDescent="0.25">
      <c r="A4" s="142" t="s">
        <v>17</v>
      </c>
      <c r="B4" s="142"/>
      <c r="C4" s="142"/>
      <c r="D4" s="142"/>
      <c r="E4" s="142"/>
      <c r="F4" s="11"/>
      <c r="G4" s="11"/>
      <c r="H4" s="11"/>
    </row>
    <row r="5" spans="1:9" ht="15.75" x14ac:dyDescent="0.25">
      <c r="A5" s="71"/>
      <c r="B5" s="71"/>
      <c r="C5" s="71"/>
      <c r="D5" s="71"/>
      <c r="E5" s="71"/>
      <c r="F5" s="11"/>
      <c r="G5" s="11"/>
      <c r="H5" s="11"/>
    </row>
    <row r="6" spans="1:9" ht="20.25" customHeight="1" x14ac:dyDescent="0.25">
      <c r="A6" s="143"/>
      <c r="B6" s="143"/>
      <c r="C6" s="143"/>
      <c r="D6" s="143"/>
      <c r="E6" s="143"/>
    </row>
    <row r="7" spans="1:9" ht="22.5" customHeight="1" x14ac:dyDescent="0.25">
      <c r="A7" s="144" t="s">
        <v>182</v>
      </c>
      <c r="B7" s="144"/>
      <c r="C7" s="144"/>
      <c r="D7" s="144"/>
      <c r="E7" s="144"/>
    </row>
    <row r="8" spans="1:9" ht="10.5" customHeight="1" thickBot="1" x14ac:dyDescent="0.3">
      <c r="A8" s="1"/>
      <c r="B8" s="2"/>
      <c r="C8" s="3"/>
      <c r="D8" s="3"/>
      <c r="E8" s="3"/>
    </row>
    <row r="9" spans="1:9" ht="32.25" thickBot="1" x14ac:dyDescent="0.3">
      <c r="A9" s="7" t="s">
        <v>6</v>
      </c>
      <c r="B9" s="145" t="s">
        <v>7</v>
      </c>
      <c r="C9" s="145"/>
      <c r="D9" s="12"/>
      <c r="E9" s="8" t="s">
        <v>8</v>
      </c>
    </row>
    <row r="10" spans="1:9" ht="24.75" customHeight="1" x14ac:dyDescent="0.25">
      <c r="A10" s="4"/>
      <c r="B10" s="149"/>
      <c r="C10" s="150"/>
      <c r="D10" s="4"/>
      <c r="E10" s="5"/>
    </row>
    <row r="11" spans="1:9" ht="24.75" customHeight="1" x14ac:dyDescent="0.25">
      <c r="A11" s="4">
        <v>1</v>
      </c>
      <c r="B11" s="151" t="s">
        <v>21</v>
      </c>
      <c r="C11" s="152"/>
      <c r="D11" s="4" t="s">
        <v>5</v>
      </c>
      <c r="E11" s="5">
        <f>HVAC!K186</f>
        <v>12015325</v>
      </c>
    </row>
    <row r="12" spans="1:9" ht="24.75" customHeight="1" x14ac:dyDescent="0.25">
      <c r="A12" s="4"/>
      <c r="B12" s="149"/>
      <c r="C12" s="150"/>
      <c r="D12" s="4"/>
      <c r="E12" s="6"/>
    </row>
    <row r="13" spans="1:9" ht="24.75" customHeight="1" x14ac:dyDescent="0.25">
      <c r="A13" s="4">
        <v>2</v>
      </c>
      <c r="B13" s="151" t="s">
        <v>23</v>
      </c>
      <c r="C13" s="152"/>
      <c r="D13" s="4" t="s">
        <v>5</v>
      </c>
      <c r="E13" s="6">
        <f>Fire!K102</f>
        <v>1455493.6</v>
      </c>
    </row>
    <row r="14" spans="1:9" ht="24.75" customHeight="1" thickBot="1" x14ac:dyDescent="0.3">
      <c r="A14" s="4"/>
      <c r="B14" s="148"/>
      <c r="C14" s="148"/>
      <c r="D14" s="4"/>
      <c r="E14" s="5"/>
    </row>
    <row r="15" spans="1:9" ht="21.75" customHeight="1" thickBot="1" x14ac:dyDescent="0.3">
      <c r="A15" s="9"/>
      <c r="B15" s="146" t="s">
        <v>171</v>
      </c>
      <c r="C15" s="147"/>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2024-05-20T11:57:24Z</cp:lastPrinted>
  <dcterms:created xsi:type="dcterms:W3CDTF">2014-07-22T09:47:14Z</dcterms:created>
  <dcterms:modified xsi:type="dcterms:W3CDTF">2024-12-14T11:01:54Z</dcterms:modified>
</cp:coreProperties>
</file>