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Rehan Aslam\Downloads\"/>
    </mc:Choice>
  </mc:AlternateContent>
  <xr:revisionPtr revIDLastSave="0" documentId="13_ncr:1_{D8AADFBE-F5C6-4D86-9A29-3623038A9810}" xr6:coauthVersionLast="47" xr6:coauthVersionMax="47" xr10:uidLastSave="{00000000-0000-0000-0000-000000000000}"/>
  <bookViews>
    <workbookView xWindow="-120" yWindow="-120" windowWidth="29040" windowHeight="15840" xr2:uid="{00000000-000D-0000-FFFF-FFFF00000000}"/>
  </bookViews>
  <sheets>
    <sheet name="BOQ Summary" sheetId="3" r:id="rId1"/>
    <sheet name="Air Handling Unit" sheetId="1" r:id="rId2"/>
    <sheet name="Plant Room Item" sheetId="2" r:id="rId3"/>
  </sheets>
  <definedNames>
    <definedName name="_xlnm.Print_Area" localSheetId="1">'Air Handling Unit'!$A$1:$F$174</definedName>
    <definedName name="_xlnm.Print_Area" localSheetId="0">'BOQ Summary'!$A$1:$C$35</definedName>
    <definedName name="_xlnm.Print_Area" localSheetId="2">'Plant Room Item'!$A$1:$H$29</definedName>
    <definedName name="_xlnm.Print_Titles" localSheetId="1">'Air Handling Unit'!$1:$2</definedName>
    <definedName name="_xlnm.Print_Titles" localSheetId="2">'Plant Room Item'!$1:$2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4" i="1" l="1"/>
  <c r="F164" i="1"/>
  <c r="F150" i="1"/>
  <c r="C29" i="3" l="1"/>
  <c r="H128" i="2"/>
  <c r="G128" i="2"/>
  <c r="G7" i="2"/>
  <c r="G8" i="2"/>
  <c r="G9" i="2"/>
  <c r="G10" i="2"/>
  <c r="G11" i="2"/>
  <c r="G12" i="2"/>
  <c r="G13" i="2"/>
  <c r="G6" i="2"/>
  <c r="F173" i="1"/>
  <c r="F172" i="1"/>
  <c r="F171" i="1"/>
  <c r="F170" i="1"/>
  <c r="F169" i="1"/>
  <c r="F168" i="1"/>
  <c r="F163" i="1"/>
  <c r="F162" i="1"/>
  <c r="F161" i="1"/>
  <c r="F160" i="1"/>
  <c r="F159" i="1"/>
  <c r="F158" i="1"/>
  <c r="F157" i="1"/>
  <c r="F156" i="1"/>
  <c r="F155" i="1"/>
  <c r="F154" i="1"/>
  <c r="F149" i="1"/>
  <c r="F148" i="1"/>
  <c r="F147" i="1"/>
  <c r="F146" i="1"/>
  <c r="F145" i="1"/>
  <c r="F144"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40" i="1" s="1"/>
  <c r="F111" i="1"/>
  <c r="F110" i="1"/>
  <c r="F109" i="1"/>
  <c r="F108" i="1"/>
  <c r="F102" i="1"/>
  <c r="F101" i="1"/>
  <c r="F100" i="1"/>
  <c r="F99" i="1"/>
  <c r="F98" i="1"/>
  <c r="F97" i="1"/>
  <c r="F96" i="1"/>
  <c r="F95" i="1"/>
  <c r="F94" i="1"/>
  <c r="F93" i="1"/>
  <c r="F92" i="1"/>
  <c r="F91" i="1"/>
  <c r="F90" i="1"/>
  <c r="F89" i="1"/>
  <c r="F88" i="1"/>
  <c r="F87" i="1"/>
  <c r="F86" i="1"/>
  <c r="F85" i="1"/>
  <c r="F84" i="1"/>
  <c r="F83" i="1"/>
  <c r="F82" i="1"/>
  <c r="F77" i="1"/>
  <c r="F76" i="1"/>
  <c r="F75" i="1"/>
  <c r="F74" i="1"/>
  <c r="F73" i="1"/>
  <c r="F72" i="1"/>
  <c r="F71" i="1"/>
  <c r="F70" i="1"/>
  <c r="F69" i="1"/>
  <c r="F68" i="1"/>
  <c r="F67" i="1"/>
  <c r="F66" i="1"/>
  <c r="F65" i="1"/>
  <c r="F64" i="1"/>
  <c r="F63" i="1"/>
  <c r="F62" i="1"/>
  <c r="F61" i="1"/>
  <c r="F60" i="1"/>
  <c r="F59" i="1"/>
  <c r="F58" i="1"/>
  <c r="F57" i="1"/>
  <c r="F52" i="1"/>
  <c r="F51" i="1"/>
  <c r="F50" i="1"/>
  <c r="F49" i="1"/>
  <c r="F48" i="1"/>
  <c r="F47" i="1"/>
  <c r="F46" i="1"/>
  <c r="F45" i="1"/>
  <c r="F44" i="1"/>
  <c r="F43" i="1"/>
  <c r="F42" i="1"/>
  <c r="F41" i="1"/>
  <c r="F40" i="1"/>
  <c r="F39" i="1"/>
  <c r="F38" i="1"/>
  <c r="F37" i="1"/>
  <c r="F36" i="1"/>
  <c r="F53" i="1" s="1"/>
  <c r="C22" i="3" s="1"/>
  <c r="F35" i="1"/>
  <c r="F34" i="1"/>
  <c r="F33" i="1"/>
  <c r="F32" i="1"/>
  <c r="F8" i="1"/>
  <c r="F9" i="1"/>
  <c r="F10" i="1"/>
  <c r="F11" i="1"/>
  <c r="F28" i="1" s="1"/>
  <c r="C21" i="3" s="1"/>
  <c r="F12" i="1"/>
  <c r="F13" i="1"/>
  <c r="F14" i="1"/>
  <c r="F15" i="1"/>
  <c r="F16" i="1"/>
  <c r="F17" i="1"/>
  <c r="F18" i="1"/>
  <c r="F19" i="1"/>
  <c r="F20" i="1"/>
  <c r="F21" i="1"/>
  <c r="F22" i="1"/>
  <c r="F23" i="1"/>
  <c r="F24" i="1"/>
  <c r="F25" i="1"/>
  <c r="F26" i="1"/>
  <c r="F27" i="1"/>
  <c r="F7" i="1"/>
  <c r="C25" i="3" l="1"/>
  <c r="F103" i="1"/>
  <c r="C24" i="3" s="1"/>
  <c r="F78" i="1"/>
  <c r="C23" i="3" s="1"/>
  <c r="H9" i="2"/>
  <c r="H8" i="2"/>
  <c r="H13" i="2"/>
  <c r="C26" i="3" l="1"/>
  <c r="H12" i="2"/>
  <c r="C28" i="3" l="1"/>
  <c r="C27" i="3"/>
  <c r="H38" i="2"/>
  <c r="G38" i="2"/>
  <c r="H37" i="2"/>
  <c r="G37" i="2"/>
  <c r="H36" i="2"/>
  <c r="G36" i="2"/>
  <c r="H35" i="2"/>
  <c r="G35" i="2"/>
  <c r="C30" i="3" l="1"/>
  <c r="H15" i="2"/>
  <c r="G15" i="2"/>
  <c r="H11" i="2"/>
  <c r="H10" i="2"/>
  <c r="H7" i="2"/>
  <c r="H6" i="2"/>
  <c r="G14" i="2"/>
  <c r="H14" i="2" l="1"/>
  <c r="G39" i="2"/>
  <c r="H39" i="2"/>
</calcChain>
</file>

<file path=xl/sharedStrings.xml><?xml version="1.0" encoding="utf-8"?>
<sst xmlns="http://schemas.openxmlformats.org/spreadsheetml/2006/main" count="383" uniqueCount="130">
  <si>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</si>
  <si>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</si>
  <si>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</si>
  <si>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</si>
  <si>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</si>
  <si>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</si>
  <si>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</si>
  <si>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</si>
  <si>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</si>
  <si>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</si>
  <si>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</si>
  <si>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gate valve make hartsley 6" provide &amp; installation.</t>
  </si>
  <si>
    <t>Nos</t>
  </si>
  <si>
    <t>supply &amp; installation of complete filter frame,bag filter &amp; alluminium air filter for Fresh Air Unit</t>
  </si>
  <si>
    <t>Job</t>
  </si>
  <si>
    <t>job</t>
  </si>
  <si>
    <t>Material Rate</t>
  </si>
  <si>
    <t>Labour Rate</t>
  </si>
  <si>
    <t>Material Amount</t>
  </si>
  <si>
    <t>Labour Amount</t>
  </si>
  <si>
    <t>Sub Total Amount Rs</t>
  </si>
  <si>
    <t>S.No</t>
  </si>
  <si>
    <t>Description</t>
  </si>
  <si>
    <t>Total Amount</t>
  </si>
  <si>
    <t xml:space="preserve"> Overhauling, Repairing &amp; Replacement</t>
  </si>
  <si>
    <t>Bank Al-Falah Head Office Karachi</t>
  </si>
  <si>
    <t>SUMMARY OF BOQ</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</si>
  <si>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</si>
  <si>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</si>
  <si>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</si>
  <si>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</si>
  <si>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</si>
  <si>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</si>
  <si>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</si>
  <si>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</si>
  <si>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5TH FLOOR FRESH AIR UNIT</t>
  </si>
  <si>
    <t>Evaporator Coil descaling internal and external</t>
  </si>
  <si>
    <t>FAHU room oil base mate finish NIPPON paint.</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</si>
  <si>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</si>
  <si>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</si>
  <si>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</si>
  <si>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</si>
  <si>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</si>
  <si>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</si>
  <si>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</si>
  <si>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</si>
  <si>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</si>
  <si>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 xml:space="preserve">4th, Mezzanine B &amp; Ground A UNIT  </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</si>
  <si>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</si>
  <si>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</si>
  <si>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</si>
  <si>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</si>
  <si>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</si>
  <si>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</si>
  <si>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</si>
  <si>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</si>
  <si>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</si>
  <si>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</si>
  <si>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</si>
  <si>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Set</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</si>
  <si>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</si>
  <si>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</si>
  <si>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</si>
  <si>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</si>
  <si>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</si>
  <si>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</si>
  <si>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</si>
  <si>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Removal of existing insulation from inside the AHU including supply and installation of aluminum faced foam insulation complete in all respect.</t>
  </si>
  <si>
    <t>PLANT ROOM (CHILLERS)</t>
  </si>
  <si>
    <t>NOs</t>
  </si>
  <si>
    <t>Supply and installation of rubber bellow 4" Dia for chilled water inlet and outlet of AHU including flang nut bolt gasket etc complete in all respect.</t>
  </si>
  <si>
    <t>Supply and installation of rubber bellow 2.5" Dia for chilled water inlet and outlet of AHU including flang nut bolt gasket etc complete in all respect.</t>
  </si>
  <si>
    <t>No</t>
  </si>
  <si>
    <t>Providing and installation of horizontal expansion tank 600 Ltr with related fittings such as valves, hangers supports etc complete in all respect.</t>
  </si>
  <si>
    <t>Dismantle, lifting and shifting of AHU in chiller plant room.</t>
  </si>
  <si>
    <t>Installation of AHUs.</t>
  </si>
  <si>
    <t>Providing and installation of G.I Sheet metal duct for supply and return air.</t>
  </si>
  <si>
    <t>SFT</t>
  </si>
  <si>
    <t>Providing and installation of air devices</t>
  </si>
  <si>
    <t>Supply and installation of electrical panel.</t>
  </si>
  <si>
    <t>Supply and installation of temperature controller stand alone.</t>
  </si>
  <si>
    <t>Supply and installation of hangers and supports.</t>
  </si>
  <si>
    <t>Testing and commissioing of the system.</t>
  </si>
  <si>
    <t>Providing and installation of insulation 3/4" thick for supply and return air ducts.</t>
  </si>
  <si>
    <t>Providing and installation of motorized valve 02" Dia.</t>
  </si>
  <si>
    <t>Sqin</t>
  </si>
  <si>
    <t>Providing and installation of volume control dammper</t>
  </si>
  <si>
    <t>Water cooled Chillers Conddenssor descaling with chemical and brushing complete in all respect.</t>
  </si>
  <si>
    <t>Cutting / removal of MS Floor of air handling unit to remove existing isolator including supply and installation of new newpron isolator according air handler weight.</t>
  </si>
  <si>
    <t>Removal and dismantle of rusted MS channel frame foundation floor coloumns and othe r supports to be replaced with new MS channel frame foundation floor coloumns and paint 2 coat primer and 2 coat epoxy complete in all respenct.</t>
  </si>
  <si>
    <t>Overhauling of Air handling units motor ball bearing replaced with new (Make SKF) including setting of motor frame / foundation repaired if required and fix belt guard properly including motor pully.</t>
  </si>
  <si>
    <t>Cleaning / paint AHU from outer area with primer and finished with oil paint. (Berger / ICI)</t>
  </si>
  <si>
    <t>Removal of existing Gate valve  including suppy and isntallation of Gate valve 4" dia (make GALA) with flanges, nut bolt gasket, insulation, fabric, anti fungus paint complete in all respect.</t>
  </si>
  <si>
    <t>Existing AHU V-belt replaced with new (Make: Continental or approved equal) according number and type.</t>
  </si>
  <si>
    <t>Supply &amp; installation of aluminum filter including repair / replace of filter frame as required complete in all respect.</t>
  </si>
  <si>
    <t xml:space="preserve">Door hinges &amp; lock repaired / replaced with new if required </t>
  </si>
  <si>
    <t>Exisitng condensate Drain pipe replaced with new UPVC SCH-40 1.5'' dia including U-trap and insulation complete in all respect.</t>
  </si>
  <si>
    <t>Supply of SS Nut, Bolts, Washers, Screws &amp; Rivits for completion of AHU overhauling work complete in all respect.</t>
  </si>
  <si>
    <t xml:space="preserve">Providing and installation of flexible pipe connector with flange nut bolt gasket etc complete in all respect. for chilled water supply / return line of AHU </t>
  </si>
  <si>
    <t>4th floor AHU Unit Gate valve 4''old valve removing  and new valve installation make  GALA with flenges  EPS thermocol insulation, fabric, anti fungus paint.</t>
  </si>
  <si>
    <t>Mezzanine B  AHU Unit Gate valve 2.5'' old valve removing  and new valve installation make GALA with flenges  EPS thermocol insulation, fabric, anti fungus paint.</t>
  </si>
  <si>
    <t>Ground A AHU Unit Gate valve 2.5''old valve removing  and new valve installation make GALA with flenges  EPS thermocol insulation,fabric,anti fungus paint.</t>
  </si>
  <si>
    <t xml:space="preserve">Globe valve,moterized valve &amp; strainer descalling of chilled water line </t>
  </si>
  <si>
    <t>Gate valve 2.5''old valve removing  and new valve installation make GALA with flenges  EPS thermocol insulation,fabric,anti fungus paint with almunium cladding .</t>
  </si>
  <si>
    <t xml:space="preserve">Supply &amp; installation of complete filter frame,bag filter &amp; alluminium air filter </t>
  </si>
  <si>
    <t xml:space="preserve">Providing and installation of Strainer 12" dia for main Condenssor water with flange, nut bolt, gaskte etc complete in all respect
Make GALA </t>
  </si>
  <si>
    <t>Supply and installation of booster pump set 1 stand-by &amp; 1 on duty (make: Calpeda / Lowara) including VFD (make ABB) for cooling tower and chilled water system with 2Hp motor, electrical panel and related material.</t>
  </si>
  <si>
    <r>
      <t xml:space="preserve">Removal of existing 8" dia gate valve from </t>
    </r>
    <r>
      <rPr>
        <b/>
        <sz val="12"/>
        <color theme="1"/>
        <rFont val="Calibri"/>
        <family val="2"/>
        <scheme val="minor"/>
      </rPr>
      <t>secondary chilled water pump</t>
    </r>
    <r>
      <rPr>
        <sz val="12"/>
        <color theme="1"/>
        <rFont val="Calibri"/>
        <family val="2"/>
        <scheme val="minor"/>
      </rPr>
      <t xml:space="preserve"> including supply / installation of 8" dia Gate valve with related fittings including new insulation and cladding
Make GALA </t>
    </r>
  </si>
  <si>
    <r>
      <t xml:space="preserve">Removal of existing 6" dia gate valve from </t>
    </r>
    <r>
      <rPr>
        <b/>
        <sz val="12"/>
        <color theme="1"/>
        <rFont val="Calibri"/>
        <family val="2"/>
        <scheme val="minor"/>
      </rPr>
      <t>primary chilled water pump</t>
    </r>
    <r>
      <rPr>
        <sz val="12"/>
        <color theme="1"/>
        <rFont val="Calibri"/>
        <family val="2"/>
        <scheme val="minor"/>
      </rPr>
      <t xml:space="preserve"> including supply / installation of 6" dia Gate valve with related fittings including new insulation and cladding
Make GALA </t>
    </r>
  </si>
  <si>
    <t>Cutting / removal of MS Floor of air handling unit to remove existing isolator including supply and installation of new newpron isolator according to  air handler weight.</t>
  </si>
  <si>
    <t>Removal and dismantle of rusted MS channel frame foundation floor coloumns and other supports to be replaced with new MS channel frame foundation floor coloumns and paint 2 coat primer and 2 coat epoxy complete in all respenct.</t>
  </si>
  <si>
    <t>Overhauling of Air handling units motor, ball bearing replaced with new (Make SKF) including setting of motor frame / foundation repaired if required and fix belt guard properly including motor pully.</t>
  </si>
  <si>
    <t xml:space="preserve">BOQ OF MAJOR OVERHAULING OF AIR HANDLING UNITS (AHU) - BA BUILDING HEAD OFFICE </t>
  </si>
  <si>
    <t>MAJOR OVERHAULLING OF AIR HANDLING UNITS AND PLANT ROOM - BANK ALFALAH BA BUILDING I.I.CHUNDRIGAR ROAD KARACHI</t>
  </si>
  <si>
    <t>Grand Total</t>
  </si>
  <si>
    <t xml:space="preserve">2nd FLOOR - A/B AIR HANDLING UNIT </t>
  </si>
  <si>
    <t xml:space="preserve">1ST FLOOR - A/B AIR HANDLING UNIT </t>
  </si>
  <si>
    <t xml:space="preserve">MEZZANINE -  A FLOOR  AIR HANDLING UNIT </t>
  </si>
  <si>
    <t xml:space="preserve">GROUND - B FLOOR  AIR HANDLING UNIT   </t>
  </si>
  <si>
    <r>
      <rPr>
        <sz val="12"/>
        <rFont val="Calibri"/>
        <family val="2"/>
        <scheme val="minor"/>
      </rPr>
      <t>Repairing of AHU blower</t>
    </r>
    <r>
      <rPr>
        <b/>
        <sz val="12"/>
        <rFont val="Calibri"/>
        <family val="2"/>
        <scheme val="minor"/>
      </rPr>
      <t xml:space="preserve"> i</t>
    </r>
    <r>
      <rPr>
        <sz val="12"/>
        <rFont val="Calibri"/>
        <family val="2"/>
        <scheme val="minor"/>
      </rPr>
      <t xml:space="preserve">ncluding balancing of blower and shaft polish and alignment, replace pillow block bearing 68mm with new (make SKF) including provide grease niple for lubrication. (And test with grease gun).  </t>
    </r>
    <r>
      <rPr>
        <sz val="12"/>
        <color theme="1"/>
        <rFont val="Calibri"/>
        <family val="2"/>
        <scheme val="minor"/>
      </rPr>
      <t xml:space="preserve">
- Blower dia 34" 
- Blower Lenght 24"
- Housing Lenght 57"
- Housing Height 63"
- Housing Width 53"</t>
    </r>
  </si>
  <si>
    <t>Repairing of AHU blower including balancing of blower and shaft polish and alignment, replace pillow block bearing 68mm with new (make SKF) including provide grease niple for lubrication. (And test with grease gun).  
- Blower dia 34" 
- Blower Lenght 24"
- Housing Lenght 57"
- Housing Height 63"
- Housing Width 53"</t>
  </si>
  <si>
    <t>Repairing of AHU blower including balancing of blower and shaft polish and alignment, replace pillow block bearing 62mm with new (make SKF) including provide grease niple for lubrication. (And test with grease gun).  
- Blower dia 24" 
- Blower Lenght 22"
- Housing Lenght 32"
- Housing Height 37"
- Housing Width 29"</t>
  </si>
  <si>
    <t>Repairing of AHU blower including balancing of blower and shaft polish and alignment, replace pillow block bearing 62mm with new (make SKF) including provide grease niple for lubrication. (And test with grease gun).  
- Blower dia 15" 
- Blower Lenght 18"
- Housing Lenght 24"
- Housing Height 22"
- Housing Width 18"</t>
  </si>
  <si>
    <t>Replacement of AHU Blower as per specs above mentioned: (Optional)</t>
  </si>
  <si>
    <r>
      <t xml:space="preserve">Removal of existing 8" dia gate valve from </t>
    </r>
    <r>
      <rPr>
        <b/>
        <sz val="12"/>
        <color theme="1"/>
        <rFont val="Calibri"/>
        <family val="2"/>
        <scheme val="minor"/>
      </rPr>
      <t>condenser water pump</t>
    </r>
    <r>
      <rPr>
        <sz val="12"/>
        <color theme="1"/>
        <rFont val="Calibri"/>
        <family val="2"/>
        <scheme val="minor"/>
      </rPr>
      <t xml:space="preserve"> including supply / installation of 8" dia Gate valve with related fittings
Make GALA </t>
    </r>
  </si>
  <si>
    <t>Unit Amount Rs.</t>
  </si>
  <si>
    <t>Total Amount Rs.</t>
  </si>
  <si>
    <t>Total Amount Rs</t>
  </si>
  <si>
    <t>PLANT ROOM (CHILLERS) ITEMS</t>
  </si>
  <si>
    <t>Grand Amount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</si>
</sst>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6"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sz val="11"/>
      <color indexed="8"/>
      <name val="Calibri"/>
      <family val="2"/>
      <scheme val="minor"/>
    </font>
    <font>
      <b/>
      <u/>
      <sz val="14"/>
      <color theme="1"/>
      <name val="Calibri"/>
      <family val="2"/>
      <scheme val="minor"/>
    </font>
    <font>
      <b/>
      <sz val="18"/>
      <color theme="1"/>
      <name val="Calibri"/>
      <family val="2"/>
      <scheme val="minor"/>
    </font>
    <font>
      <b/>
      <u/>
      <sz val="18"/>
      <name val="Calibri"/>
      <family val="2"/>
      <scheme val="minor"/>
    </font>
    <font>
      <b/>
      <sz val="1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6" tint="0.79998168889431442"/>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164" fontId="2" fillId="0" borderId="0" applyFont="0" applyFill="0" applyBorder="0" applyAlignment="0" applyProtection="0"/>
  </cellStyleXfs>
  <cellXfs count="103">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left"/>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1" xfId="0" applyFont="1" applyFill="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165" fontId="3" fillId="0" borderId="0" xfId="0" applyNumberFormat="1" applyFont="1"/>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3" borderId="6" xfId="0" applyFont="1" applyFill="1" applyBorder="1" applyAlignment="1">
      <alignment horizontal="left" vertical="center" wrapText="1"/>
    </xf>
    <xf numFmtId="0" fontId="3" fillId="3" borderId="6" xfId="0" applyFont="1" applyFill="1" applyBorder="1" applyAlignment="1">
      <alignment vertical="center" wrapText="1"/>
    </xf>
    <xf numFmtId="0" fontId="4" fillId="4" borderId="7" xfId="0" applyFont="1" applyFill="1" applyBorder="1" applyAlignment="1">
      <alignment vertical="center"/>
    </xf>
    <xf numFmtId="0" fontId="4" fillId="4" borderId="11" xfId="0" applyFont="1" applyFill="1" applyBorder="1" applyAlignment="1">
      <alignment vertical="center"/>
    </xf>
    <xf numFmtId="0" fontId="3" fillId="0" borderId="6" xfId="0" applyFont="1" applyBorder="1" applyAlignment="1">
      <alignment horizontal="left" vertical="center"/>
    </xf>
    <xf numFmtId="0" fontId="11" fillId="0" borderId="0" xfId="0" applyFont="1"/>
    <xf numFmtId="0" fontId="5" fillId="0" borderId="6" xfId="0" applyFont="1" applyBorder="1" applyAlignment="1">
      <alignment horizontal="center" vertical="center" wrapText="1"/>
    </xf>
    <xf numFmtId="0" fontId="5" fillId="0" borderId="6" xfId="0" applyFont="1" applyBorder="1" applyAlignment="1">
      <alignment vertical="center" wrapText="1"/>
    </xf>
    <xf numFmtId="0" fontId="5" fillId="0" borderId="0" xfId="0" applyFont="1" applyAlignment="1">
      <alignment vertical="center" wrapText="1"/>
    </xf>
    <xf numFmtId="0" fontId="12" fillId="6" borderId="6" xfId="0" applyFont="1" applyFill="1" applyBorder="1" applyAlignment="1">
      <alignment vertical="center" wrapText="1"/>
    </xf>
    <xf numFmtId="0" fontId="3" fillId="0" borderId="13" xfId="0" applyFont="1" applyBorder="1" applyAlignment="1">
      <alignment horizontal="center" vertical="center" wrapText="1"/>
    </xf>
    <xf numFmtId="0" fontId="3" fillId="0" borderId="13" xfId="0" applyFont="1" applyBorder="1" applyAlignment="1">
      <alignment horizontal="left" vertical="center" wrapText="1"/>
    </xf>
    <xf numFmtId="0" fontId="3" fillId="0" borderId="13" xfId="0" applyFont="1" applyBorder="1" applyAlignment="1">
      <alignment horizontal="center" vertical="center"/>
    </xf>
    <xf numFmtId="165" fontId="3" fillId="0" borderId="13" xfId="1" applyNumberFormat="1" applyFont="1" applyBorder="1" applyAlignment="1">
      <alignment horizontal="right" vertical="center"/>
    </xf>
    <xf numFmtId="0" fontId="1" fillId="2" borderId="9"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0" xfId="0" applyFont="1" applyFill="1" applyBorder="1" applyAlignment="1">
      <alignment horizontal="center" vertical="center"/>
    </xf>
    <xf numFmtId="0" fontId="3" fillId="3" borderId="13" xfId="0" applyFont="1" applyFill="1" applyBorder="1" applyAlignment="1">
      <alignment vertical="center" wrapText="1"/>
    </xf>
    <xf numFmtId="0" fontId="3" fillId="3" borderId="13" xfId="0" applyFont="1" applyFill="1" applyBorder="1" applyAlignment="1">
      <alignment wrapText="1"/>
    </xf>
    <xf numFmtId="0" fontId="7"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1" fillId="0" borderId="1" xfId="0" applyFont="1" applyBorder="1" applyAlignment="1">
      <alignment horizontal="center" vertical="center"/>
    </xf>
    <xf numFmtId="0" fontId="5" fillId="0" borderId="9" xfId="0" applyFont="1" applyBorder="1" applyAlignment="1">
      <alignment horizontal="center" vertical="center"/>
    </xf>
    <xf numFmtId="0" fontId="5" fillId="0" borderId="7" xfId="0" applyFont="1" applyBorder="1" applyAlignment="1">
      <alignment horizontal="center" vertical="center"/>
    </xf>
    <xf numFmtId="0" fontId="5" fillId="0" borderId="16" xfId="0" applyFont="1" applyBorder="1" applyAlignment="1">
      <alignment horizontal="center" vertical="center"/>
    </xf>
    <xf numFmtId="0" fontId="1" fillId="0" borderId="4" xfId="0" applyFont="1" applyBorder="1" applyAlignment="1">
      <alignment horizontal="left" vertical="center"/>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5" fillId="0" borderId="18" xfId="0" applyFont="1" applyBorder="1" applyAlignment="1">
      <alignment horizontal="left" vertical="center" wrapText="1"/>
    </xf>
    <xf numFmtId="0" fontId="5" fillId="0" borderId="19" xfId="0" applyFont="1" applyBorder="1" applyAlignment="1">
      <alignment horizontal="left" vertical="center" wrapText="1"/>
    </xf>
    <xf numFmtId="0" fontId="1" fillId="0" borderId="4" xfId="0" applyFont="1" applyBorder="1" applyAlignment="1">
      <alignment horizontal="center" vertical="center"/>
    </xf>
    <xf numFmtId="165" fontId="5" fillId="0" borderId="17" xfId="1" applyNumberFormat="1" applyFont="1" applyFill="1" applyBorder="1" applyAlignment="1">
      <alignment horizontal="center" vertical="center"/>
    </xf>
    <xf numFmtId="165" fontId="5" fillId="0" borderId="18" xfId="1" applyNumberFormat="1" applyFont="1" applyFill="1" applyBorder="1" applyAlignment="1">
      <alignment horizontal="center" vertical="center"/>
    </xf>
    <xf numFmtId="165" fontId="5" fillId="0" borderId="19" xfId="1" applyNumberFormat="1" applyFont="1" applyBorder="1" applyAlignment="1">
      <alignment horizontal="center" vertical="center"/>
    </xf>
    <xf numFmtId="165" fontId="10" fillId="0" borderId="4" xfId="1" applyNumberFormat="1" applyFont="1" applyBorder="1" applyAlignment="1">
      <alignment horizontal="center" vertical="center"/>
    </xf>
    <xf numFmtId="0" fontId="8" fillId="0" borderId="6" xfId="0" applyFont="1" applyBorder="1" applyAlignment="1">
      <alignment horizontal="left" vertical="center" wrapText="1"/>
    </xf>
    <xf numFmtId="0" fontId="3" fillId="0" borderId="9" xfId="0" applyFont="1" applyBorder="1" applyAlignment="1">
      <alignment horizontal="left" vertical="center" wrapText="1"/>
    </xf>
    <xf numFmtId="165" fontId="3" fillId="0" borderId="8" xfId="1" applyNumberFormat="1" applyFont="1" applyBorder="1" applyAlignment="1">
      <alignment horizontal="right" vertical="center"/>
    </xf>
    <xf numFmtId="0" fontId="4" fillId="2" borderId="4" xfId="0" applyFont="1" applyFill="1" applyBorder="1" applyAlignment="1">
      <alignment horizontal="center" vertical="center" wrapText="1"/>
    </xf>
    <xf numFmtId="0" fontId="4" fillId="0" borderId="20" xfId="0" applyFont="1" applyBorder="1" applyAlignment="1">
      <alignment horizontal="center" vertical="center"/>
    </xf>
    <xf numFmtId="0" fontId="3" fillId="0" borderId="21" xfId="0" applyFont="1" applyBorder="1"/>
    <xf numFmtId="0" fontId="4" fillId="0" borderId="22" xfId="0" applyFont="1" applyBorder="1" applyAlignment="1">
      <alignment horizontal="center" vertical="center"/>
    </xf>
    <xf numFmtId="0" fontId="3" fillId="0" borderId="23" xfId="0" applyFont="1" applyBorder="1"/>
    <xf numFmtId="165" fontId="3" fillId="0" borderId="23" xfId="1" applyNumberFormat="1" applyFont="1" applyBorder="1" applyAlignment="1">
      <alignment horizontal="right" vertical="center"/>
    </xf>
    <xf numFmtId="165" fontId="1" fillId="2" borderId="27" xfId="0" applyNumberFormat="1" applyFont="1" applyFill="1" applyBorder="1" applyAlignment="1">
      <alignment vertical="center"/>
    </xf>
    <xf numFmtId="165" fontId="1" fillId="2" borderId="28" xfId="0" applyNumberFormat="1" applyFont="1" applyFill="1" applyBorder="1" applyAlignment="1">
      <alignment vertical="center"/>
    </xf>
    <xf numFmtId="0" fontId="9" fillId="0" borderId="0" xfId="0" applyFont="1" applyAlignment="1">
      <alignment horizontal="center" vertical="center"/>
    </xf>
    <xf numFmtId="0" fontId="14" fillId="0" borderId="0" xfId="0" applyFont="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24"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165" fontId="1" fillId="2" borderId="14" xfId="0" applyNumberFormat="1" applyFont="1" applyFill="1" applyBorder="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1:C30"/>
  <sheetViews>
    <sheetView showGridLines="0" tabSelected="1" topLeftCell="A10" zoomScaleNormal="100" workbookViewId="0">
      <selection activeCell="C30" sqref="C30"/>
    </sheetView>
  </sheetViews>
  <sheetFormatPr defaultRowHeight="15" x14ac:dyDescent="0.25"/>
  <cols>
    <col min="1" max="1" width="6.28515625" style="14" customWidth="1"/>
    <col min="2" max="2" width="65.42578125" style="61" customWidth="1"/>
    <col min="3" max="3" width="33.28515625" style="14" customWidth="1"/>
    <col min="5" max="5" width="12.140625" bestFit="1" customWidth="1"/>
    <col min="6" max="6" width="11.5703125" bestFit="1" customWidth="1"/>
    <col min="255" max="255" width="6.28515625" customWidth="1"/>
    <col min="256" max="256" width="40.7109375" customWidth="1"/>
    <col min="257" max="257" width="17.42578125" customWidth="1"/>
    <col min="258" max="258" width="15.42578125" customWidth="1"/>
    <col min="259" max="259" width="18.28515625" customWidth="1"/>
    <col min="511" max="511" width="6.28515625" customWidth="1"/>
    <col min="512" max="512" width="40.7109375" customWidth="1"/>
    <col min="513" max="513" width="17.42578125" customWidth="1"/>
    <col min="514" max="514" width="15.42578125" customWidth="1"/>
    <col min="515" max="515" width="18.28515625" customWidth="1"/>
    <col min="767" max="767" width="6.28515625" customWidth="1"/>
    <col min="768" max="768" width="40.7109375" customWidth="1"/>
    <col min="769" max="769" width="17.42578125" customWidth="1"/>
    <col min="770" max="770" width="15.42578125" customWidth="1"/>
    <col min="771" max="771" width="18.28515625" customWidth="1"/>
    <col min="1023" max="1023" width="6.28515625" customWidth="1"/>
    <col min="1024" max="1024" width="40.7109375" customWidth="1"/>
    <col min="1025" max="1025" width="17.42578125" customWidth="1"/>
    <col min="1026" max="1026" width="15.42578125" customWidth="1"/>
    <col min="1027" max="1027" width="18.28515625" customWidth="1"/>
    <col min="1279" max="1279" width="6.28515625" customWidth="1"/>
    <col min="1280" max="1280" width="40.7109375" customWidth="1"/>
    <col min="1281" max="1281" width="17.42578125" customWidth="1"/>
    <col min="1282" max="1282" width="15.42578125" customWidth="1"/>
    <col min="1283" max="1283" width="18.28515625" customWidth="1"/>
    <col min="1535" max="1535" width="6.28515625" customWidth="1"/>
    <col min="1536" max="1536" width="40.7109375" customWidth="1"/>
    <col min="1537" max="1537" width="17.42578125" customWidth="1"/>
    <col min="1538" max="1538" width="15.42578125" customWidth="1"/>
    <col min="1539" max="1539" width="18.28515625" customWidth="1"/>
    <col min="1791" max="1791" width="6.28515625" customWidth="1"/>
    <col min="1792" max="1792" width="40.7109375" customWidth="1"/>
    <col min="1793" max="1793" width="17.42578125" customWidth="1"/>
    <col min="1794" max="1794" width="15.42578125" customWidth="1"/>
    <col min="1795" max="1795" width="18.28515625" customWidth="1"/>
    <col min="2047" max="2047" width="6.28515625" customWidth="1"/>
    <col min="2048" max="2048" width="40.7109375" customWidth="1"/>
    <col min="2049" max="2049" width="17.42578125" customWidth="1"/>
    <col min="2050" max="2050" width="15.42578125" customWidth="1"/>
    <col min="2051" max="2051" width="18.28515625" customWidth="1"/>
    <col min="2303" max="2303" width="6.28515625" customWidth="1"/>
    <col min="2304" max="2304" width="40.7109375" customWidth="1"/>
    <col min="2305" max="2305" width="17.42578125" customWidth="1"/>
    <col min="2306" max="2306" width="15.42578125" customWidth="1"/>
    <col min="2307" max="2307" width="18.28515625" customWidth="1"/>
    <col min="2559" max="2559" width="6.28515625" customWidth="1"/>
    <col min="2560" max="2560" width="40.7109375" customWidth="1"/>
    <col min="2561" max="2561" width="17.42578125" customWidth="1"/>
    <col min="2562" max="2562" width="15.42578125" customWidth="1"/>
    <col min="2563" max="2563" width="18.28515625" customWidth="1"/>
    <col min="2815" max="2815" width="6.28515625" customWidth="1"/>
    <col min="2816" max="2816" width="40.7109375" customWidth="1"/>
    <col min="2817" max="2817" width="17.42578125" customWidth="1"/>
    <col min="2818" max="2818" width="15.42578125" customWidth="1"/>
    <col min="2819" max="2819" width="18.28515625" customWidth="1"/>
    <col min="3071" max="3071" width="6.28515625" customWidth="1"/>
    <col min="3072" max="3072" width="40.7109375" customWidth="1"/>
    <col min="3073" max="3073" width="17.42578125" customWidth="1"/>
    <col min="3074" max="3074" width="15.42578125" customWidth="1"/>
    <col min="3075" max="3075" width="18.28515625" customWidth="1"/>
    <col min="3327" max="3327" width="6.28515625" customWidth="1"/>
    <col min="3328" max="3328" width="40.7109375" customWidth="1"/>
    <col min="3329" max="3329" width="17.42578125" customWidth="1"/>
    <col min="3330" max="3330" width="15.42578125" customWidth="1"/>
    <col min="3331" max="3331" width="18.28515625" customWidth="1"/>
    <col min="3583" max="3583" width="6.28515625" customWidth="1"/>
    <col min="3584" max="3584" width="40.7109375" customWidth="1"/>
    <col min="3585" max="3585" width="17.42578125" customWidth="1"/>
    <col min="3586" max="3586" width="15.42578125" customWidth="1"/>
    <col min="3587" max="3587" width="18.28515625" customWidth="1"/>
    <col min="3839" max="3839" width="6.28515625" customWidth="1"/>
    <col min="3840" max="3840" width="40.7109375" customWidth="1"/>
    <col min="3841" max="3841" width="17.42578125" customWidth="1"/>
    <col min="3842" max="3842" width="15.42578125" customWidth="1"/>
    <col min="3843" max="3843" width="18.28515625" customWidth="1"/>
    <col min="4095" max="4095" width="6.28515625" customWidth="1"/>
    <col min="4096" max="4096" width="40.7109375" customWidth="1"/>
    <col min="4097" max="4097" width="17.42578125" customWidth="1"/>
    <col min="4098" max="4098" width="15.42578125" customWidth="1"/>
    <col min="4099" max="4099" width="18.28515625" customWidth="1"/>
    <col min="4351" max="4351" width="6.28515625" customWidth="1"/>
    <col min="4352" max="4352" width="40.7109375" customWidth="1"/>
    <col min="4353" max="4353" width="17.42578125" customWidth="1"/>
    <col min="4354" max="4354" width="15.42578125" customWidth="1"/>
    <col min="4355" max="4355" width="18.28515625" customWidth="1"/>
    <col min="4607" max="4607" width="6.28515625" customWidth="1"/>
    <col min="4608" max="4608" width="40.7109375" customWidth="1"/>
    <col min="4609" max="4609" width="17.42578125" customWidth="1"/>
    <col min="4610" max="4610" width="15.42578125" customWidth="1"/>
    <col min="4611" max="4611" width="18.28515625" customWidth="1"/>
    <col min="4863" max="4863" width="6.28515625" customWidth="1"/>
    <col min="4864" max="4864" width="40.7109375" customWidth="1"/>
    <col min="4865" max="4865" width="17.42578125" customWidth="1"/>
    <col min="4866" max="4866" width="15.42578125" customWidth="1"/>
    <col min="4867" max="4867" width="18.28515625" customWidth="1"/>
    <col min="5119" max="5119" width="6.28515625" customWidth="1"/>
    <col min="5120" max="5120" width="40.7109375" customWidth="1"/>
    <col min="5121" max="5121" width="17.42578125" customWidth="1"/>
    <col min="5122" max="5122" width="15.42578125" customWidth="1"/>
    <col min="5123" max="5123" width="18.28515625" customWidth="1"/>
    <col min="5375" max="5375" width="6.28515625" customWidth="1"/>
    <col min="5376" max="5376" width="40.7109375" customWidth="1"/>
    <col min="5377" max="5377" width="17.42578125" customWidth="1"/>
    <col min="5378" max="5378" width="15.42578125" customWidth="1"/>
    <col min="5379" max="5379" width="18.28515625" customWidth="1"/>
    <col min="5631" max="5631" width="6.28515625" customWidth="1"/>
    <col min="5632" max="5632" width="40.7109375" customWidth="1"/>
    <col min="5633" max="5633" width="17.42578125" customWidth="1"/>
    <col min="5634" max="5634" width="15.42578125" customWidth="1"/>
    <col min="5635" max="5635" width="18.28515625" customWidth="1"/>
    <col min="5887" max="5887" width="6.28515625" customWidth="1"/>
    <col min="5888" max="5888" width="40.7109375" customWidth="1"/>
    <col min="5889" max="5889" width="17.42578125" customWidth="1"/>
    <col min="5890" max="5890" width="15.42578125" customWidth="1"/>
    <col min="5891" max="5891" width="18.28515625" customWidth="1"/>
    <col min="6143" max="6143" width="6.28515625" customWidth="1"/>
    <col min="6144" max="6144" width="40.7109375" customWidth="1"/>
    <col min="6145" max="6145" width="17.42578125" customWidth="1"/>
    <col min="6146" max="6146" width="15.42578125" customWidth="1"/>
    <col min="6147" max="6147" width="18.28515625" customWidth="1"/>
    <col min="6399" max="6399" width="6.28515625" customWidth="1"/>
    <col min="6400" max="6400" width="40.7109375" customWidth="1"/>
    <col min="6401" max="6401" width="17.42578125" customWidth="1"/>
    <col min="6402" max="6402" width="15.42578125" customWidth="1"/>
    <col min="6403" max="6403" width="18.28515625" customWidth="1"/>
    <col min="6655" max="6655" width="6.28515625" customWidth="1"/>
    <col min="6656" max="6656" width="40.7109375" customWidth="1"/>
    <col min="6657" max="6657" width="17.42578125" customWidth="1"/>
    <col min="6658" max="6658" width="15.42578125" customWidth="1"/>
    <col min="6659" max="6659" width="18.28515625" customWidth="1"/>
    <col min="6911" max="6911" width="6.28515625" customWidth="1"/>
    <col min="6912" max="6912" width="40.7109375" customWidth="1"/>
    <col min="6913" max="6913" width="17.42578125" customWidth="1"/>
    <col min="6914" max="6914" width="15.42578125" customWidth="1"/>
    <col min="6915" max="6915" width="18.28515625" customWidth="1"/>
    <col min="7167" max="7167" width="6.28515625" customWidth="1"/>
    <col min="7168" max="7168" width="40.7109375" customWidth="1"/>
    <col min="7169" max="7169" width="17.42578125" customWidth="1"/>
    <col min="7170" max="7170" width="15.42578125" customWidth="1"/>
    <col min="7171" max="7171" width="18.28515625" customWidth="1"/>
    <col min="7423" max="7423" width="6.28515625" customWidth="1"/>
    <col min="7424" max="7424" width="40.7109375" customWidth="1"/>
    <col min="7425" max="7425" width="17.42578125" customWidth="1"/>
    <col min="7426" max="7426" width="15.42578125" customWidth="1"/>
    <col min="7427" max="7427" width="18.28515625" customWidth="1"/>
    <col min="7679" max="7679" width="6.28515625" customWidth="1"/>
    <col min="7680" max="7680" width="40.7109375" customWidth="1"/>
    <col min="7681" max="7681" width="17.42578125" customWidth="1"/>
    <col min="7682" max="7682" width="15.42578125" customWidth="1"/>
    <col min="7683" max="7683" width="18.28515625" customWidth="1"/>
    <col min="7935" max="7935" width="6.28515625" customWidth="1"/>
    <col min="7936" max="7936" width="40.7109375" customWidth="1"/>
    <col min="7937" max="7937" width="17.42578125" customWidth="1"/>
    <col min="7938" max="7938" width="15.42578125" customWidth="1"/>
    <col min="7939" max="7939" width="18.28515625" customWidth="1"/>
    <col min="8191" max="8191" width="6.28515625" customWidth="1"/>
    <col min="8192" max="8192" width="40.7109375" customWidth="1"/>
    <col min="8193" max="8193" width="17.42578125" customWidth="1"/>
    <col min="8194" max="8194" width="15.42578125" customWidth="1"/>
    <col min="8195" max="8195" width="18.28515625" customWidth="1"/>
    <col min="8447" max="8447" width="6.28515625" customWidth="1"/>
    <col min="8448" max="8448" width="40.7109375" customWidth="1"/>
    <col min="8449" max="8449" width="17.42578125" customWidth="1"/>
    <col min="8450" max="8450" width="15.42578125" customWidth="1"/>
    <col min="8451" max="8451" width="18.28515625" customWidth="1"/>
    <col min="8703" max="8703" width="6.28515625" customWidth="1"/>
    <col min="8704" max="8704" width="40.7109375" customWidth="1"/>
    <col min="8705" max="8705" width="17.42578125" customWidth="1"/>
    <col min="8706" max="8706" width="15.42578125" customWidth="1"/>
    <col min="8707" max="8707" width="18.28515625" customWidth="1"/>
    <col min="8959" max="8959" width="6.28515625" customWidth="1"/>
    <col min="8960" max="8960" width="40.7109375" customWidth="1"/>
    <col min="8961" max="8961" width="17.42578125" customWidth="1"/>
    <col min="8962" max="8962" width="15.42578125" customWidth="1"/>
    <col min="8963" max="8963" width="18.28515625" customWidth="1"/>
    <col min="9215" max="9215" width="6.28515625" customWidth="1"/>
    <col min="9216" max="9216" width="40.7109375" customWidth="1"/>
    <col min="9217" max="9217" width="17.42578125" customWidth="1"/>
    <col min="9218" max="9218" width="15.42578125" customWidth="1"/>
    <col min="9219" max="9219" width="18.28515625" customWidth="1"/>
    <col min="9471" max="9471" width="6.28515625" customWidth="1"/>
    <col min="9472" max="9472" width="40.7109375" customWidth="1"/>
    <col min="9473" max="9473" width="17.42578125" customWidth="1"/>
    <col min="9474" max="9474" width="15.42578125" customWidth="1"/>
    <col min="9475" max="9475" width="18.28515625" customWidth="1"/>
    <col min="9727" max="9727" width="6.28515625" customWidth="1"/>
    <col min="9728" max="9728" width="40.7109375" customWidth="1"/>
    <col min="9729" max="9729" width="17.42578125" customWidth="1"/>
    <col min="9730" max="9730" width="15.42578125" customWidth="1"/>
    <col min="9731" max="9731" width="18.28515625" customWidth="1"/>
    <col min="9983" max="9983" width="6.28515625" customWidth="1"/>
    <col min="9984" max="9984" width="40.7109375" customWidth="1"/>
    <col min="9985" max="9985" width="17.42578125" customWidth="1"/>
    <col min="9986" max="9986" width="15.42578125" customWidth="1"/>
    <col min="9987" max="9987" width="18.28515625" customWidth="1"/>
    <col min="10239" max="10239" width="6.28515625" customWidth="1"/>
    <col min="10240" max="10240" width="40.7109375" customWidth="1"/>
    <col min="10241" max="10241" width="17.42578125" customWidth="1"/>
    <col min="10242" max="10242" width="15.42578125" customWidth="1"/>
    <col min="10243" max="10243" width="18.28515625" customWidth="1"/>
    <col min="10495" max="10495" width="6.28515625" customWidth="1"/>
    <col min="10496" max="10496" width="40.7109375" customWidth="1"/>
    <col min="10497" max="10497" width="17.42578125" customWidth="1"/>
    <col min="10498" max="10498" width="15.42578125" customWidth="1"/>
    <col min="10499" max="10499" width="18.28515625" customWidth="1"/>
    <col min="10751" max="10751" width="6.28515625" customWidth="1"/>
    <col min="10752" max="10752" width="40.7109375" customWidth="1"/>
    <col min="10753" max="10753" width="17.42578125" customWidth="1"/>
    <col min="10754" max="10754" width="15.42578125" customWidth="1"/>
    <col min="10755" max="10755" width="18.28515625" customWidth="1"/>
    <col min="11007" max="11007" width="6.28515625" customWidth="1"/>
    <col min="11008" max="11008" width="40.7109375" customWidth="1"/>
    <col min="11009" max="11009" width="17.42578125" customWidth="1"/>
    <col min="11010" max="11010" width="15.42578125" customWidth="1"/>
    <col min="11011" max="11011" width="18.28515625" customWidth="1"/>
    <col min="11263" max="11263" width="6.28515625" customWidth="1"/>
    <col min="11264" max="11264" width="40.7109375" customWidth="1"/>
    <col min="11265" max="11265" width="17.42578125" customWidth="1"/>
    <col min="11266" max="11266" width="15.42578125" customWidth="1"/>
    <col min="11267" max="11267" width="18.28515625" customWidth="1"/>
    <col min="11519" max="11519" width="6.28515625" customWidth="1"/>
    <col min="11520" max="11520" width="40.7109375" customWidth="1"/>
    <col min="11521" max="11521" width="17.42578125" customWidth="1"/>
    <col min="11522" max="11522" width="15.42578125" customWidth="1"/>
    <col min="11523" max="11523" width="18.28515625" customWidth="1"/>
    <col min="11775" max="11775" width="6.28515625" customWidth="1"/>
    <col min="11776" max="11776" width="40.7109375" customWidth="1"/>
    <col min="11777" max="11777" width="17.42578125" customWidth="1"/>
    <col min="11778" max="11778" width="15.42578125" customWidth="1"/>
    <col min="11779" max="11779" width="18.28515625" customWidth="1"/>
    <col min="12031" max="12031" width="6.28515625" customWidth="1"/>
    <col min="12032" max="12032" width="40.7109375" customWidth="1"/>
    <col min="12033" max="12033" width="17.42578125" customWidth="1"/>
    <col min="12034" max="12034" width="15.42578125" customWidth="1"/>
    <col min="12035" max="12035" width="18.28515625" customWidth="1"/>
    <col min="12287" max="12287" width="6.28515625" customWidth="1"/>
    <col min="12288" max="12288" width="40.7109375" customWidth="1"/>
    <col min="12289" max="12289" width="17.42578125" customWidth="1"/>
    <col min="12290" max="12290" width="15.42578125" customWidth="1"/>
    <col min="12291" max="12291" width="18.28515625" customWidth="1"/>
    <col min="12543" max="12543" width="6.28515625" customWidth="1"/>
    <col min="12544" max="12544" width="40.7109375" customWidth="1"/>
    <col min="12545" max="12545" width="17.42578125" customWidth="1"/>
    <col min="12546" max="12546" width="15.42578125" customWidth="1"/>
    <col min="12547" max="12547" width="18.28515625" customWidth="1"/>
    <col min="12799" max="12799" width="6.28515625" customWidth="1"/>
    <col min="12800" max="12800" width="40.7109375" customWidth="1"/>
    <col min="12801" max="12801" width="17.42578125" customWidth="1"/>
    <col min="12802" max="12802" width="15.42578125" customWidth="1"/>
    <col min="12803" max="12803" width="18.28515625" customWidth="1"/>
    <col min="13055" max="13055" width="6.28515625" customWidth="1"/>
    <col min="13056" max="13056" width="40.7109375" customWidth="1"/>
    <col min="13057" max="13057" width="17.42578125" customWidth="1"/>
    <col min="13058" max="13058" width="15.42578125" customWidth="1"/>
    <col min="13059" max="13059" width="18.28515625" customWidth="1"/>
    <col min="13311" max="13311" width="6.28515625" customWidth="1"/>
    <col min="13312" max="13312" width="40.7109375" customWidth="1"/>
    <col min="13313" max="13313" width="17.42578125" customWidth="1"/>
    <col min="13314" max="13314" width="15.42578125" customWidth="1"/>
    <col min="13315" max="13315" width="18.28515625" customWidth="1"/>
    <col min="13567" max="13567" width="6.28515625" customWidth="1"/>
    <col min="13568" max="13568" width="40.7109375" customWidth="1"/>
    <col min="13569" max="13569" width="17.42578125" customWidth="1"/>
    <col min="13570" max="13570" width="15.42578125" customWidth="1"/>
    <col min="13571" max="13571" width="18.28515625" customWidth="1"/>
    <col min="13823" max="13823" width="6.28515625" customWidth="1"/>
    <col min="13824" max="13824" width="40.7109375" customWidth="1"/>
    <col min="13825" max="13825" width="17.42578125" customWidth="1"/>
    <col min="13826" max="13826" width="15.42578125" customWidth="1"/>
    <col min="13827" max="13827" width="18.28515625" customWidth="1"/>
    <col min="14079" max="14079" width="6.28515625" customWidth="1"/>
    <col min="14080" max="14080" width="40.7109375" customWidth="1"/>
    <col min="14081" max="14081" width="17.42578125" customWidth="1"/>
    <col min="14082" max="14082" width="15.42578125" customWidth="1"/>
    <col min="14083" max="14083" width="18.28515625" customWidth="1"/>
    <col min="14335" max="14335" width="6.28515625" customWidth="1"/>
    <col min="14336" max="14336" width="40.7109375" customWidth="1"/>
    <col min="14337" max="14337" width="17.42578125" customWidth="1"/>
    <col min="14338" max="14338" width="15.42578125" customWidth="1"/>
    <col min="14339" max="14339" width="18.28515625" customWidth="1"/>
    <col min="14591" max="14591" width="6.28515625" customWidth="1"/>
    <col min="14592" max="14592" width="40.7109375" customWidth="1"/>
    <col min="14593" max="14593" width="17.42578125" customWidth="1"/>
    <col min="14594" max="14594" width="15.42578125" customWidth="1"/>
    <col min="14595" max="14595" width="18.28515625" customWidth="1"/>
    <col min="14847" max="14847" width="6.28515625" customWidth="1"/>
    <col min="14848" max="14848" width="40.7109375" customWidth="1"/>
    <col min="14849" max="14849" width="17.42578125" customWidth="1"/>
    <col min="14850" max="14850" width="15.42578125" customWidth="1"/>
    <col min="14851" max="14851" width="18.28515625" customWidth="1"/>
    <col min="15103" max="15103" width="6.28515625" customWidth="1"/>
    <col min="15104" max="15104" width="40.7109375" customWidth="1"/>
    <col min="15105" max="15105" width="17.42578125" customWidth="1"/>
    <col min="15106" max="15106" width="15.42578125" customWidth="1"/>
    <col min="15107" max="15107" width="18.28515625" customWidth="1"/>
    <col min="15359" max="15359" width="6.28515625" customWidth="1"/>
    <col min="15360" max="15360" width="40.7109375" customWidth="1"/>
    <col min="15361" max="15361" width="17.42578125" customWidth="1"/>
    <col min="15362" max="15362" width="15.42578125" customWidth="1"/>
    <col min="15363" max="15363" width="18.28515625" customWidth="1"/>
    <col min="15615" max="15615" width="6.28515625" customWidth="1"/>
    <col min="15616" max="15616" width="40.7109375" customWidth="1"/>
    <col min="15617" max="15617" width="17.42578125" customWidth="1"/>
    <col min="15618" max="15618" width="15.42578125" customWidth="1"/>
    <col min="15619" max="15619" width="18.28515625" customWidth="1"/>
    <col min="15871" max="15871" width="6.28515625" customWidth="1"/>
    <col min="15872" max="15872" width="40.7109375" customWidth="1"/>
    <col min="15873" max="15873" width="17.42578125" customWidth="1"/>
    <col min="15874" max="15874" width="15.42578125" customWidth="1"/>
    <col min="15875" max="15875" width="18.28515625" customWidth="1"/>
    <col min="16127" max="16127" width="6.28515625" customWidth="1"/>
    <col min="16128" max="16128" width="40.7109375" customWidth="1"/>
    <col min="16129" max="16129" width="17.42578125" customWidth="1"/>
    <col min="16130" max="16130" width="15.42578125" customWidth="1"/>
    <col min="16131" max="16131" width="18.28515625" customWidth="1"/>
  </cols>
  <sheetData>
    <row r="11" spans="1:3" s="26" customFormat="1" ht="18.75" x14ac:dyDescent="0.25">
      <c r="A11" s="25"/>
      <c r="B11" s="59"/>
      <c r="C11" s="27" t="s">
        <v>25</v>
      </c>
    </row>
    <row r="12" spans="1:3" s="26" customFormat="1" ht="18.75" x14ac:dyDescent="0.25">
      <c r="A12" s="25"/>
      <c r="B12" s="59"/>
      <c r="C12" s="27"/>
    </row>
    <row r="13" spans="1:3" s="26" customFormat="1" ht="18.75" x14ac:dyDescent="0.25">
      <c r="A13" s="25"/>
      <c r="B13" s="59"/>
      <c r="C13" s="27"/>
    </row>
    <row r="14" spans="1:3" s="26" customFormat="1" ht="18.75" x14ac:dyDescent="0.25">
      <c r="A14" s="25"/>
      <c r="B14" s="59"/>
      <c r="C14" s="27"/>
    </row>
    <row r="15" spans="1:3" s="26" customFormat="1" ht="18.75" x14ac:dyDescent="0.25">
      <c r="A15" s="28" t="s">
        <v>24</v>
      </c>
      <c r="B15" s="59"/>
      <c r="C15" s="29">
        <v>45623</v>
      </c>
    </row>
    <row r="16" spans="1:3" s="26" customFormat="1" ht="51" customHeight="1" x14ac:dyDescent="0.25">
      <c r="A16" s="88" t="s">
        <v>113</v>
      </c>
      <c r="B16" s="88"/>
      <c r="C16" s="88"/>
    </row>
    <row r="17" spans="1:3" s="26" customFormat="1" ht="18.75" x14ac:dyDescent="0.25">
      <c r="A17" s="31"/>
      <c r="B17" s="59"/>
      <c r="C17" s="30"/>
    </row>
    <row r="18" spans="1:3" s="26" customFormat="1" ht="37.5" customHeight="1" x14ac:dyDescent="0.25">
      <c r="A18" s="87" t="s">
        <v>26</v>
      </c>
      <c r="B18" s="87"/>
      <c r="C18" s="87"/>
    </row>
    <row r="19" spans="1:3" s="26" customFormat="1" ht="29.25" thickBot="1" x14ac:dyDescent="0.3">
      <c r="A19" s="32"/>
      <c r="B19" s="60"/>
      <c r="C19" s="32"/>
    </row>
    <row r="20" spans="1:3" ht="19.5" thickBot="1" x14ac:dyDescent="0.3">
      <c r="A20" s="62" t="s">
        <v>21</v>
      </c>
      <c r="B20" s="66" t="s">
        <v>22</v>
      </c>
      <c r="C20" s="71" t="s">
        <v>23</v>
      </c>
    </row>
    <row r="21" spans="1:3" ht="23.25" customHeight="1" x14ac:dyDescent="0.25">
      <c r="A21" s="63">
        <v>1</v>
      </c>
      <c r="B21" s="67" t="s">
        <v>115</v>
      </c>
      <c r="C21" s="72">
        <f>'Air Handling Unit'!F28</f>
        <v>2511000</v>
      </c>
    </row>
    <row r="22" spans="1:3" ht="21.75" customHeight="1" x14ac:dyDescent="0.25">
      <c r="A22" s="64">
        <v>2</v>
      </c>
      <c r="B22" s="68" t="s">
        <v>116</v>
      </c>
      <c r="C22" s="73">
        <f>'Air Handling Unit'!F53</f>
        <v>2511000</v>
      </c>
    </row>
    <row r="23" spans="1:3" ht="23.25" customHeight="1" x14ac:dyDescent="0.25">
      <c r="A23" s="64">
        <v>3</v>
      </c>
      <c r="B23" s="68" t="s">
        <v>117</v>
      </c>
      <c r="C23" s="73">
        <f>'Air Handling Unit'!F78</f>
        <v>2491000</v>
      </c>
    </row>
    <row r="24" spans="1:3" ht="21.75" customHeight="1" x14ac:dyDescent="0.25">
      <c r="A24" s="64">
        <v>4</v>
      </c>
      <c r="B24" s="68" t="s">
        <v>118</v>
      </c>
      <c r="C24" s="73">
        <f>'Air Handling Unit'!F103</f>
        <v>2491000</v>
      </c>
    </row>
    <row r="25" spans="1:3" ht="21" customHeight="1" x14ac:dyDescent="0.25">
      <c r="A25" s="64">
        <v>5</v>
      </c>
      <c r="B25" s="68" t="s">
        <v>33</v>
      </c>
      <c r="C25" s="73">
        <f>'Air Handling Unit'!F140</f>
        <v>3736800</v>
      </c>
    </row>
    <row r="26" spans="1:3" ht="19.5" customHeight="1" x14ac:dyDescent="0.25">
      <c r="A26" s="64">
        <v>6</v>
      </c>
      <c r="B26" s="69" t="s">
        <v>47</v>
      </c>
      <c r="C26" s="73">
        <f>'Air Handling Unit'!F150</f>
        <v>507000</v>
      </c>
    </row>
    <row r="27" spans="1:3" ht="18.75" x14ac:dyDescent="0.25">
      <c r="A27" s="64">
        <v>7</v>
      </c>
      <c r="B27" s="68" t="s">
        <v>35</v>
      </c>
      <c r="C27" s="73">
        <f>'Air Handling Unit'!F164</f>
        <v>650000</v>
      </c>
    </row>
    <row r="28" spans="1:3" ht="37.5" x14ac:dyDescent="0.25">
      <c r="A28" s="64">
        <v>8</v>
      </c>
      <c r="B28" s="69" t="s">
        <v>8</v>
      </c>
      <c r="C28" s="73">
        <f>'Air Handling Unit'!F174</f>
        <v>230000</v>
      </c>
    </row>
    <row r="29" spans="1:3" ht="19.5" thickBot="1" x14ac:dyDescent="0.3">
      <c r="A29" s="65">
        <v>9</v>
      </c>
      <c r="B29" s="70" t="s">
        <v>128</v>
      </c>
      <c r="C29" s="74">
        <f>'Plant Room Item'!H128</f>
        <v>9910000</v>
      </c>
    </row>
    <row r="30" spans="1:3" ht="30" customHeight="1" thickBot="1" x14ac:dyDescent="0.3">
      <c r="A30" s="62"/>
      <c r="B30" s="66" t="s">
        <v>114</v>
      </c>
      <c r="C30" s="75">
        <f>SUM(C21:C29)</f>
        <v>25037800</v>
      </c>
    </row>
  </sheetData>
  <mergeCells count="2">
    <mergeCell ref="A18:C18"/>
    <mergeCell ref="A16:C16"/>
  </mergeCells>
  <printOptions horizontalCentered="1"/>
  <pageMargins left="0.39370078740157483" right="0.39370078740157483" top="0"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7"/>
  <sheetViews>
    <sheetView showGridLines="0" view="pageBreakPreview" topLeftCell="A163" zoomScale="90" zoomScaleNormal="110" zoomScaleSheetLayoutView="90" workbookViewId="0">
      <selection activeCell="H185" sqref="H185"/>
    </sheetView>
  </sheetViews>
  <sheetFormatPr defaultRowHeight="15.75" x14ac:dyDescent="0.25"/>
  <cols>
    <col min="1" max="1" width="5.7109375" style="1" customWidth="1"/>
    <col min="2" max="2" width="78.28515625" style="1" customWidth="1"/>
    <col min="3" max="3" width="6.42578125" style="9" customWidth="1"/>
    <col min="4" max="4" width="5.42578125" style="9" bestFit="1" customWidth="1"/>
    <col min="5" max="5" width="14.7109375" style="1" customWidth="1"/>
    <col min="6" max="6" width="15.5703125" style="1" customWidth="1"/>
    <col min="7" max="7" width="9.140625" style="1"/>
    <col min="8" max="8" width="14.5703125" style="1" bestFit="1" customWidth="1"/>
    <col min="9" max="9" width="11.5703125" style="1" bestFit="1" customWidth="1"/>
    <col min="10" max="16384" width="9.140625" style="1"/>
  </cols>
  <sheetData>
    <row r="1" spans="1:6" ht="46.5" customHeight="1" thickBot="1" x14ac:dyDescent="0.3">
      <c r="A1" s="91" t="s">
        <v>112</v>
      </c>
      <c r="B1" s="92"/>
      <c r="C1" s="92"/>
      <c r="D1" s="92"/>
      <c r="E1" s="92"/>
      <c r="F1" s="92"/>
    </row>
    <row r="2" spans="1:6" s="8" customFormat="1" ht="32.25" thickBot="1" x14ac:dyDescent="0.3">
      <c r="A2" s="10" t="s">
        <v>0</v>
      </c>
      <c r="B2" s="10" t="s">
        <v>1</v>
      </c>
      <c r="C2" s="10" t="s">
        <v>2</v>
      </c>
      <c r="D2" s="11" t="s">
        <v>3</v>
      </c>
      <c r="E2" s="13" t="s">
        <v>125</v>
      </c>
      <c r="F2" s="13" t="s">
        <v>126</v>
      </c>
    </row>
    <row r="3" spans="1:6" x14ac:dyDescent="0.25">
      <c r="A3" s="2"/>
      <c r="B3" s="3"/>
      <c r="C3" s="7"/>
      <c r="D3" s="7"/>
      <c r="E3" s="4"/>
      <c r="F3" s="4"/>
    </row>
    <row r="4" spans="1:6" x14ac:dyDescent="0.25">
      <c r="A4" s="2"/>
      <c r="B4" s="3"/>
      <c r="C4" s="7"/>
      <c r="D4" s="7"/>
      <c r="E4" s="4"/>
      <c r="F4" s="4"/>
    </row>
    <row r="5" spans="1:6" s="48" customFormat="1" ht="21.75" customHeight="1" x14ac:dyDescent="0.25">
      <c r="A5" s="33"/>
      <c r="B5" s="49" t="s">
        <v>29</v>
      </c>
      <c r="C5" s="46"/>
      <c r="D5" s="46"/>
      <c r="E5" s="47"/>
      <c r="F5" s="47"/>
    </row>
    <row r="6" spans="1:6" x14ac:dyDescent="0.25">
      <c r="A6" s="35"/>
      <c r="B6" s="34"/>
      <c r="C6" s="7"/>
      <c r="D6" s="7"/>
      <c r="E6" s="12"/>
      <c r="F6" s="12"/>
    </row>
    <row r="7" spans="1:6" ht="47.25" x14ac:dyDescent="0.25">
      <c r="A7" s="38">
        <v>1</v>
      </c>
      <c r="B7" s="39" t="s">
        <v>109</v>
      </c>
      <c r="C7" s="7">
        <v>1</v>
      </c>
      <c r="D7" s="7" t="s">
        <v>14</v>
      </c>
      <c r="E7" s="12">
        <v>110000</v>
      </c>
      <c r="F7" s="12">
        <f>E7*C7</f>
        <v>110000</v>
      </c>
    </row>
    <row r="8" spans="1:6" ht="47.25" x14ac:dyDescent="0.25">
      <c r="A8" s="38">
        <v>2</v>
      </c>
      <c r="B8" s="39" t="s">
        <v>110</v>
      </c>
      <c r="C8" s="7">
        <v>1</v>
      </c>
      <c r="D8" s="7" t="s">
        <v>15</v>
      </c>
      <c r="E8" s="12">
        <v>120000</v>
      </c>
      <c r="F8" s="12">
        <f t="shared" ref="F8:F27" si="0">E8*C8</f>
        <v>120000</v>
      </c>
    </row>
    <row r="9" spans="1:6" ht="47.25" x14ac:dyDescent="0.25">
      <c r="A9" s="38">
        <v>3</v>
      </c>
      <c r="B9" s="39" t="s">
        <v>111</v>
      </c>
      <c r="C9" s="7">
        <v>1</v>
      </c>
      <c r="D9" s="7" t="s">
        <v>15</v>
      </c>
      <c r="E9" s="12">
        <v>160000</v>
      </c>
      <c r="F9" s="12">
        <f t="shared" si="0"/>
        <v>160000</v>
      </c>
    </row>
    <row r="10" spans="1:6" ht="141.75" x14ac:dyDescent="0.25">
      <c r="A10" s="38">
        <v>4</v>
      </c>
      <c r="B10" s="76" t="s">
        <v>120</v>
      </c>
      <c r="C10" s="7">
        <v>1</v>
      </c>
      <c r="D10" s="7" t="s">
        <v>15</v>
      </c>
      <c r="E10" s="12">
        <v>250000</v>
      </c>
      <c r="F10" s="12">
        <f t="shared" si="0"/>
        <v>250000</v>
      </c>
    </row>
    <row r="11" spans="1:6" x14ac:dyDescent="0.25">
      <c r="A11" s="38">
        <v>5</v>
      </c>
      <c r="B11" s="76" t="s">
        <v>123</v>
      </c>
      <c r="C11" s="7">
        <v>1</v>
      </c>
      <c r="D11" s="7" t="s">
        <v>12</v>
      </c>
      <c r="E11" s="12">
        <v>500000</v>
      </c>
      <c r="F11" s="12">
        <f t="shared" si="0"/>
        <v>500000</v>
      </c>
    </row>
    <row r="12" spans="1:6" ht="31.5" x14ac:dyDescent="0.25">
      <c r="A12" s="38">
        <v>6</v>
      </c>
      <c r="B12" s="39" t="s">
        <v>60</v>
      </c>
      <c r="C12" s="7">
        <v>1</v>
      </c>
      <c r="D12" s="7" t="s">
        <v>15</v>
      </c>
      <c r="E12" s="12">
        <v>23000</v>
      </c>
      <c r="F12" s="12">
        <f t="shared" si="0"/>
        <v>23000</v>
      </c>
    </row>
    <row r="13" spans="1:6" ht="31.5" x14ac:dyDescent="0.25">
      <c r="A13" s="38">
        <v>7</v>
      </c>
      <c r="B13" s="39" t="s">
        <v>63</v>
      </c>
      <c r="C13" s="7">
        <v>1</v>
      </c>
      <c r="D13" s="7" t="s">
        <v>15</v>
      </c>
      <c r="E13" s="12">
        <v>40000</v>
      </c>
      <c r="F13" s="12">
        <f t="shared" si="0"/>
        <v>40000</v>
      </c>
    </row>
    <row r="14" spans="1:6" x14ac:dyDescent="0.25">
      <c r="A14" s="38">
        <v>8</v>
      </c>
      <c r="B14" s="39" t="s">
        <v>61</v>
      </c>
      <c r="C14" s="7">
        <v>1</v>
      </c>
      <c r="D14" s="7" t="s">
        <v>15</v>
      </c>
      <c r="E14" s="12">
        <v>50000</v>
      </c>
      <c r="F14" s="12">
        <f t="shared" si="0"/>
        <v>50000</v>
      </c>
    </row>
    <row r="15" spans="1:6" ht="31.5" x14ac:dyDescent="0.25">
      <c r="A15" s="38">
        <v>9</v>
      </c>
      <c r="B15" s="39" t="s">
        <v>62</v>
      </c>
      <c r="C15" s="7">
        <v>1</v>
      </c>
      <c r="D15" s="7" t="s">
        <v>15</v>
      </c>
      <c r="E15" s="12">
        <v>50000</v>
      </c>
      <c r="F15" s="12">
        <f t="shared" si="0"/>
        <v>50000</v>
      </c>
    </row>
    <row r="16" spans="1:6" ht="31.5" x14ac:dyDescent="0.25">
      <c r="A16" s="38">
        <v>10</v>
      </c>
      <c r="B16" s="39" t="s">
        <v>67</v>
      </c>
      <c r="C16" s="7">
        <v>1</v>
      </c>
      <c r="D16" s="7" t="s">
        <v>15</v>
      </c>
      <c r="E16" s="12">
        <v>390000</v>
      </c>
      <c r="F16" s="12">
        <f t="shared" si="0"/>
        <v>390000</v>
      </c>
    </row>
    <row r="17" spans="1:6" ht="47.25" x14ac:dyDescent="0.25">
      <c r="A17" s="38">
        <v>11</v>
      </c>
      <c r="B17" s="39" t="s">
        <v>64</v>
      </c>
      <c r="C17" s="7">
        <v>1</v>
      </c>
      <c r="D17" s="7" t="s">
        <v>15</v>
      </c>
      <c r="E17" s="12">
        <v>120000</v>
      </c>
      <c r="F17" s="12">
        <f t="shared" si="0"/>
        <v>120000</v>
      </c>
    </row>
    <row r="18" spans="1:6" ht="31.5" x14ac:dyDescent="0.25">
      <c r="A18" s="38">
        <v>12</v>
      </c>
      <c r="B18" s="39" t="s">
        <v>91</v>
      </c>
      <c r="C18" s="7">
        <v>1</v>
      </c>
      <c r="D18" s="7" t="s">
        <v>15</v>
      </c>
      <c r="E18" s="12">
        <v>120000</v>
      </c>
      <c r="F18" s="12">
        <f t="shared" si="0"/>
        <v>120000</v>
      </c>
    </row>
    <row r="19" spans="1:6" ht="31.5" x14ac:dyDescent="0.25">
      <c r="A19" s="38">
        <v>13</v>
      </c>
      <c r="B19" s="39" t="s">
        <v>65</v>
      </c>
      <c r="C19" s="7">
        <v>1</v>
      </c>
      <c r="D19" s="7" t="s">
        <v>15</v>
      </c>
      <c r="E19" s="12">
        <v>35000</v>
      </c>
      <c r="F19" s="12">
        <f t="shared" si="0"/>
        <v>35000</v>
      </c>
    </row>
    <row r="20" spans="1:6" ht="47.25" x14ac:dyDescent="0.25">
      <c r="A20" s="38">
        <v>14</v>
      </c>
      <c r="B20" s="39" t="s">
        <v>92</v>
      </c>
      <c r="C20" s="7">
        <v>2</v>
      </c>
      <c r="D20" s="7" t="s">
        <v>12</v>
      </c>
      <c r="E20" s="12">
        <v>90000</v>
      </c>
      <c r="F20" s="12">
        <f t="shared" si="0"/>
        <v>180000</v>
      </c>
    </row>
    <row r="21" spans="1:6" ht="47.25" x14ac:dyDescent="0.25">
      <c r="A21" s="38">
        <v>15</v>
      </c>
      <c r="B21" s="40" t="s">
        <v>66</v>
      </c>
      <c r="C21" s="7">
        <v>1</v>
      </c>
      <c r="D21" s="7" t="s">
        <v>15</v>
      </c>
      <c r="E21" s="12">
        <v>115000</v>
      </c>
      <c r="F21" s="12">
        <f t="shared" si="0"/>
        <v>115000</v>
      </c>
    </row>
    <row r="22" spans="1:6" ht="31.5" x14ac:dyDescent="0.25">
      <c r="A22" s="38">
        <v>16</v>
      </c>
      <c r="B22" s="39" t="s">
        <v>93</v>
      </c>
      <c r="C22" s="7">
        <v>1</v>
      </c>
      <c r="D22" s="7" t="s">
        <v>59</v>
      </c>
      <c r="E22" s="12">
        <v>28000</v>
      </c>
      <c r="F22" s="12">
        <f t="shared" si="0"/>
        <v>28000</v>
      </c>
    </row>
    <row r="23" spans="1:6" ht="31.5" x14ac:dyDescent="0.25">
      <c r="A23" s="38">
        <v>17</v>
      </c>
      <c r="B23" s="39" t="s">
        <v>94</v>
      </c>
      <c r="C23" s="7">
        <v>1</v>
      </c>
      <c r="D23" s="7" t="s">
        <v>15</v>
      </c>
      <c r="E23" s="12">
        <v>100000</v>
      </c>
      <c r="F23" s="12">
        <f t="shared" si="0"/>
        <v>100000</v>
      </c>
    </row>
    <row r="24" spans="1:6" x14ac:dyDescent="0.25">
      <c r="A24" s="38">
        <v>18</v>
      </c>
      <c r="B24" s="39" t="s">
        <v>95</v>
      </c>
      <c r="C24" s="7">
        <v>1</v>
      </c>
      <c r="D24" s="7" t="s">
        <v>15</v>
      </c>
      <c r="E24" s="12">
        <v>15000</v>
      </c>
      <c r="F24" s="12">
        <f t="shared" si="0"/>
        <v>15000</v>
      </c>
    </row>
    <row r="25" spans="1:6" ht="31.5" x14ac:dyDescent="0.25">
      <c r="A25" s="38">
        <v>19</v>
      </c>
      <c r="B25" s="39" t="s">
        <v>96</v>
      </c>
      <c r="C25" s="7">
        <v>1</v>
      </c>
      <c r="D25" s="7" t="s">
        <v>15</v>
      </c>
      <c r="E25" s="12">
        <v>20000</v>
      </c>
      <c r="F25" s="12">
        <f t="shared" si="0"/>
        <v>20000</v>
      </c>
    </row>
    <row r="26" spans="1:6" ht="31.5" x14ac:dyDescent="0.25">
      <c r="A26" s="38">
        <v>20</v>
      </c>
      <c r="B26" s="39" t="s">
        <v>97</v>
      </c>
      <c r="C26" s="7">
        <v>1</v>
      </c>
      <c r="D26" s="7" t="s">
        <v>15</v>
      </c>
      <c r="E26" s="12">
        <v>35000</v>
      </c>
      <c r="F26" s="12">
        <f t="shared" si="0"/>
        <v>35000</v>
      </c>
    </row>
    <row r="27" spans="1:6" ht="32.25" thickBot="1" x14ac:dyDescent="0.3">
      <c r="A27" s="38">
        <v>21</v>
      </c>
      <c r="B27" s="51" t="s">
        <v>98</v>
      </c>
      <c r="C27" s="52">
        <v>2</v>
      </c>
      <c r="D27" s="52" t="s">
        <v>69</v>
      </c>
      <c r="E27" s="53">
        <v>25000</v>
      </c>
      <c r="F27" s="12">
        <f t="shared" si="0"/>
        <v>50000</v>
      </c>
    </row>
    <row r="28" spans="1:6" ht="19.5" thickBot="1" x14ac:dyDescent="0.3">
      <c r="A28" s="89" t="s">
        <v>20</v>
      </c>
      <c r="B28" s="90"/>
      <c r="C28" s="90"/>
      <c r="D28" s="90"/>
      <c r="E28" s="90"/>
      <c r="F28" s="102">
        <f>SUM(F7:F27)</f>
        <v>2511000</v>
      </c>
    </row>
    <row r="29" spans="1:6" x14ac:dyDescent="0.25">
      <c r="A29" s="15"/>
      <c r="B29" s="16"/>
      <c r="C29" s="22"/>
      <c r="D29" s="22"/>
      <c r="E29" s="19"/>
      <c r="F29" s="19"/>
    </row>
    <row r="30" spans="1:6" ht="18.75" x14ac:dyDescent="0.25">
      <c r="A30" s="35"/>
      <c r="B30" s="49" t="s">
        <v>31</v>
      </c>
      <c r="C30" s="7"/>
      <c r="D30" s="7"/>
      <c r="E30" s="4"/>
      <c r="F30" s="4"/>
    </row>
    <row r="31" spans="1:6" x14ac:dyDescent="0.25">
      <c r="A31" s="35"/>
      <c r="B31" s="34"/>
      <c r="C31" s="7"/>
      <c r="D31" s="7"/>
      <c r="E31" s="12"/>
      <c r="F31" s="12"/>
    </row>
    <row r="32" spans="1:6" ht="47.25" x14ac:dyDescent="0.25">
      <c r="A32" s="38">
        <v>1</v>
      </c>
      <c r="B32" s="39" t="s">
        <v>88</v>
      </c>
      <c r="C32" s="7">
        <v>1</v>
      </c>
      <c r="D32" s="7" t="s">
        <v>14</v>
      </c>
      <c r="E32" s="12">
        <v>110000</v>
      </c>
      <c r="F32" s="12">
        <f>E32*C32</f>
        <v>110000</v>
      </c>
    </row>
    <row r="33" spans="1:6" ht="47.25" x14ac:dyDescent="0.25">
      <c r="A33" s="38">
        <v>2</v>
      </c>
      <c r="B33" s="39" t="s">
        <v>89</v>
      </c>
      <c r="C33" s="7">
        <v>1</v>
      </c>
      <c r="D33" s="7" t="s">
        <v>15</v>
      </c>
      <c r="E33" s="12">
        <v>120000</v>
      </c>
      <c r="F33" s="12">
        <f t="shared" ref="F33:F52" si="1">E33*C33</f>
        <v>120000</v>
      </c>
    </row>
    <row r="34" spans="1:6" ht="47.25" x14ac:dyDescent="0.25">
      <c r="A34" s="38">
        <v>3</v>
      </c>
      <c r="B34" s="39" t="s">
        <v>90</v>
      </c>
      <c r="C34" s="7">
        <v>1</v>
      </c>
      <c r="D34" s="7" t="s">
        <v>15</v>
      </c>
      <c r="E34" s="12">
        <v>160000</v>
      </c>
      <c r="F34" s="12">
        <f t="shared" si="1"/>
        <v>160000</v>
      </c>
    </row>
    <row r="35" spans="1:6" ht="141.75" x14ac:dyDescent="0.25">
      <c r="A35" s="38">
        <v>4</v>
      </c>
      <c r="B35" s="39" t="s">
        <v>119</v>
      </c>
      <c r="C35" s="7">
        <v>1</v>
      </c>
      <c r="D35" s="7" t="s">
        <v>15</v>
      </c>
      <c r="E35" s="12">
        <v>250000</v>
      </c>
      <c r="F35" s="12">
        <f t="shared" si="1"/>
        <v>250000</v>
      </c>
    </row>
    <row r="36" spans="1:6" x14ac:dyDescent="0.25">
      <c r="A36" s="38">
        <v>5</v>
      </c>
      <c r="B36" s="76" t="s">
        <v>123</v>
      </c>
      <c r="C36" s="7">
        <v>1</v>
      </c>
      <c r="D36" s="7" t="s">
        <v>12</v>
      </c>
      <c r="E36" s="12">
        <v>500000</v>
      </c>
      <c r="F36" s="12">
        <f t="shared" si="1"/>
        <v>500000</v>
      </c>
    </row>
    <row r="37" spans="1:6" ht="31.5" x14ac:dyDescent="0.25">
      <c r="A37" s="38">
        <v>6</v>
      </c>
      <c r="B37" s="39" t="s">
        <v>60</v>
      </c>
      <c r="C37" s="7">
        <v>1</v>
      </c>
      <c r="D37" s="7" t="s">
        <v>15</v>
      </c>
      <c r="E37" s="12">
        <v>23000</v>
      </c>
      <c r="F37" s="12">
        <f t="shared" si="1"/>
        <v>23000</v>
      </c>
    </row>
    <row r="38" spans="1:6" ht="31.5" x14ac:dyDescent="0.25">
      <c r="A38" s="38">
        <v>7</v>
      </c>
      <c r="B38" s="39" t="s">
        <v>63</v>
      </c>
      <c r="C38" s="7">
        <v>1</v>
      </c>
      <c r="D38" s="7" t="s">
        <v>15</v>
      </c>
      <c r="E38" s="12">
        <v>40000</v>
      </c>
      <c r="F38" s="12">
        <f t="shared" si="1"/>
        <v>40000</v>
      </c>
    </row>
    <row r="39" spans="1:6" x14ac:dyDescent="0.25">
      <c r="A39" s="38">
        <v>8</v>
      </c>
      <c r="B39" s="39" t="s">
        <v>61</v>
      </c>
      <c r="C39" s="7">
        <v>1</v>
      </c>
      <c r="D39" s="7" t="s">
        <v>15</v>
      </c>
      <c r="E39" s="12">
        <v>50000</v>
      </c>
      <c r="F39" s="12">
        <f t="shared" si="1"/>
        <v>50000</v>
      </c>
    </row>
    <row r="40" spans="1:6" ht="31.5" x14ac:dyDescent="0.25">
      <c r="A40" s="38">
        <v>9</v>
      </c>
      <c r="B40" s="39" t="s">
        <v>62</v>
      </c>
      <c r="C40" s="7">
        <v>1</v>
      </c>
      <c r="D40" s="7" t="s">
        <v>15</v>
      </c>
      <c r="E40" s="12">
        <v>50000</v>
      </c>
      <c r="F40" s="12">
        <f t="shared" si="1"/>
        <v>50000</v>
      </c>
    </row>
    <row r="41" spans="1:6" ht="31.5" x14ac:dyDescent="0.25">
      <c r="A41" s="38">
        <v>10</v>
      </c>
      <c r="B41" s="39" t="s">
        <v>67</v>
      </c>
      <c r="C41" s="7">
        <v>1</v>
      </c>
      <c r="D41" s="7" t="s">
        <v>15</v>
      </c>
      <c r="E41" s="12">
        <v>390000</v>
      </c>
      <c r="F41" s="12">
        <f t="shared" si="1"/>
        <v>390000</v>
      </c>
    </row>
    <row r="42" spans="1:6" ht="47.25" x14ac:dyDescent="0.25">
      <c r="A42" s="38">
        <v>11</v>
      </c>
      <c r="B42" s="39" t="s">
        <v>64</v>
      </c>
      <c r="C42" s="7">
        <v>1</v>
      </c>
      <c r="D42" s="7" t="s">
        <v>15</v>
      </c>
      <c r="E42" s="12">
        <v>120000</v>
      </c>
      <c r="F42" s="12">
        <f t="shared" si="1"/>
        <v>120000</v>
      </c>
    </row>
    <row r="43" spans="1:6" ht="31.5" x14ac:dyDescent="0.25">
      <c r="A43" s="38">
        <v>12</v>
      </c>
      <c r="B43" s="39" t="s">
        <v>91</v>
      </c>
      <c r="C43" s="7">
        <v>1</v>
      </c>
      <c r="D43" s="7" t="s">
        <v>15</v>
      </c>
      <c r="E43" s="12">
        <v>120000</v>
      </c>
      <c r="F43" s="12">
        <f t="shared" si="1"/>
        <v>120000</v>
      </c>
    </row>
    <row r="44" spans="1:6" ht="31.5" x14ac:dyDescent="0.25">
      <c r="A44" s="38">
        <v>13</v>
      </c>
      <c r="B44" s="39" t="s">
        <v>65</v>
      </c>
      <c r="C44" s="7">
        <v>1</v>
      </c>
      <c r="D44" s="7" t="s">
        <v>15</v>
      </c>
      <c r="E44" s="12">
        <v>35000</v>
      </c>
      <c r="F44" s="12">
        <f t="shared" si="1"/>
        <v>35000</v>
      </c>
    </row>
    <row r="45" spans="1:6" ht="47.25" x14ac:dyDescent="0.25">
      <c r="A45" s="38">
        <v>14</v>
      </c>
      <c r="B45" s="39" t="s">
        <v>92</v>
      </c>
      <c r="C45" s="7">
        <v>2</v>
      </c>
      <c r="D45" s="7" t="s">
        <v>12</v>
      </c>
      <c r="E45" s="12">
        <v>90000</v>
      </c>
      <c r="F45" s="12">
        <f t="shared" si="1"/>
        <v>180000</v>
      </c>
    </row>
    <row r="46" spans="1:6" ht="47.25" x14ac:dyDescent="0.25">
      <c r="A46" s="38">
        <v>15</v>
      </c>
      <c r="B46" s="40" t="s">
        <v>66</v>
      </c>
      <c r="C46" s="7">
        <v>1</v>
      </c>
      <c r="D46" s="7" t="s">
        <v>15</v>
      </c>
      <c r="E46" s="12">
        <v>115000</v>
      </c>
      <c r="F46" s="12">
        <f t="shared" si="1"/>
        <v>115000</v>
      </c>
    </row>
    <row r="47" spans="1:6" ht="31.5" x14ac:dyDescent="0.25">
      <c r="A47" s="38">
        <v>16</v>
      </c>
      <c r="B47" s="39" t="s">
        <v>93</v>
      </c>
      <c r="C47" s="7">
        <v>1</v>
      </c>
      <c r="D47" s="7" t="s">
        <v>59</v>
      </c>
      <c r="E47" s="12">
        <v>28000</v>
      </c>
      <c r="F47" s="12">
        <f t="shared" si="1"/>
        <v>28000</v>
      </c>
    </row>
    <row r="48" spans="1:6" ht="31.5" x14ac:dyDescent="0.25">
      <c r="A48" s="38">
        <v>17</v>
      </c>
      <c r="B48" s="39" t="s">
        <v>94</v>
      </c>
      <c r="C48" s="7">
        <v>1</v>
      </c>
      <c r="D48" s="7" t="s">
        <v>15</v>
      </c>
      <c r="E48" s="12">
        <v>100000</v>
      </c>
      <c r="F48" s="12">
        <f t="shared" si="1"/>
        <v>100000</v>
      </c>
    </row>
    <row r="49" spans="1:6" x14ac:dyDescent="0.25">
      <c r="A49" s="38">
        <v>18</v>
      </c>
      <c r="B49" s="39" t="s">
        <v>95</v>
      </c>
      <c r="C49" s="7">
        <v>1</v>
      </c>
      <c r="D49" s="7" t="s">
        <v>15</v>
      </c>
      <c r="E49" s="12">
        <v>15000</v>
      </c>
      <c r="F49" s="12">
        <f t="shared" si="1"/>
        <v>15000</v>
      </c>
    </row>
    <row r="50" spans="1:6" ht="31.5" x14ac:dyDescent="0.25">
      <c r="A50" s="38">
        <v>19</v>
      </c>
      <c r="B50" s="39" t="s">
        <v>96</v>
      </c>
      <c r="C50" s="7">
        <v>1</v>
      </c>
      <c r="D50" s="7" t="s">
        <v>15</v>
      </c>
      <c r="E50" s="12">
        <v>20000</v>
      </c>
      <c r="F50" s="12">
        <f t="shared" si="1"/>
        <v>20000</v>
      </c>
    </row>
    <row r="51" spans="1:6" ht="31.5" x14ac:dyDescent="0.25">
      <c r="A51" s="38">
        <v>20</v>
      </c>
      <c r="B51" s="39" t="s">
        <v>97</v>
      </c>
      <c r="C51" s="7">
        <v>1</v>
      </c>
      <c r="D51" s="7" t="s">
        <v>15</v>
      </c>
      <c r="E51" s="12">
        <v>35000</v>
      </c>
      <c r="F51" s="12">
        <f t="shared" si="1"/>
        <v>35000</v>
      </c>
    </row>
    <row r="52" spans="1:6" ht="32.25" thickBot="1" x14ac:dyDescent="0.3">
      <c r="A52" s="38">
        <v>21</v>
      </c>
      <c r="B52" s="51" t="s">
        <v>98</v>
      </c>
      <c r="C52" s="52">
        <v>2</v>
      </c>
      <c r="D52" s="52" t="s">
        <v>69</v>
      </c>
      <c r="E52" s="53">
        <v>25000</v>
      </c>
      <c r="F52" s="12">
        <f t="shared" si="1"/>
        <v>50000</v>
      </c>
    </row>
    <row r="53" spans="1:6" ht="19.5" thickBot="1" x14ac:dyDescent="0.3">
      <c r="A53" s="89" t="s">
        <v>20</v>
      </c>
      <c r="B53" s="90"/>
      <c r="C53" s="90"/>
      <c r="D53" s="90"/>
      <c r="E53" s="90"/>
      <c r="F53" s="102">
        <f>SUM(F32:F52)</f>
        <v>2511000</v>
      </c>
    </row>
    <row r="54" spans="1:6" ht="18.75" x14ac:dyDescent="0.25">
      <c r="A54" s="54"/>
      <c r="B54" s="55"/>
      <c r="C54" s="55"/>
      <c r="D54" s="55"/>
      <c r="E54" s="55"/>
      <c r="F54" s="56"/>
    </row>
    <row r="55" spans="1:6" ht="18.75" x14ac:dyDescent="0.25">
      <c r="A55" s="35"/>
      <c r="B55" s="49" t="s">
        <v>30</v>
      </c>
      <c r="C55" s="7"/>
      <c r="D55" s="7"/>
      <c r="E55" s="4"/>
      <c r="F55" s="4"/>
    </row>
    <row r="56" spans="1:6" x14ac:dyDescent="0.25">
      <c r="A56" s="35"/>
      <c r="B56" s="34"/>
      <c r="C56" s="7"/>
      <c r="D56" s="7"/>
      <c r="E56" s="12"/>
      <c r="F56" s="12"/>
    </row>
    <row r="57" spans="1:6" ht="47.25" x14ac:dyDescent="0.25">
      <c r="A57" s="38">
        <v>1</v>
      </c>
      <c r="B57" s="39" t="s">
        <v>88</v>
      </c>
      <c r="C57" s="7">
        <v>1</v>
      </c>
      <c r="D57" s="7" t="s">
        <v>14</v>
      </c>
      <c r="E57" s="12">
        <v>110000</v>
      </c>
      <c r="F57" s="12">
        <f>E57*C57</f>
        <v>110000</v>
      </c>
    </row>
    <row r="58" spans="1:6" ht="47.25" x14ac:dyDescent="0.25">
      <c r="A58" s="38">
        <v>2</v>
      </c>
      <c r="B58" s="39" t="s">
        <v>89</v>
      </c>
      <c r="C58" s="7">
        <v>1</v>
      </c>
      <c r="D58" s="7" t="s">
        <v>15</v>
      </c>
      <c r="E58" s="12">
        <v>120000</v>
      </c>
      <c r="F58" s="12">
        <f t="shared" ref="F58:F77" si="2">E58*C58</f>
        <v>120000</v>
      </c>
    </row>
    <row r="59" spans="1:6" ht="47.25" x14ac:dyDescent="0.25">
      <c r="A59" s="38">
        <v>3</v>
      </c>
      <c r="B59" s="39" t="s">
        <v>90</v>
      </c>
      <c r="C59" s="7">
        <v>1</v>
      </c>
      <c r="D59" s="7" t="s">
        <v>15</v>
      </c>
      <c r="E59" s="12">
        <v>160000</v>
      </c>
      <c r="F59" s="12">
        <f t="shared" si="2"/>
        <v>160000</v>
      </c>
    </row>
    <row r="60" spans="1:6" ht="141.75" x14ac:dyDescent="0.25">
      <c r="A60" s="38">
        <v>4</v>
      </c>
      <c r="B60" s="76" t="s">
        <v>121</v>
      </c>
      <c r="C60" s="7">
        <v>1</v>
      </c>
      <c r="D60" s="7" t="s">
        <v>15</v>
      </c>
      <c r="E60" s="12">
        <v>250000</v>
      </c>
      <c r="F60" s="12">
        <f t="shared" si="2"/>
        <v>250000</v>
      </c>
    </row>
    <row r="61" spans="1:6" x14ac:dyDescent="0.25">
      <c r="A61" s="38">
        <v>5</v>
      </c>
      <c r="B61" s="76" t="s">
        <v>123</v>
      </c>
      <c r="C61" s="7">
        <v>1</v>
      </c>
      <c r="D61" s="7" t="s">
        <v>12</v>
      </c>
      <c r="E61" s="12">
        <v>500000</v>
      </c>
      <c r="F61" s="12">
        <f t="shared" si="2"/>
        <v>500000</v>
      </c>
    </row>
    <row r="62" spans="1:6" ht="31.5" x14ac:dyDescent="0.25">
      <c r="A62" s="38">
        <v>6</v>
      </c>
      <c r="B62" s="39" t="s">
        <v>60</v>
      </c>
      <c r="C62" s="7">
        <v>1</v>
      </c>
      <c r="D62" s="7" t="s">
        <v>15</v>
      </c>
      <c r="E62" s="12">
        <v>23000</v>
      </c>
      <c r="F62" s="12">
        <f t="shared" si="2"/>
        <v>23000</v>
      </c>
    </row>
    <row r="63" spans="1:6" ht="31.5" x14ac:dyDescent="0.25">
      <c r="A63" s="38">
        <v>7</v>
      </c>
      <c r="B63" s="39" t="s">
        <v>63</v>
      </c>
      <c r="C63" s="7">
        <v>1</v>
      </c>
      <c r="D63" s="7" t="s">
        <v>15</v>
      </c>
      <c r="E63" s="12">
        <v>40000</v>
      </c>
      <c r="F63" s="12">
        <f t="shared" si="2"/>
        <v>40000</v>
      </c>
    </row>
    <row r="64" spans="1:6" x14ac:dyDescent="0.25">
      <c r="A64" s="38">
        <v>8</v>
      </c>
      <c r="B64" s="39" t="s">
        <v>61</v>
      </c>
      <c r="C64" s="7">
        <v>1</v>
      </c>
      <c r="D64" s="7" t="s">
        <v>15</v>
      </c>
      <c r="E64" s="12">
        <v>50000</v>
      </c>
      <c r="F64" s="12">
        <f t="shared" si="2"/>
        <v>50000</v>
      </c>
    </row>
    <row r="65" spans="1:6" ht="31.5" x14ac:dyDescent="0.25">
      <c r="A65" s="38">
        <v>9</v>
      </c>
      <c r="B65" s="39" t="s">
        <v>62</v>
      </c>
      <c r="C65" s="7">
        <v>1</v>
      </c>
      <c r="D65" s="7" t="s">
        <v>15</v>
      </c>
      <c r="E65" s="12">
        <v>50000</v>
      </c>
      <c r="F65" s="12">
        <f t="shared" si="2"/>
        <v>50000</v>
      </c>
    </row>
    <row r="66" spans="1:6" ht="31.5" x14ac:dyDescent="0.25">
      <c r="A66" s="38">
        <v>10</v>
      </c>
      <c r="B66" s="39" t="s">
        <v>67</v>
      </c>
      <c r="C66" s="7">
        <v>1</v>
      </c>
      <c r="D66" s="7" t="s">
        <v>15</v>
      </c>
      <c r="E66" s="12">
        <v>390000</v>
      </c>
      <c r="F66" s="12">
        <f t="shared" si="2"/>
        <v>390000</v>
      </c>
    </row>
    <row r="67" spans="1:6" ht="47.25" x14ac:dyDescent="0.25">
      <c r="A67" s="38">
        <v>11</v>
      </c>
      <c r="B67" s="39" t="s">
        <v>64</v>
      </c>
      <c r="C67" s="7">
        <v>1</v>
      </c>
      <c r="D67" s="7" t="s">
        <v>15</v>
      </c>
      <c r="E67" s="12">
        <v>120000</v>
      </c>
      <c r="F67" s="12">
        <f t="shared" si="2"/>
        <v>120000</v>
      </c>
    </row>
    <row r="68" spans="1:6" ht="31.5" x14ac:dyDescent="0.25">
      <c r="A68" s="38">
        <v>12</v>
      </c>
      <c r="B68" s="39" t="s">
        <v>91</v>
      </c>
      <c r="C68" s="7">
        <v>1</v>
      </c>
      <c r="D68" s="7" t="s">
        <v>15</v>
      </c>
      <c r="E68" s="12">
        <v>120000</v>
      </c>
      <c r="F68" s="12">
        <f t="shared" si="2"/>
        <v>120000</v>
      </c>
    </row>
    <row r="69" spans="1:6" ht="31.5" x14ac:dyDescent="0.25">
      <c r="A69" s="38">
        <v>13</v>
      </c>
      <c r="B69" s="39" t="s">
        <v>65</v>
      </c>
      <c r="C69" s="7">
        <v>1</v>
      </c>
      <c r="D69" s="7" t="s">
        <v>15</v>
      </c>
      <c r="E69" s="12">
        <v>35000</v>
      </c>
      <c r="F69" s="12">
        <f t="shared" si="2"/>
        <v>35000</v>
      </c>
    </row>
    <row r="70" spans="1:6" ht="47.25" x14ac:dyDescent="0.25">
      <c r="A70" s="38">
        <v>14</v>
      </c>
      <c r="B70" s="39" t="s">
        <v>92</v>
      </c>
      <c r="C70" s="7">
        <v>2</v>
      </c>
      <c r="D70" s="7" t="s">
        <v>12</v>
      </c>
      <c r="E70" s="12">
        <v>90000</v>
      </c>
      <c r="F70" s="12">
        <f t="shared" si="2"/>
        <v>180000</v>
      </c>
    </row>
    <row r="71" spans="1:6" ht="47.25" x14ac:dyDescent="0.25">
      <c r="A71" s="38">
        <v>15</v>
      </c>
      <c r="B71" s="40" t="s">
        <v>66</v>
      </c>
      <c r="C71" s="7">
        <v>1</v>
      </c>
      <c r="D71" s="7" t="s">
        <v>15</v>
      </c>
      <c r="E71" s="12">
        <v>95000</v>
      </c>
      <c r="F71" s="12">
        <f t="shared" si="2"/>
        <v>95000</v>
      </c>
    </row>
    <row r="72" spans="1:6" ht="31.5" x14ac:dyDescent="0.25">
      <c r="A72" s="38">
        <v>16</v>
      </c>
      <c r="B72" s="39" t="s">
        <v>93</v>
      </c>
      <c r="C72" s="7">
        <v>1</v>
      </c>
      <c r="D72" s="7" t="s">
        <v>59</v>
      </c>
      <c r="E72" s="12">
        <v>28000</v>
      </c>
      <c r="F72" s="12">
        <f t="shared" si="2"/>
        <v>28000</v>
      </c>
    </row>
    <row r="73" spans="1:6" ht="31.5" x14ac:dyDescent="0.25">
      <c r="A73" s="38">
        <v>17</v>
      </c>
      <c r="B73" s="39" t="s">
        <v>94</v>
      </c>
      <c r="C73" s="7">
        <v>1</v>
      </c>
      <c r="D73" s="7" t="s">
        <v>15</v>
      </c>
      <c r="E73" s="12">
        <v>100000</v>
      </c>
      <c r="F73" s="12">
        <f t="shared" si="2"/>
        <v>100000</v>
      </c>
    </row>
    <row r="74" spans="1:6" x14ac:dyDescent="0.25">
      <c r="A74" s="38">
        <v>18</v>
      </c>
      <c r="B74" s="39" t="s">
        <v>95</v>
      </c>
      <c r="C74" s="7">
        <v>1</v>
      </c>
      <c r="D74" s="7" t="s">
        <v>15</v>
      </c>
      <c r="E74" s="12">
        <v>15000</v>
      </c>
      <c r="F74" s="12">
        <f t="shared" si="2"/>
        <v>15000</v>
      </c>
    </row>
    <row r="75" spans="1:6" ht="31.5" x14ac:dyDescent="0.25">
      <c r="A75" s="38">
        <v>19</v>
      </c>
      <c r="B75" s="39" t="s">
        <v>96</v>
      </c>
      <c r="C75" s="7">
        <v>1</v>
      </c>
      <c r="D75" s="7" t="s">
        <v>15</v>
      </c>
      <c r="E75" s="12">
        <v>20000</v>
      </c>
      <c r="F75" s="12">
        <f t="shared" si="2"/>
        <v>20000</v>
      </c>
    </row>
    <row r="76" spans="1:6" ht="31.5" x14ac:dyDescent="0.25">
      <c r="A76" s="38">
        <v>20</v>
      </c>
      <c r="B76" s="39" t="s">
        <v>97</v>
      </c>
      <c r="C76" s="7">
        <v>1</v>
      </c>
      <c r="D76" s="7" t="s">
        <v>15</v>
      </c>
      <c r="E76" s="12">
        <v>35000</v>
      </c>
      <c r="F76" s="12">
        <f t="shared" si="2"/>
        <v>35000</v>
      </c>
    </row>
    <row r="77" spans="1:6" ht="32.25" thickBot="1" x14ac:dyDescent="0.3">
      <c r="A77" s="38">
        <v>21</v>
      </c>
      <c r="B77" s="51" t="s">
        <v>98</v>
      </c>
      <c r="C77" s="52">
        <v>2</v>
      </c>
      <c r="D77" s="52" t="s">
        <v>69</v>
      </c>
      <c r="E77" s="53">
        <v>25000</v>
      </c>
      <c r="F77" s="12">
        <f t="shared" si="2"/>
        <v>50000</v>
      </c>
    </row>
    <row r="78" spans="1:6" ht="19.5" thickBot="1" x14ac:dyDescent="0.3">
      <c r="A78" s="89" t="s">
        <v>20</v>
      </c>
      <c r="B78" s="90"/>
      <c r="C78" s="90"/>
      <c r="D78" s="90"/>
      <c r="E78" s="90"/>
      <c r="F78" s="102">
        <f>SUM(F57:F77)</f>
        <v>2491000</v>
      </c>
    </row>
    <row r="80" spans="1:6" ht="18.75" x14ac:dyDescent="0.25">
      <c r="A80" s="35"/>
      <c r="B80" s="49" t="s">
        <v>32</v>
      </c>
      <c r="C80" s="7"/>
      <c r="D80" s="7"/>
      <c r="E80" s="4"/>
      <c r="F80" s="4"/>
    </row>
    <row r="81" spans="1:6" x14ac:dyDescent="0.25">
      <c r="A81" s="35"/>
      <c r="B81" s="34"/>
      <c r="C81" s="7"/>
      <c r="D81" s="7"/>
      <c r="E81" s="12"/>
      <c r="F81" s="12"/>
    </row>
    <row r="82" spans="1:6" ht="47.25" x14ac:dyDescent="0.25">
      <c r="A82" s="38">
        <v>1</v>
      </c>
      <c r="B82" s="39" t="s">
        <v>88</v>
      </c>
      <c r="C82" s="7">
        <v>1</v>
      </c>
      <c r="D82" s="7" t="s">
        <v>14</v>
      </c>
      <c r="E82" s="12">
        <v>110000</v>
      </c>
      <c r="F82" s="12">
        <f>E82*C82</f>
        <v>110000</v>
      </c>
    </row>
    <row r="83" spans="1:6" ht="47.25" x14ac:dyDescent="0.25">
      <c r="A83" s="38">
        <v>2</v>
      </c>
      <c r="B83" s="39" t="s">
        <v>89</v>
      </c>
      <c r="C83" s="7">
        <v>1</v>
      </c>
      <c r="D83" s="7" t="s">
        <v>15</v>
      </c>
      <c r="E83" s="12">
        <v>120000</v>
      </c>
      <c r="F83" s="12">
        <f t="shared" ref="F83:F102" si="3">E83*C83</f>
        <v>120000</v>
      </c>
    </row>
    <row r="84" spans="1:6" ht="47.25" x14ac:dyDescent="0.25">
      <c r="A84" s="38">
        <v>3</v>
      </c>
      <c r="B84" s="39" t="s">
        <v>90</v>
      </c>
      <c r="C84" s="7">
        <v>1</v>
      </c>
      <c r="D84" s="7" t="s">
        <v>15</v>
      </c>
      <c r="E84" s="12">
        <v>160000</v>
      </c>
      <c r="F84" s="12">
        <f t="shared" si="3"/>
        <v>160000</v>
      </c>
    </row>
    <row r="85" spans="1:6" ht="141.75" x14ac:dyDescent="0.25">
      <c r="A85" s="38">
        <v>4</v>
      </c>
      <c r="B85" s="76" t="s">
        <v>121</v>
      </c>
      <c r="C85" s="7">
        <v>1</v>
      </c>
      <c r="D85" s="7" t="s">
        <v>15</v>
      </c>
      <c r="E85" s="12">
        <v>250000</v>
      </c>
      <c r="F85" s="12">
        <f t="shared" si="3"/>
        <v>250000</v>
      </c>
    </row>
    <row r="86" spans="1:6" x14ac:dyDescent="0.25">
      <c r="A86" s="38">
        <v>5</v>
      </c>
      <c r="B86" s="76" t="s">
        <v>123</v>
      </c>
      <c r="C86" s="7">
        <v>1</v>
      </c>
      <c r="D86" s="7" t="s">
        <v>12</v>
      </c>
      <c r="E86" s="12">
        <v>500000</v>
      </c>
      <c r="F86" s="12">
        <f t="shared" si="3"/>
        <v>500000</v>
      </c>
    </row>
    <row r="87" spans="1:6" ht="31.5" x14ac:dyDescent="0.25">
      <c r="A87" s="38">
        <v>6</v>
      </c>
      <c r="B87" s="39" t="s">
        <v>60</v>
      </c>
      <c r="C87" s="7">
        <v>1</v>
      </c>
      <c r="D87" s="7" t="s">
        <v>15</v>
      </c>
      <c r="E87" s="12">
        <v>23000</v>
      </c>
      <c r="F87" s="12">
        <f t="shared" si="3"/>
        <v>23000</v>
      </c>
    </row>
    <row r="88" spans="1:6" ht="31.5" x14ac:dyDescent="0.25">
      <c r="A88" s="38">
        <v>7</v>
      </c>
      <c r="B88" s="39" t="s">
        <v>63</v>
      </c>
      <c r="C88" s="7">
        <v>1</v>
      </c>
      <c r="D88" s="7" t="s">
        <v>15</v>
      </c>
      <c r="E88" s="12">
        <v>40000</v>
      </c>
      <c r="F88" s="12">
        <f t="shared" si="3"/>
        <v>40000</v>
      </c>
    </row>
    <row r="89" spans="1:6" x14ac:dyDescent="0.25">
      <c r="A89" s="38">
        <v>8</v>
      </c>
      <c r="B89" s="39" t="s">
        <v>61</v>
      </c>
      <c r="C89" s="7">
        <v>1</v>
      </c>
      <c r="D89" s="7" t="s">
        <v>15</v>
      </c>
      <c r="E89" s="12">
        <v>50000</v>
      </c>
      <c r="F89" s="12">
        <f t="shared" si="3"/>
        <v>50000</v>
      </c>
    </row>
    <row r="90" spans="1:6" ht="31.5" x14ac:dyDescent="0.25">
      <c r="A90" s="38">
        <v>9</v>
      </c>
      <c r="B90" s="39" t="s">
        <v>62</v>
      </c>
      <c r="C90" s="7">
        <v>1</v>
      </c>
      <c r="D90" s="7" t="s">
        <v>15</v>
      </c>
      <c r="E90" s="12">
        <v>50000</v>
      </c>
      <c r="F90" s="12">
        <f t="shared" si="3"/>
        <v>50000</v>
      </c>
    </row>
    <row r="91" spans="1:6" ht="31.5" x14ac:dyDescent="0.25">
      <c r="A91" s="38">
        <v>10</v>
      </c>
      <c r="B91" s="39" t="s">
        <v>67</v>
      </c>
      <c r="C91" s="7">
        <v>1</v>
      </c>
      <c r="D91" s="7" t="s">
        <v>15</v>
      </c>
      <c r="E91" s="12">
        <v>390000</v>
      </c>
      <c r="F91" s="12">
        <f t="shared" si="3"/>
        <v>390000</v>
      </c>
    </row>
    <row r="92" spans="1:6" ht="47.25" x14ac:dyDescent="0.25">
      <c r="A92" s="38">
        <v>11</v>
      </c>
      <c r="B92" s="39" t="s">
        <v>64</v>
      </c>
      <c r="C92" s="7">
        <v>1</v>
      </c>
      <c r="D92" s="7" t="s">
        <v>15</v>
      </c>
      <c r="E92" s="12">
        <v>120000</v>
      </c>
      <c r="F92" s="12">
        <f t="shared" si="3"/>
        <v>120000</v>
      </c>
    </row>
    <row r="93" spans="1:6" ht="31.5" x14ac:dyDescent="0.25">
      <c r="A93" s="38">
        <v>12</v>
      </c>
      <c r="B93" s="39" t="s">
        <v>91</v>
      </c>
      <c r="C93" s="7">
        <v>1</v>
      </c>
      <c r="D93" s="7" t="s">
        <v>15</v>
      </c>
      <c r="E93" s="12">
        <v>120000</v>
      </c>
      <c r="F93" s="12">
        <f t="shared" si="3"/>
        <v>120000</v>
      </c>
    </row>
    <row r="94" spans="1:6" ht="31.5" x14ac:dyDescent="0.25">
      <c r="A94" s="38">
        <v>13</v>
      </c>
      <c r="B94" s="39" t="s">
        <v>65</v>
      </c>
      <c r="C94" s="7">
        <v>1</v>
      </c>
      <c r="D94" s="7" t="s">
        <v>15</v>
      </c>
      <c r="E94" s="12">
        <v>35000</v>
      </c>
      <c r="F94" s="12">
        <f t="shared" si="3"/>
        <v>35000</v>
      </c>
    </row>
    <row r="95" spans="1:6" ht="47.25" x14ac:dyDescent="0.25">
      <c r="A95" s="38">
        <v>14</v>
      </c>
      <c r="B95" s="39" t="s">
        <v>92</v>
      </c>
      <c r="C95" s="7">
        <v>2</v>
      </c>
      <c r="D95" s="7" t="s">
        <v>12</v>
      </c>
      <c r="E95" s="12">
        <v>90000</v>
      </c>
      <c r="F95" s="12">
        <f t="shared" si="3"/>
        <v>180000</v>
      </c>
    </row>
    <row r="96" spans="1:6" ht="47.25" x14ac:dyDescent="0.25">
      <c r="A96" s="38">
        <v>15</v>
      </c>
      <c r="B96" s="40" t="s">
        <v>66</v>
      </c>
      <c r="C96" s="7">
        <v>1</v>
      </c>
      <c r="D96" s="7" t="s">
        <v>15</v>
      </c>
      <c r="E96" s="12">
        <v>95000</v>
      </c>
      <c r="F96" s="12">
        <f t="shared" si="3"/>
        <v>95000</v>
      </c>
    </row>
    <row r="97" spans="1:6" ht="31.5" x14ac:dyDescent="0.25">
      <c r="A97" s="38">
        <v>16</v>
      </c>
      <c r="B97" s="39" t="s">
        <v>93</v>
      </c>
      <c r="C97" s="7">
        <v>1</v>
      </c>
      <c r="D97" s="7" t="s">
        <v>59</v>
      </c>
      <c r="E97" s="12">
        <v>28000</v>
      </c>
      <c r="F97" s="12">
        <f t="shared" si="3"/>
        <v>28000</v>
      </c>
    </row>
    <row r="98" spans="1:6" ht="31.5" x14ac:dyDescent="0.25">
      <c r="A98" s="38">
        <v>17</v>
      </c>
      <c r="B98" s="39" t="s">
        <v>94</v>
      </c>
      <c r="C98" s="7">
        <v>1</v>
      </c>
      <c r="D98" s="7" t="s">
        <v>15</v>
      </c>
      <c r="E98" s="12">
        <v>100000</v>
      </c>
      <c r="F98" s="12">
        <f t="shared" si="3"/>
        <v>100000</v>
      </c>
    </row>
    <row r="99" spans="1:6" x14ac:dyDescent="0.25">
      <c r="A99" s="38">
        <v>18</v>
      </c>
      <c r="B99" s="39" t="s">
        <v>95</v>
      </c>
      <c r="C99" s="7">
        <v>1</v>
      </c>
      <c r="D99" s="7" t="s">
        <v>15</v>
      </c>
      <c r="E99" s="12">
        <v>15000</v>
      </c>
      <c r="F99" s="12">
        <f t="shared" si="3"/>
        <v>15000</v>
      </c>
    </row>
    <row r="100" spans="1:6" ht="31.5" x14ac:dyDescent="0.25">
      <c r="A100" s="38">
        <v>19</v>
      </c>
      <c r="B100" s="39" t="s">
        <v>96</v>
      </c>
      <c r="C100" s="7">
        <v>1</v>
      </c>
      <c r="D100" s="7" t="s">
        <v>15</v>
      </c>
      <c r="E100" s="12">
        <v>20000</v>
      </c>
      <c r="F100" s="12">
        <f t="shared" si="3"/>
        <v>20000</v>
      </c>
    </row>
    <row r="101" spans="1:6" ht="31.5" x14ac:dyDescent="0.25">
      <c r="A101" s="38">
        <v>20</v>
      </c>
      <c r="B101" s="39" t="s">
        <v>97</v>
      </c>
      <c r="C101" s="7">
        <v>1</v>
      </c>
      <c r="D101" s="7" t="s">
        <v>15</v>
      </c>
      <c r="E101" s="12">
        <v>35000</v>
      </c>
      <c r="F101" s="12">
        <f t="shared" si="3"/>
        <v>35000</v>
      </c>
    </row>
    <row r="102" spans="1:6" ht="32.25" thickBot="1" x14ac:dyDescent="0.3">
      <c r="A102" s="38">
        <v>21</v>
      </c>
      <c r="B102" s="51" t="s">
        <v>98</v>
      </c>
      <c r="C102" s="52">
        <v>2</v>
      </c>
      <c r="D102" s="52" t="s">
        <v>69</v>
      </c>
      <c r="E102" s="53">
        <v>25000</v>
      </c>
      <c r="F102" s="12">
        <f t="shared" si="3"/>
        <v>50000</v>
      </c>
    </row>
    <row r="103" spans="1:6" ht="19.5" thickBot="1" x14ac:dyDescent="0.3">
      <c r="A103" s="89" t="s">
        <v>20</v>
      </c>
      <c r="B103" s="90"/>
      <c r="C103" s="90"/>
      <c r="D103" s="90"/>
      <c r="E103" s="90"/>
      <c r="F103" s="102">
        <f>SUM(F82:F102)</f>
        <v>2491000</v>
      </c>
    </row>
    <row r="106" spans="1:6" ht="18.75" x14ac:dyDescent="0.25">
      <c r="A106" s="35"/>
      <c r="B106" s="49" t="s">
        <v>33</v>
      </c>
      <c r="C106" s="7"/>
      <c r="D106" s="7"/>
      <c r="E106" s="4"/>
      <c r="F106" s="4"/>
    </row>
    <row r="107" spans="1:6" x14ac:dyDescent="0.25">
      <c r="A107" s="35"/>
      <c r="B107" s="34"/>
      <c r="C107" s="7"/>
      <c r="D107" s="7"/>
      <c r="E107" s="12"/>
      <c r="F107" s="12"/>
    </row>
    <row r="108" spans="1:6" ht="47.25" x14ac:dyDescent="0.25">
      <c r="A108" s="38">
        <v>1</v>
      </c>
      <c r="B108" s="39" t="s">
        <v>88</v>
      </c>
      <c r="C108" s="7">
        <v>1</v>
      </c>
      <c r="D108" s="7" t="s">
        <v>14</v>
      </c>
      <c r="E108" s="12">
        <v>35000</v>
      </c>
      <c r="F108" s="12">
        <f>E108*C108</f>
        <v>35000</v>
      </c>
    </row>
    <row r="109" spans="1:6" ht="47.25" x14ac:dyDescent="0.25">
      <c r="A109" s="38">
        <v>2</v>
      </c>
      <c r="B109" s="39" t="s">
        <v>89</v>
      </c>
      <c r="C109" s="7">
        <v>1</v>
      </c>
      <c r="D109" s="7" t="s">
        <v>15</v>
      </c>
      <c r="E109" s="12">
        <v>50000</v>
      </c>
      <c r="F109" s="12">
        <f t="shared" ref="F109:F139" si="4">E109*C109</f>
        <v>50000</v>
      </c>
    </row>
    <row r="110" spans="1:6" ht="47.25" x14ac:dyDescent="0.25">
      <c r="A110" s="38">
        <v>3</v>
      </c>
      <c r="B110" s="39" t="s">
        <v>90</v>
      </c>
      <c r="C110" s="7">
        <v>1</v>
      </c>
      <c r="D110" s="7" t="s">
        <v>15</v>
      </c>
      <c r="E110" s="12">
        <v>55000</v>
      </c>
      <c r="F110" s="12">
        <f t="shared" si="4"/>
        <v>55000</v>
      </c>
    </row>
    <row r="111" spans="1:6" ht="141.75" x14ac:dyDescent="0.25">
      <c r="A111" s="38">
        <v>4</v>
      </c>
      <c r="B111" s="76" t="s">
        <v>122</v>
      </c>
      <c r="C111" s="7">
        <v>1</v>
      </c>
      <c r="D111" s="7" t="s">
        <v>15</v>
      </c>
      <c r="E111" s="12">
        <v>110000</v>
      </c>
      <c r="F111" s="12">
        <f t="shared" si="4"/>
        <v>110000</v>
      </c>
    </row>
    <row r="112" spans="1:6" x14ac:dyDescent="0.25">
      <c r="A112" s="38">
        <v>5</v>
      </c>
      <c r="B112" s="76" t="s">
        <v>123</v>
      </c>
      <c r="C112" s="7">
        <v>1</v>
      </c>
      <c r="D112" s="7" t="s">
        <v>12</v>
      </c>
      <c r="E112" s="12">
        <v>500000</v>
      </c>
      <c r="F112" s="12">
        <f t="shared" si="4"/>
        <v>500000</v>
      </c>
    </row>
    <row r="113" spans="1:6" ht="31.5" x14ac:dyDescent="0.25">
      <c r="A113" s="38">
        <v>6</v>
      </c>
      <c r="B113" s="39" t="s">
        <v>60</v>
      </c>
      <c r="C113" s="7">
        <v>1</v>
      </c>
      <c r="D113" s="7" t="s">
        <v>15</v>
      </c>
      <c r="E113" s="12">
        <v>13000</v>
      </c>
      <c r="F113" s="12">
        <f t="shared" si="4"/>
        <v>13000</v>
      </c>
    </row>
    <row r="114" spans="1:6" ht="31.5" x14ac:dyDescent="0.25">
      <c r="A114" s="38">
        <v>7</v>
      </c>
      <c r="B114" s="39" t="s">
        <v>63</v>
      </c>
      <c r="C114" s="7">
        <v>1</v>
      </c>
      <c r="D114" s="7" t="s">
        <v>15</v>
      </c>
      <c r="E114" s="12">
        <v>30000</v>
      </c>
      <c r="F114" s="12">
        <f t="shared" si="4"/>
        <v>30000</v>
      </c>
    </row>
    <row r="115" spans="1:6" x14ac:dyDescent="0.25">
      <c r="A115" s="38">
        <v>8</v>
      </c>
      <c r="B115" s="39" t="s">
        <v>61</v>
      </c>
      <c r="C115" s="7">
        <v>1</v>
      </c>
      <c r="D115" s="7" t="s">
        <v>15</v>
      </c>
      <c r="E115" s="12">
        <v>90000</v>
      </c>
      <c r="F115" s="12">
        <f t="shared" si="4"/>
        <v>90000</v>
      </c>
    </row>
    <row r="116" spans="1:6" ht="31.5" x14ac:dyDescent="0.25">
      <c r="A116" s="38">
        <v>9</v>
      </c>
      <c r="B116" s="39" t="s">
        <v>62</v>
      </c>
      <c r="C116" s="7">
        <v>1</v>
      </c>
      <c r="D116" s="7" t="s">
        <v>15</v>
      </c>
      <c r="E116" s="12">
        <v>50000</v>
      </c>
      <c r="F116" s="12">
        <f t="shared" si="4"/>
        <v>50000</v>
      </c>
    </row>
    <row r="117" spans="1:6" ht="31.5" x14ac:dyDescent="0.25">
      <c r="A117" s="38">
        <v>10</v>
      </c>
      <c r="B117" s="39" t="s">
        <v>67</v>
      </c>
      <c r="C117" s="7">
        <v>1</v>
      </c>
      <c r="D117" s="7" t="s">
        <v>15</v>
      </c>
      <c r="E117" s="12">
        <v>105000</v>
      </c>
      <c r="F117" s="12">
        <f t="shared" si="4"/>
        <v>105000</v>
      </c>
    </row>
    <row r="118" spans="1:6" ht="47.25" x14ac:dyDescent="0.25">
      <c r="A118" s="38">
        <v>11</v>
      </c>
      <c r="B118" s="39" t="s">
        <v>64</v>
      </c>
      <c r="C118" s="7">
        <v>1</v>
      </c>
      <c r="D118" s="7" t="s">
        <v>15</v>
      </c>
      <c r="E118" s="12">
        <v>30000</v>
      </c>
      <c r="F118" s="12">
        <f t="shared" si="4"/>
        <v>30000</v>
      </c>
    </row>
    <row r="119" spans="1:6" ht="31.5" x14ac:dyDescent="0.25">
      <c r="A119" s="38">
        <v>12</v>
      </c>
      <c r="B119" s="39" t="s">
        <v>91</v>
      </c>
      <c r="C119" s="7">
        <v>1</v>
      </c>
      <c r="D119" s="7" t="s">
        <v>15</v>
      </c>
      <c r="E119" s="12">
        <v>100000</v>
      </c>
      <c r="F119" s="12">
        <f t="shared" si="4"/>
        <v>100000</v>
      </c>
    </row>
    <row r="120" spans="1:6" ht="31.5" x14ac:dyDescent="0.25">
      <c r="A120" s="38">
        <v>13</v>
      </c>
      <c r="B120" s="39" t="s">
        <v>65</v>
      </c>
      <c r="C120" s="7">
        <v>1</v>
      </c>
      <c r="D120" s="7" t="s">
        <v>15</v>
      </c>
      <c r="E120" s="12">
        <v>40000</v>
      </c>
      <c r="F120" s="12">
        <f t="shared" si="4"/>
        <v>40000</v>
      </c>
    </row>
    <row r="121" spans="1:6" ht="47.25" x14ac:dyDescent="0.25">
      <c r="A121" s="38">
        <v>14</v>
      </c>
      <c r="B121" s="39" t="s">
        <v>92</v>
      </c>
      <c r="C121" s="7">
        <v>2</v>
      </c>
      <c r="D121" s="7" t="s">
        <v>12</v>
      </c>
      <c r="E121" s="12">
        <v>90000</v>
      </c>
      <c r="F121" s="12">
        <f t="shared" si="4"/>
        <v>180000</v>
      </c>
    </row>
    <row r="122" spans="1:6" ht="47.25" x14ac:dyDescent="0.25">
      <c r="A122" s="38">
        <v>15</v>
      </c>
      <c r="B122" s="40" t="s">
        <v>66</v>
      </c>
      <c r="C122" s="7">
        <v>1</v>
      </c>
      <c r="D122" s="7" t="s">
        <v>15</v>
      </c>
      <c r="E122" s="12">
        <v>85000</v>
      </c>
      <c r="F122" s="12">
        <f t="shared" si="4"/>
        <v>85000</v>
      </c>
    </row>
    <row r="123" spans="1:6" ht="31.5" x14ac:dyDescent="0.25">
      <c r="A123" s="38">
        <v>16</v>
      </c>
      <c r="B123" s="39" t="s">
        <v>93</v>
      </c>
      <c r="C123" s="7">
        <v>1</v>
      </c>
      <c r="D123" s="7" t="s">
        <v>59</v>
      </c>
      <c r="E123" s="12">
        <v>15000</v>
      </c>
      <c r="F123" s="12">
        <f t="shared" si="4"/>
        <v>15000</v>
      </c>
    </row>
    <row r="124" spans="1:6" ht="31.5" x14ac:dyDescent="0.25">
      <c r="A124" s="38">
        <v>17</v>
      </c>
      <c r="B124" s="39" t="s">
        <v>94</v>
      </c>
      <c r="C124" s="7">
        <v>1</v>
      </c>
      <c r="D124" s="7" t="s">
        <v>15</v>
      </c>
      <c r="E124" s="12">
        <v>87000</v>
      </c>
      <c r="F124" s="12">
        <f t="shared" si="4"/>
        <v>87000</v>
      </c>
    </row>
    <row r="125" spans="1:6" x14ac:dyDescent="0.25">
      <c r="A125" s="38">
        <v>18</v>
      </c>
      <c r="B125" s="39" t="s">
        <v>95</v>
      </c>
      <c r="C125" s="7">
        <v>1</v>
      </c>
      <c r="D125" s="7" t="s">
        <v>15</v>
      </c>
      <c r="E125" s="12">
        <v>13000</v>
      </c>
      <c r="F125" s="12">
        <f t="shared" si="4"/>
        <v>13000</v>
      </c>
    </row>
    <row r="126" spans="1:6" ht="31.5" x14ac:dyDescent="0.25">
      <c r="A126" s="38">
        <v>19</v>
      </c>
      <c r="B126" s="39" t="s">
        <v>96</v>
      </c>
      <c r="C126" s="7">
        <v>1</v>
      </c>
      <c r="D126" s="7" t="s">
        <v>15</v>
      </c>
      <c r="E126" s="12">
        <v>20000</v>
      </c>
      <c r="F126" s="12">
        <f t="shared" si="4"/>
        <v>20000</v>
      </c>
    </row>
    <row r="127" spans="1:6" ht="31.5" x14ac:dyDescent="0.25">
      <c r="A127" s="38">
        <v>20</v>
      </c>
      <c r="B127" s="39" t="s">
        <v>97</v>
      </c>
      <c r="C127" s="7">
        <v>1</v>
      </c>
      <c r="D127" s="7" t="s">
        <v>15</v>
      </c>
      <c r="E127" s="12">
        <v>53000</v>
      </c>
      <c r="F127" s="12">
        <f t="shared" si="4"/>
        <v>53000</v>
      </c>
    </row>
    <row r="128" spans="1:6" ht="31.5" x14ac:dyDescent="0.25">
      <c r="A128" s="38">
        <v>21</v>
      </c>
      <c r="B128" s="39" t="s">
        <v>98</v>
      </c>
      <c r="C128" s="7">
        <v>2</v>
      </c>
      <c r="D128" s="7" t="s">
        <v>69</v>
      </c>
      <c r="E128" s="12">
        <v>25000</v>
      </c>
      <c r="F128" s="12">
        <f t="shared" si="4"/>
        <v>50000</v>
      </c>
    </row>
    <row r="129" spans="1:6" x14ac:dyDescent="0.25">
      <c r="A129" s="38">
        <v>22</v>
      </c>
      <c r="B129" s="39" t="s">
        <v>74</v>
      </c>
      <c r="C129" s="7">
        <v>1</v>
      </c>
      <c r="D129" s="7" t="s">
        <v>14</v>
      </c>
      <c r="E129" s="12">
        <v>80000</v>
      </c>
      <c r="F129" s="12">
        <f t="shared" si="4"/>
        <v>80000</v>
      </c>
    </row>
    <row r="130" spans="1:6" x14ac:dyDescent="0.25">
      <c r="A130" s="38">
        <v>23</v>
      </c>
      <c r="B130" s="39" t="s">
        <v>75</v>
      </c>
      <c r="C130" s="7">
        <v>1</v>
      </c>
      <c r="D130" s="7" t="s">
        <v>14</v>
      </c>
      <c r="E130" s="12">
        <v>30000</v>
      </c>
      <c r="F130" s="12">
        <f t="shared" si="4"/>
        <v>30000</v>
      </c>
    </row>
    <row r="131" spans="1:6" x14ac:dyDescent="0.25">
      <c r="A131" s="38">
        <v>24</v>
      </c>
      <c r="B131" s="39" t="s">
        <v>76</v>
      </c>
      <c r="C131" s="7">
        <v>1200</v>
      </c>
      <c r="D131" s="7" t="s">
        <v>77</v>
      </c>
      <c r="E131" s="12">
        <v>500</v>
      </c>
      <c r="F131" s="12">
        <f t="shared" si="4"/>
        <v>600000</v>
      </c>
    </row>
    <row r="132" spans="1:6" x14ac:dyDescent="0.25">
      <c r="A132" s="38">
        <v>25</v>
      </c>
      <c r="B132" s="39" t="s">
        <v>83</v>
      </c>
      <c r="C132" s="7">
        <v>1200</v>
      </c>
      <c r="D132" s="7" t="s">
        <v>77</v>
      </c>
      <c r="E132" s="12">
        <v>500</v>
      </c>
      <c r="F132" s="12">
        <f t="shared" si="4"/>
        <v>600000</v>
      </c>
    </row>
    <row r="133" spans="1:6" x14ac:dyDescent="0.25">
      <c r="A133" s="38">
        <v>26</v>
      </c>
      <c r="B133" s="39" t="s">
        <v>84</v>
      </c>
      <c r="C133" s="7">
        <v>1</v>
      </c>
      <c r="D133" s="7" t="s">
        <v>72</v>
      </c>
      <c r="E133" s="12">
        <v>190000</v>
      </c>
      <c r="F133" s="12">
        <f t="shared" si="4"/>
        <v>190000</v>
      </c>
    </row>
    <row r="134" spans="1:6" x14ac:dyDescent="0.25">
      <c r="A134" s="38">
        <v>27</v>
      </c>
      <c r="B134" s="39" t="s">
        <v>78</v>
      </c>
      <c r="C134" s="7">
        <v>1600</v>
      </c>
      <c r="D134" s="7" t="s">
        <v>85</v>
      </c>
      <c r="E134" s="12">
        <v>33</v>
      </c>
      <c r="F134" s="12">
        <f t="shared" si="4"/>
        <v>52800</v>
      </c>
    </row>
    <row r="135" spans="1:6" x14ac:dyDescent="0.25">
      <c r="A135" s="38">
        <v>28</v>
      </c>
      <c r="B135" s="39" t="s">
        <v>86</v>
      </c>
      <c r="C135" s="7">
        <v>1600</v>
      </c>
      <c r="D135" s="7" t="s">
        <v>85</v>
      </c>
      <c r="E135" s="12">
        <v>30</v>
      </c>
      <c r="F135" s="12">
        <f t="shared" si="4"/>
        <v>48000</v>
      </c>
    </row>
    <row r="136" spans="1:6" ht="21" customHeight="1" x14ac:dyDescent="0.25">
      <c r="A136" s="38">
        <v>29</v>
      </c>
      <c r="B136" s="39" t="s">
        <v>79</v>
      </c>
      <c r="C136" s="7">
        <v>1</v>
      </c>
      <c r="D136" s="7" t="s">
        <v>72</v>
      </c>
      <c r="E136" s="12">
        <v>285000</v>
      </c>
      <c r="F136" s="12">
        <f t="shared" si="4"/>
        <v>285000</v>
      </c>
    </row>
    <row r="137" spans="1:6" x14ac:dyDescent="0.25">
      <c r="A137" s="38">
        <v>30</v>
      </c>
      <c r="B137" s="39" t="s">
        <v>80</v>
      </c>
      <c r="C137" s="7">
        <v>1</v>
      </c>
      <c r="D137" s="7" t="s">
        <v>14</v>
      </c>
      <c r="E137" s="12">
        <v>75000</v>
      </c>
      <c r="F137" s="12">
        <f t="shared" si="4"/>
        <v>75000</v>
      </c>
    </row>
    <row r="138" spans="1:6" x14ac:dyDescent="0.25">
      <c r="A138" s="38">
        <v>31</v>
      </c>
      <c r="B138" s="39" t="s">
        <v>81</v>
      </c>
      <c r="C138" s="7">
        <v>1</v>
      </c>
      <c r="D138" s="7" t="s">
        <v>14</v>
      </c>
      <c r="E138" s="12">
        <v>40000</v>
      </c>
      <c r="F138" s="12">
        <f t="shared" si="4"/>
        <v>40000</v>
      </c>
    </row>
    <row r="139" spans="1:6" ht="16.5" thickBot="1" x14ac:dyDescent="0.3">
      <c r="A139" s="38">
        <v>32</v>
      </c>
      <c r="B139" s="51" t="s">
        <v>82</v>
      </c>
      <c r="C139" s="52">
        <v>1</v>
      </c>
      <c r="D139" s="52" t="s">
        <v>14</v>
      </c>
      <c r="E139" s="53">
        <v>25000</v>
      </c>
      <c r="F139" s="12">
        <f t="shared" si="4"/>
        <v>25000</v>
      </c>
    </row>
    <row r="140" spans="1:6" ht="19.5" thickBot="1" x14ac:dyDescent="0.3">
      <c r="A140" s="89" t="s">
        <v>20</v>
      </c>
      <c r="B140" s="90"/>
      <c r="C140" s="90"/>
      <c r="D140" s="90"/>
      <c r="E140" s="90"/>
      <c r="F140" s="102">
        <f>SUM(F108:F139)</f>
        <v>3736800</v>
      </c>
    </row>
    <row r="142" spans="1:6" ht="18.75" x14ac:dyDescent="0.25">
      <c r="A142" s="35"/>
      <c r="B142" s="49" t="s">
        <v>34</v>
      </c>
      <c r="C142" s="7"/>
      <c r="D142" s="7"/>
      <c r="E142" s="4"/>
      <c r="F142" s="4"/>
    </row>
    <row r="143" spans="1:6" x14ac:dyDescent="0.25">
      <c r="A143" s="35"/>
      <c r="B143" s="34"/>
      <c r="C143" s="7"/>
      <c r="D143" s="7"/>
      <c r="E143" s="12"/>
      <c r="F143" s="12"/>
    </row>
    <row r="144" spans="1:6" ht="31.5" x14ac:dyDescent="0.25">
      <c r="A144" s="38">
        <v>1</v>
      </c>
      <c r="B144" s="41" t="s">
        <v>99</v>
      </c>
      <c r="C144" s="7">
        <v>2</v>
      </c>
      <c r="D144" s="7" t="s">
        <v>12</v>
      </c>
      <c r="E144" s="12">
        <v>85000</v>
      </c>
      <c r="F144" s="12">
        <f t="shared" ref="F144:F149" si="5">E144*C144</f>
        <v>170000</v>
      </c>
    </row>
    <row r="145" spans="1:6" ht="31.5" x14ac:dyDescent="0.25">
      <c r="A145" s="38">
        <v>2</v>
      </c>
      <c r="B145" s="41" t="s">
        <v>70</v>
      </c>
      <c r="C145" s="7">
        <v>2</v>
      </c>
      <c r="D145" s="7" t="s">
        <v>12</v>
      </c>
      <c r="E145" s="12">
        <v>24500</v>
      </c>
      <c r="F145" s="12">
        <f t="shared" si="5"/>
        <v>49000</v>
      </c>
    </row>
    <row r="146" spans="1:6" ht="47.25" x14ac:dyDescent="0.25">
      <c r="A146" s="38">
        <v>3</v>
      </c>
      <c r="B146" s="41" t="s">
        <v>100</v>
      </c>
      <c r="C146" s="7">
        <v>2</v>
      </c>
      <c r="D146" s="7" t="s">
        <v>12</v>
      </c>
      <c r="E146" s="12">
        <v>55000</v>
      </c>
      <c r="F146" s="12">
        <f t="shared" si="5"/>
        <v>110000</v>
      </c>
    </row>
    <row r="147" spans="1:6" ht="31.5" x14ac:dyDescent="0.25">
      <c r="A147" s="38">
        <v>4</v>
      </c>
      <c r="B147" s="41" t="s">
        <v>71</v>
      </c>
      <c r="C147" s="7">
        <v>2</v>
      </c>
      <c r="D147" s="7" t="s">
        <v>12</v>
      </c>
      <c r="E147" s="12">
        <v>17000</v>
      </c>
      <c r="F147" s="12">
        <f t="shared" si="5"/>
        <v>34000</v>
      </c>
    </row>
    <row r="148" spans="1:6" ht="47.25" x14ac:dyDescent="0.25">
      <c r="A148" s="38">
        <v>5</v>
      </c>
      <c r="B148" s="41" t="s">
        <v>101</v>
      </c>
      <c r="C148" s="7">
        <v>2</v>
      </c>
      <c r="D148" s="7" t="s">
        <v>12</v>
      </c>
      <c r="E148" s="12">
        <v>55000</v>
      </c>
      <c r="F148" s="12">
        <f t="shared" si="5"/>
        <v>110000</v>
      </c>
    </row>
    <row r="149" spans="1:6" ht="32.25" thickBot="1" x14ac:dyDescent="0.3">
      <c r="A149" s="50">
        <v>6</v>
      </c>
      <c r="B149" s="57" t="s">
        <v>71</v>
      </c>
      <c r="C149" s="52">
        <v>2</v>
      </c>
      <c r="D149" s="52" t="s">
        <v>12</v>
      </c>
      <c r="E149" s="53">
        <v>17000</v>
      </c>
      <c r="F149" s="12">
        <f t="shared" si="5"/>
        <v>34000</v>
      </c>
    </row>
    <row r="150" spans="1:6" ht="19.5" thickBot="1" x14ac:dyDescent="0.3">
      <c r="A150" s="89" t="s">
        <v>20</v>
      </c>
      <c r="B150" s="90"/>
      <c r="C150" s="90"/>
      <c r="D150" s="90"/>
      <c r="E150" s="90"/>
      <c r="F150" s="102">
        <f>SUM(F144:F149)</f>
        <v>507000</v>
      </c>
    </row>
    <row r="152" spans="1:6" ht="18.75" x14ac:dyDescent="0.25">
      <c r="A152" s="35"/>
      <c r="B152" s="49" t="s">
        <v>35</v>
      </c>
      <c r="C152" s="7"/>
      <c r="D152" s="7"/>
      <c r="E152" s="4"/>
      <c r="F152" s="4"/>
    </row>
    <row r="153" spans="1:6" x14ac:dyDescent="0.25">
      <c r="A153" s="35"/>
      <c r="B153" s="34"/>
      <c r="C153" s="7"/>
      <c r="D153" s="7"/>
      <c r="E153" s="12"/>
      <c r="F153" s="12"/>
    </row>
    <row r="154" spans="1:6" x14ac:dyDescent="0.25">
      <c r="A154" s="38">
        <v>1</v>
      </c>
      <c r="B154" s="41" t="s">
        <v>36</v>
      </c>
      <c r="C154" s="7">
        <v>1</v>
      </c>
      <c r="D154" s="7" t="s">
        <v>14</v>
      </c>
      <c r="E154" s="12">
        <v>50000</v>
      </c>
      <c r="F154" s="12">
        <f t="shared" ref="F154:F163" si="6">E154*C154</f>
        <v>50000</v>
      </c>
    </row>
    <row r="155" spans="1:6" x14ac:dyDescent="0.25">
      <c r="A155" s="38">
        <v>2</v>
      </c>
      <c r="B155" s="41" t="s">
        <v>102</v>
      </c>
      <c r="C155" s="7">
        <v>1</v>
      </c>
      <c r="D155" s="7" t="s">
        <v>15</v>
      </c>
      <c r="E155" s="12">
        <v>40000</v>
      </c>
      <c r="F155" s="12">
        <f t="shared" si="6"/>
        <v>40000</v>
      </c>
    </row>
    <row r="156" spans="1:6" ht="47.25" x14ac:dyDescent="0.25">
      <c r="A156" s="38">
        <v>3</v>
      </c>
      <c r="B156" s="41" t="s">
        <v>103</v>
      </c>
      <c r="C156" s="7">
        <v>2</v>
      </c>
      <c r="D156" s="7" t="s">
        <v>12</v>
      </c>
      <c r="E156" s="12">
        <v>55000</v>
      </c>
      <c r="F156" s="12">
        <f t="shared" si="6"/>
        <v>110000</v>
      </c>
    </row>
    <row r="157" spans="1:6" ht="31.5" x14ac:dyDescent="0.25">
      <c r="A157" s="38">
        <v>4</v>
      </c>
      <c r="B157" s="41" t="s">
        <v>27</v>
      </c>
      <c r="C157" s="7">
        <v>1</v>
      </c>
      <c r="D157" s="7" t="s">
        <v>15</v>
      </c>
      <c r="E157" s="12">
        <v>80000</v>
      </c>
      <c r="F157" s="12">
        <f t="shared" si="6"/>
        <v>80000</v>
      </c>
    </row>
    <row r="158" spans="1:6" x14ac:dyDescent="0.25">
      <c r="A158" s="38">
        <v>5</v>
      </c>
      <c r="B158" s="41" t="s">
        <v>5</v>
      </c>
      <c r="C158" s="7">
        <v>1</v>
      </c>
      <c r="D158" s="7" t="s">
        <v>15</v>
      </c>
      <c r="E158" s="12">
        <v>25000</v>
      </c>
      <c r="F158" s="12">
        <f t="shared" si="6"/>
        <v>25000</v>
      </c>
    </row>
    <row r="159" spans="1:6" ht="31.5" x14ac:dyDescent="0.25">
      <c r="A159" s="38">
        <v>6</v>
      </c>
      <c r="B159" s="41" t="s">
        <v>4</v>
      </c>
      <c r="C159" s="7">
        <v>1</v>
      </c>
      <c r="D159" s="7" t="s">
        <v>15</v>
      </c>
      <c r="E159" s="12">
        <v>50000</v>
      </c>
      <c r="F159" s="12">
        <f t="shared" si="6"/>
        <v>50000</v>
      </c>
    </row>
    <row r="160" spans="1:6" x14ac:dyDescent="0.25">
      <c r="A160" s="38">
        <v>7</v>
      </c>
      <c r="B160" s="39" t="s">
        <v>28</v>
      </c>
      <c r="C160" s="7">
        <v>1</v>
      </c>
      <c r="D160" s="7" t="s">
        <v>15</v>
      </c>
      <c r="E160" s="12">
        <v>20000</v>
      </c>
      <c r="F160" s="12">
        <f t="shared" si="6"/>
        <v>20000</v>
      </c>
    </row>
    <row r="161" spans="1:6" x14ac:dyDescent="0.25">
      <c r="A161" s="38">
        <v>8</v>
      </c>
      <c r="B161" s="39" t="s">
        <v>37</v>
      </c>
      <c r="C161" s="7">
        <v>1</v>
      </c>
      <c r="D161" s="7" t="s">
        <v>15</v>
      </c>
      <c r="E161" s="12">
        <v>70000</v>
      </c>
      <c r="F161" s="12">
        <f t="shared" si="6"/>
        <v>70000</v>
      </c>
    </row>
    <row r="162" spans="1:6" x14ac:dyDescent="0.25">
      <c r="A162" s="38">
        <v>9</v>
      </c>
      <c r="B162" s="39" t="s">
        <v>104</v>
      </c>
      <c r="C162" s="7">
        <v>1</v>
      </c>
      <c r="D162" s="7" t="s">
        <v>15</v>
      </c>
      <c r="E162" s="12">
        <v>155000</v>
      </c>
      <c r="F162" s="12">
        <f t="shared" si="6"/>
        <v>155000</v>
      </c>
    </row>
    <row r="163" spans="1:6" ht="16.5" thickBot="1" x14ac:dyDescent="0.3">
      <c r="A163" s="50">
        <v>10</v>
      </c>
      <c r="B163" s="51" t="s">
        <v>6</v>
      </c>
      <c r="C163" s="52">
        <v>1</v>
      </c>
      <c r="D163" s="52" t="s">
        <v>15</v>
      </c>
      <c r="E163" s="53">
        <v>50000</v>
      </c>
      <c r="F163" s="12">
        <f t="shared" si="6"/>
        <v>50000</v>
      </c>
    </row>
    <row r="164" spans="1:6" ht="19.5" thickBot="1" x14ac:dyDescent="0.3">
      <c r="A164" s="89" t="s">
        <v>20</v>
      </c>
      <c r="B164" s="90"/>
      <c r="C164" s="90"/>
      <c r="D164" s="90"/>
      <c r="E164" s="90"/>
      <c r="F164" s="102">
        <f>SUM(F154:F163)</f>
        <v>650000</v>
      </c>
    </row>
    <row r="166" spans="1:6" ht="18.75" x14ac:dyDescent="0.25">
      <c r="A166" s="35"/>
      <c r="B166" s="49" t="s">
        <v>8</v>
      </c>
      <c r="C166" s="7"/>
      <c r="D166" s="7"/>
      <c r="E166" s="4"/>
      <c r="F166" s="4"/>
    </row>
    <row r="167" spans="1:6" x14ac:dyDescent="0.25">
      <c r="A167" s="35"/>
      <c r="B167" s="34"/>
      <c r="C167" s="7"/>
      <c r="D167" s="7"/>
      <c r="E167" s="12"/>
      <c r="F167" s="12"/>
    </row>
    <row r="168" spans="1:6" x14ac:dyDescent="0.25">
      <c r="A168" s="38">
        <v>1</v>
      </c>
      <c r="B168" s="36" t="s">
        <v>9</v>
      </c>
      <c r="C168" s="7">
        <v>1</v>
      </c>
      <c r="D168" s="7" t="s">
        <v>14</v>
      </c>
      <c r="E168" s="12">
        <v>20000</v>
      </c>
      <c r="F168" s="12">
        <f t="shared" ref="F168:F173" si="7">E168*C168</f>
        <v>20000</v>
      </c>
    </row>
    <row r="169" spans="1:6" x14ac:dyDescent="0.25">
      <c r="A169" s="38">
        <v>2</v>
      </c>
      <c r="B169" s="36" t="s">
        <v>10</v>
      </c>
      <c r="C169" s="7">
        <v>1</v>
      </c>
      <c r="D169" s="7" t="s">
        <v>15</v>
      </c>
      <c r="E169" s="12">
        <v>20000</v>
      </c>
      <c r="F169" s="12">
        <f t="shared" si="7"/>
        <v>20000</v>
      </c>
    </row>
    <row r="170" spans="1:6" x14ac:dyDescent="0.25">
      <c r="A170" s="38">
        <v>3</v>
      </c>
      <c r="B170" s="36" t="s">
        <v>38</v>
      </c>
      <c r="C170" s="7">
        <v>1</v>
      </c>
      <c r="D170" s="7" t="s">
        <v>15</v>
      </c>
      <c r="E170" s="12">
        <v>25000</v>
      </c>
      <c r="F170" s="12">
        <f t="shared" si="7"/>
        <v>25000</v>
      </c>
    </row>
    <row r="171" spans="1:6" ht="31.5" x14ac:dyDescent="0.25">
      <c r="A171" s="38">
        <v>4</v>
      </c>
      <c r="B171" s="36" t="s">
        <v>4</v>
      </c>
      <c r="C171" s="7">
        <v>1</v>
      </c>
      <c r="D171" s="7" t="s">
        <v>15</v>
      </c>
      <c r="E171" s="12">
        <v>35000</v>
      </c>
      <c r="F171" s="12">
        <f t="shared" si="7"/>
        <v>35000</v>
      </c>
    </row>
    <row r="172" spans="1:6" x14ac:dyDescent="0.25">
      <c r="A172" s="38">
        <v>5</v>
      </c>
      <c r="B172" s="41" t="s">
        <v>39</v>
      </c>
      <c r="C172" s="7">
        <v>1</v>
      </c>
      <c r="D172" s="7" t="s">
        <v>15</v>
      </c>
      <c r="E172" s="12">
        <v>90000</v>
      </c>
      <c r="F172" s="12">
        <f t="shared" si="7"/>
        <v>90000</v>
      </c>
    </row>
    <row r="173" spans="1:6" ht="16.5" thickBot="1" x14ac:dyDescent="0.3">
      <c r="A173" s="50">
        <v>6</v>
      </c>
      <c r="B173" s="58" t="s">
        <v>6</v>
      </c>
      <c r="C173" s="52">
        <v>1</v>
      </c>
      <c r="D173" s="52" t="s">
        <v>15</v>
      </c>
      <c r="E173" s="53">
        <v>40000</v>
      </c>
      <c r="F173" s="12">
        <f t="shared" si="7"/>
        <v>40000</v>
      </c>
    </row>
    <row r="174" spans="1:6" ht="19.5" thickBot="1" x14ac:dyDescent="0.3">
      <c r="A174" s="89" t="s">
        <v>20</v>
      </c>
      <c r="B174" s="90"/>
      <c r="C174" s="90"/>
      <c r="D174" s="90"/>
      <c r="E174" s="90"/>
      <c r="F174" s="102">
        <f>SUM(F168:F173)</f>
        <v>230000</v>
      </c>
    </row>
    <row r="176" spans="1:6" x14ac:dyDescent="0.25">
      <c r="F176" s="37"/>
    </row>
    <row r="177" spans="6:6" x14ac:dyDescent="0.25">
      <c r="F177" s="37"/>
    </row>
  </sheetData>
  <mergeCells count="9">
    <mergeCell ref="A174:E174"/>
    <mergeCell ref="A1:F1"/>
    <mergeCell ref="A28:E28"/>
    <mergeCell ref="A53:E53"/>
    <mergeCell ref="A78:E78"/>
    <mergeCell ref="A103:E103"/>
    <mergeCell ref="A140:E140"/>
    <mergeCell ref="A150:E150"/>
    <mergeCell ref="A164:E164"/>
  </mergeCells>
  <printOptions horizontalCentered="1"/>
  <pageMargins left="0" right="0" top="0.4" bottom="0" header="0.3" footer="0.3"/>
  <pageSetup paperSize="9" scale="71" orientation="portrait" r:id="rId1"/>
  <rowBreaks count="11" manualBreakCount="11">
    <brk id="14" max="16383" man="1"/>
    <brk id="28" max="16383" man="1"/>
    <brk id="41" min="2" max="5" man="1"/>
    <brk id="53" min="2" max="5" man="1"/>
    <brk id="78" max="16383" man="1"/>
    <brk id="90" min="2" max="5" man="1"/>
    <brk id="103" max="16383" man="1"/>
    <brk id="112" min="2" max="5" man="1"/>
    <brk id="127" min="2" max="5" man="1"/>
    <brk id="140" max="16383" man="1"/>
    <brk id="150" min="2"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1"/>
  <sheetViews>
    <sheetView showGridLines="0" topLeftCell="A10" zoomScaleNormal="100" workbookViewId="0">
      <selection activeCell="F24" sqref="F24"/>
    </sheetView>
  </sheetViews>
  <sheetFormatPr defaultRowHeight="15" x14ac:dyDescent="0.25"/>
  <cols>
    <col min="1" max="1" width="5.85546875" bestFit="1" customWidth="1"/>
    <col min="2" max="2" width="73.5703125" customWidth="1"/>
    <col min="3" max="3" width="5.5703125" style="14" bestFit="1" customWidth="1"/>
    <col min="4" max="4" width="5.42578125" style="14" bestFit="1" customWidth="1"/>
    <col min="5" max="5" width="12.7109375" customWidth="1"/>
    <col min="6" max="6" width="10.5703125" customWidth="1"/>
    <col min="7" max="7" width="15.7109375" customWidth="1"/>
    <col min="8" max="8" width="14.7109375" customWidth="1"/>
    <col min="10" max="10" width="12.7109375" bestFit="1" customWidth="1"/>
  </cols>
  <sheetData>
    <row r="1" spans="1:8" ht="51.75" customHeight="1" thickBot="1" x14ac:dyDescent="0.3">
      <c r="A1" s="93" t="s">
        <v>7</v>
      </c>
      <c r="B1" s="94"/>
      <c r="C1" s="94"/>
      <c r="D1" s="94"/>
      <c r="E1" s="94"/>
      <c r="F1" s="94"/>
      <c r="G1" s="94"/>
      <c r="H1" s="95"/>
    </row>
    <row r="2" spans="1:8" s="8" customFormat="1" ht="32.25" thickBot="1" x14ac:dyDescent="0.3">
      <c r="A2" s="10" t="s">
        <v>0</v>
      </c>
      <c r="B2" s="10" t="s">
        <v>1</v>
      </c>
      <c r="C2" s="10" t="s">
        <v>2</v>
      </c>
      <c r="D2" s="11" t="s">
        <v>3</v>
      </c>
      <c r="E2" s="13" t="s">
        <v>16</v>
      </c>
      <c r="F2" s="13" t="s">
        <v>17</v>
      </c>
      <c r="G2" s="13" t="s">
        <v>18</v>
      </c>
      <c r="H2" s="79" t="s">
        <v>19</v>
      </c>
    </row>
    <row r="3" spans="1:8" ht="15.75" x14ac:dyDescent="0.25">
      <c r="A3" s="80"/>
      <c r="B3" s="16"/>
      <c r="C3" s="17"/>
      <c r="D3" s="7"/>
      <c r="E3" s="18"/>
      <c r="F3" s="18"/>
      <c r="G3" s="18"/>
      <c r="H3" s="81"/>
    </row>
    <row r="4" spans="1:8" ht="15.75" x14ac:dyDescent="0.25">
      <c r="A4" s="82"/>
      <c r="B4" s="20" t="s">
        <v>68</v>
      </c>
      <c r="C4" s="21"/>
      <c r="D4" s="22"/>
      <c r="E4" s="4"/>
      <c r="F4" s="4"/>
      <c r="G4" s="4"/>
      <c r="H4" s="83"/>
    </row>
    <row r="5" spans="1:8" ht="15" customHeight="1" x14ac:dyDescent="0.25">
      <c r="A5" s="82"/>
      <c r="B5" s="5"/>
      <c r="C5" s="21"/>
      <c r="D5" s="22"/>
      <c r="E5" s="4"/>
      <c r="F5" s="4"/>
      <c r="G5" s="4"/>
      <c r="H5" s="83"/>
    </row>
    <row r="6" spans="1:8" ht="47.25" x14ac:dyDescent="0.25">
      <c r="A6" s="82">
        <v>1</v>
      </c>
      <c r="B6" s="39" t="s">
        <v>105</v>
      </c>
      <c r="C6" s="21">
        <v>4</v>
      </c>
      <c r="D6" s="7" t="s">
        <v>12</v>
      </c>
      <c r="E6" s="12">
        <v>450000</v>
      </c>
      <c r="F6" s="12">
        <v>10000</v>
      </c>
      <c r="G6" s="12">
        <f>E6*C6</f>
        <v>1800000</v>
      </c>
      <c r="H6" s="84">
        <f t="shared" ref="H6:H15" si="0">F6*C6</f>
        <v>40000</v>
      </c>
    </row>
    <row r="7" spans="1:8" ht="63" x14ac:dyDescent="0.25">
      <c r="A7" s="82">
        <v>2</v>
      </c>
      <c r="B7" s="39" t="s">
        <v>107</v>
      </c>
      <c r="C7" s="21">
        <v>6</v>
      </c>
      <c r="D7" s="7" t="s">
        <v>14</v>
      </c>
      <c r="E7" s="12">
        <v>265000</v>
      </c>
      <c r="F7" s="12">
        <v>15000</v>
      </c>
      <c r="G7" s="12">
        <f t="shared" ref="G7:G13" si="1">E7*C7</f>
        <v>1590000</v>
      </c>
      <c r="H7" s="84">
        <f t="shared" si="0"/>
        <v>90000</v>
      </c>
    </row>
    <row r="8" spans="1:8" ht="63" x14ac:dyDescent="0.25">
      <c r="A8" s="82">
        <v>3</v>
      </c>
      <c r="B8" s="39" t="s">
        <v>108</v>
      </c>
      <c r="C8" s="21">
        <v>6</v>
      </c>
      <c r="D8" s="7" t="s">
        <v>14</v>
      </c>
      <c r="E8" s="12">
        <v>180000</v>
      </c>
      <c r="F8" s="12">
        <v>15000</v>
      </c>
      <c r="G8" s="12">
        <f t="shared" si="1"/>
        <v>1080000</v>
      </c>
      <c r="H8" s="84">
        <f t="shared" si="0"/>
        <v>90000</v>
      </c>
    </row>
    <row r="9" spans="1:8" ht="47.25" x14ac:dyDescent="0.25">
      <c r="A9" s="82">
        <v>4</v>
      </c>
      <c r="B9" s="39" t="s">
        <v>124</v>
      </c>
      <c r="C9" s="21">
        <v>6</v>
      </c>
      <c r="D9" s="7" t="s">
        <v>14</v>
      </c>
      <c r="E9" s="12">
        <v>265000</v>
      </c>
      <c r="F9" s="12">
        <v>15000</v>
      </c>
      <c r="G9" s="12">
        <f t="shared" si="1"/>
        <v>1590000</v>
      </c>
      <c r="H9" s="84">
        <f t="shared" ref="H9" si="2">F9*C9</f>
        <v>90000</v>
      </c>
    </row>
    <row r="10" spans="1:8" ht="47.25" x14ac:dyDescent="0.25">
      <c r="A10" s="82">
        <v>5</v>
      </c>
      <c r="B10" s="39" t="s">
        <v>106</v>
      </c>
      <c r="C10" s="7">
        <v>1</v>
      </c>
      <c r="D10" s="7" t="s">
        <v>59</v>
      </c>
      <c r="E10" s="12">
        <v>1750000</v>
      </c>
      <c r="F10" s="12">
        <v>30000</v>
      </c>
      <c r="G10" s="12">
        <f t="shared" si="1"/>
        <v>1750000</v>
      </c>
      <c r="H10" s="84">
        <f t="shared" si="0"/>
        <v>30000</v>
      </c>
    </row>
    <row r="11" spans="1:8" ht="15.75" x14ac:dyDescent="0.25">
      <c r="A11" s="82">
        <v>6</v>
      </c>
      <c r="B11" s="39" t="s">
        <v>6</v>
      </c>
      <c r="C11" s="7">
        <v>1</v>
      </c>
      <c r="D11" s="7" t="s">
        <v>14</v>
      </c>
      <c r="E11" s="12">
        <v>40000</v>
      </c>
      <c r="F11" s="12">
        <v>20000</v>
      </c>
      <c r="G11" s="12">
        <f t="shared" si="1"/>
        <v>40000</v>
      </c>
      <c r="H11" s="84">
        <f t="shared" si="0"/>
        <v>20000</v>
      </c>
    </row>
    <row r="12" spans="1:8" ht="31.5" x14ac:dyDescent="0.25">
      <c r="A12" s="82">
        <v>7</v>
      </c>
      <c r="B12" s="39" t="s">
        <v>73</v>
      </c>
      <c r="C12" s="7">
        <v>1</v>
      </c>
      <c r="D12" s="7" t="s">
        <v>72</v>
      </c>
      <c r="E12" s="12">
        <v>1350000</v>
      </c>
      <c r="F12" s="12">
        <v>50000</v>
      </c>
      <c r="G12" s="12">
        <f t="shared" si="1"/>
        <v>1350000</v>
      </c>
      <c r="H12" s="84">
        <f t="shared" si="0"/>
        <v>50000</v>
      </c>
    </row>
    <row r="13" spans="1:8" ht="31.5" x14ac:dyDescent="0.25">
      <c r="A13" s="82">
        <v>8</v>
      </c>
      <c r="B13" s="39" t="s">
        <v>87</v>
      </c>
      <c r="C13" s="7">
        <v>6</v>
      </c>
      <c r="D13" s="7" t="s">
        <v>12</v>
      </c>
      <c r="E13" s="12">
        <v>40000</v>
      </c>
      <c r="F13" s="12">
        <v>10000</v>
      </c>
      <c r="G13" s="12">
        <f t="shared" si="1"/>
        <v>240000</v>
      </c>
      <c r="H13" s="84">
        <f t="shared" ref="H13" si="3">F13*C13</f>
        <v>60000</v>
      </c>
    </row>
    <row r="14" spans="1:8" s="1" customFormat="1" ht="19.5" thickBot="1" x14ac:dyDescent="0.3">
      <c r="A14" s="96" t="s">
        <v>127</v>
      </c>
      <c r="B14" s="97"/>
      <c r="C14" s="97"/>
      <c r="D14" s="97"/>
      <c r="E14" s="97"/>
      <c r="F14" s="98"/>
      <c r="G14" s="85">
        <f>SUM(G6:G13)</f>
        <v>9440000</v>
      </c>
      <c r="H14" s="86">
        <f>SUM(H6:H13)</f>
        <v>470000</v>
      </c>
    </row>
    <row r="15" spans="1:8" ht="15.75" hidden="1" x14ac:dyDescent="0.25">
      <c r="A15" s="15"/>
      <c r="B15" s="77"/>
      <c r="C15" s="22"/>
      <c r="D15" s="22"/>
      <c r="E15" s="78"/>
      <c r="F15" s="78"/>
      <c r="G15" s="78">
        <f t="shared" ref="G15" si="4">E15*C15</f>
        <v>0</v>
      </c>
      <c r="H15" s="78">
        <f t="shared" si="0"/>
        <v>0</v>
      </c>
    </row>
    <row r="16" spans="1:8" ht="15.75" hidden="1" x14ac:dyDescent="0.25">
      <c r="A16" s="2"/>
      <c r="B16" s="42" t="s">
        <v>50</v>
      </c>
      <c r="C16" s="43"/>
      <c r="D16" s="7"/>
      <c r="E16" s="12"/>
      <c r="F16" s="12"/>
      <c r="G16" s="12"/>
      <c r="H16" s="12"/>
    </row>
    <row r="17" spans="1:8" ht="15.75" hidden="1" x14ac:dyDescent="0.25">
      <c r="A17" s="2"/>
      <c r="B17" s="44"/>
      <c r="C17" s="23"/>
      <c r="D17" s="7"/>
      <c r="E17" s="12"/>
      <c r="F17" s="12"/>
      <c r="G17" s="12"/>
      <c r="H17" s="12"/>
    </row>
    <row r="18" spans="1:8" ht="31.5" hidden="1" x14ac:dyDescent="0.25">
      <c r="A18" s="2">
        <v>1</v>
      </c>
      <c r="B18" s="39" t="s">
        <v>51</v>
      </c>
      <c r="C18" s="7">
        <v>3</v>
      </c>
      <c r="D18" s="7" t="s">
        <v>14</v>
      </c>
      <c r="E18" s="12"/>
      <c r="F18" s="12"/>
      <c r="G18" s="12"/>
      <c r="H18" s="12"/>
    </row>
    <row r="19" spans="1:8" ht="47.25" hidden="1" x14ac:dyDescent="0.25">
      <c r="A19" s="2">
        <v>2</v>
      </c>
      <c r="B19" s="39" t="s">
        <v>48</v>
      </c>
      <c r="C19" s="7">
        <v>6</v>
      </c>
      <c r="D19" s="7" t="s">
        <v>14</v>
      </c>
      <c r="E19" s="12"/>
      <c r="F19" s="12"/>
      <c r="G19" s="12"/>
      <c r="H19" s="12"/>
    </row>
    <row r="20" spans="1:8" ht="31.5" hidden="1" x14ac:dyDescent="0.25">
      <c r="A20" s="2">
        <v>3</v>
      </c>
      <c r="B20" s="39" t="s">
        <v>49</v>
      </c>
      <c r="C20" s="7">
        <v>6</v>
      </c>
      <c r="D20" s="7" t="s">
        <v>14</v>
      </c>
      <c r="E20" s="12"/>
      <c r="F20" s="12"/>
      <c r="G20" s="12"/>
      <c r="H20" s="12"/>
    </row>
    <row r="21" spans="1:8" ht="47.25" hidden="1" x14ac:dyDescent="0.25">
      <c r="A21" s="2">
        <v>4</v>
      </c>
      <c r="B21" s="39" t="s">
        <v>40</v>
      </c>
      <c r="C21" s="7">
        <v>12</v>
      </c>
      <c r="D21" s="7" t="s">
        <v>14</v>
      </c>
      <c r="E21" s="12"/>
      <c r="F21" s="12"/>
      <c r="G21" s="12"/>
      <c r="H21" s="12"/>
    </row>
    <row r="22" spans="1:8" ht="31.5" hidden="1" x14ac:dyDescent="0.25">
      <c r="A22" s="2">
        <v>5</v>
      </c>
      <c r="B22" s="39" t="s">
        <v>41</v>
      </c>
      <c r="C22" s="7">
        <v>6</v>
      </c>
      <c r="D22" s="7" t="s">
        <v>14</v>
      </c>
      <c r="E22" s="12"/>
      <c r="F22" s="12"/>
      <c r="G22" s="12"/>
      <c r="H22" s="12"/>
    </row>
    <row r="23" spans="1:8" ht="50.25" hidden="1" customHeight="1" x14ac:dyDescent="0.25">
      <c r="A23" s="2">
        <v>6</v>
      </c>
      <c r="B23" s="39" t="s">
        <v>53</v>
      </c>
      <c r="C23" s="7"/>
      <c r="D23" s="7"/>
      <c r="E23" s="12"/>
      <c r="F23" s="12"/>
      <c r="G23" s="12"/>
      <c r="H23" s="12"/>
    </row>
    <row r="24" spans="1:8" ht="15.75" hidden="1" x14ac:dyDescent="0.25">
      <c r="A24" s="2">
        <v>7</v>
      </c>
      <c r="B24" s="39" t="s">
        <v>54</v>
      </c>
      <c r="C24" s="7">
        <v>12</v>
      </c>
      <c r="D24" s="7" t="s">
        <v>12</v>
      </c>
      <c r="E24" s="12"/>
      <c r="F24" s="12"/>
      <c r="G24" s="12"/>
      <c r="H24" s="12"/>
    </row>
    <row r="25" spans="1:8" ht="15.75" hidden="1" x14ac:dyDescent="0.25">
      <c r="A25" s="2">
        <v>8</v>
      </c>
      <c r="B25" s="39" t="s">
        <v>55</v>
      </c>
      <c r="C25" s="7">
        <v>3</v>
      </c>
      <c r="D25" s="7" t="s">
        <v>12</v>
      </c>
      <c r="E25" s="12"/>
      <c r="F25" s="12"/>
      <c r="G25" s="12"/>
      <c r="H25" s="12"/>
    </row>
    <row r="26" spans="1:8" ht="15.75" hidden="1" x14ac:dyDescent="0.25">
      <c r="A26" s="2">
        <v>9</v>
      </c>
      <c r="B26" s="39" t="s">
        <v>52</v>
      </c>
      <c r="C26" s="7">
        <v>9</v>
      </c>
      <c r="D26" s="7" t="s">
        <v>12</v>
      </c>
      <c r="E26" s="12"/>
      <c r="F26" s="12"/>
      <c r="G26" s="12"/>
      <c r="H26" s="12"/>
    </row>
    <row r="27" spans="1:8" ht="31.5" hidden="1" x14ac:dyDescent="0.25">
      <c r="A27" s="2">
        <v>10</v>
      </c>
      <c r="B27" s="39" t="s">
        <v>42</v>
      </c>
      <c r="C27" s="7">
        <v>3</v>
      </c>
      <c r="D27" s="7" t="s">
        <v>12</v>
      </c>
      <c r="E27" s="12"/>
      <c r="F27" s="12"/>
      <c r="G27" s="12"/>
      <c r="H27" s="12"/>
    </row>
    <row r="28" spans="1:8" ht="31.5" hidden="1" x14ac:dyDescent="0.25">
      <c r="A28" s="2">
        <v>11</v>
      </c>
      <c r="B28" s="39" t="s">
        <v>43</v>
      </c>
      <c r="C28" s="7">
        <v>3</v>
      </c>
      <c r="D28" s="7" t="s">
        <v>12</v>
      </c>
      <c r="E28" s="12"/>
      <c r="F28" s="12"/>
      <c r="G28" s="12"/>
      <c r="H28" s="12"/>
    </row>
    <row r="29" spans="1:8" ht="47.25" hidden="1" x14ac:dyDescent="0.25">
      <c r="A29" s="2">
        <v>12</v>
      </c>
      <c r="B29" s="39" t="s">
        <v>56</v>
      </c>
      <c r="C29" s="7">
        <v>3000</v>
      </c>
      <c r="D29" s="7" t="s">
        <v>46</v>
      </c>
      <c r="E29" s="12"/>
      <c r="F29" s="12"/>
      <c r="G29" s="12"/>
      <c r="H29" s="12"/>
    </row>
    <row r="30" spans="1:8" ht="15.75" hidden="1" x14ac:dyDescent="0.25">
      <c r="A30" s="2">
        <v>13</v>
      </c>
      <c r="B30" s="39" t="s">
        <v>44</v>
      </c>
      <c r="C30" s="7">
        <v>1</v>
      </c>
      <c r="D30" s="7" t="s">
        <v>14</v>
      </c>
      <c r="E30" s="12"/>
      <c r="F30" s="12"/>
      <c r="G30" s="12"/>
      <c r="H30" s="12"/>
    </row>
    <row r="31" spans="1:8" ht="15.75" hidden="1" x14ac:dyDescent="0.25">
      <c r="A31" s="2">
        <v>14</v>
      </c>
      <c r="B31" s="39" t="s">
        <v>57</v>
      </c>
      <c r="C31" s="7">
        <v>1</v>
      </c>
      <c r="D31" s="7" t="s">
        <v>14</v>
      </c>
      <c r="E31" s="12"/>
      <c r="F31" s="12"/>
      <c r="G31" s="12"/>
      <c r="H31" s="12"/>
    </row>
    <row r="32" spans="1:8" ht="15.75" hidden="1" x14ac:dyDescent="0.25">
      <c r="A32" s="2">
        <v>15</v>
      </c>
      <c r="B32" s="39" t="s">
        <v>45</v>
      </c>
      <c r="C32" s="7">
        <v>1</v>
      </c>
      <c r="D32" s="7" t="s">
        <v>14</v>
      </c>
      <c r="E32" s="12"/>
      <c r="F32" s="12"/>
      <c r="G32" s="12"/>
      <c r="H32" s="12"/>
    </row>
    <row r="33" spans="1:10" ht="15.75" hidden="1" x14ac:dyDescent="0.25">
      <c r="A33" s="2"/>
      <c r="B33" s="44"/>
      <c r="C33" s="7"/>
      <c r="D33" s="7"/>
      <c r="E33" s="12"/>
      <c r="F33" s="12"/>
      <c r="G33" s="12"/>
      <c r="H33" s="12"/>
    </row>
    <row r="34" spans="1:10" ht="15.75" hidden="1" x14ac:dyDescent="0.25">
      <c r="A34" s="2"/>
      <c r="B34" s="44"/>
      <c r="C34" s="7"/>
      <c r="D34" s="7"/>
      <c r="E34" s="12"/>
      <c r="F34" s="12"/>
      <c r="G34" s="12"/>
      <c r="H34" s="12"/>
    </row>
    <row r="35" spans="1:10" ht="31.5" hidden="1" x14ac:dyDescent="0.25">
      <c r="A35" s="2">
        <v>4</v>
      </c>
      <c r="B35" s="3" t="s">
        <v>58</v>
      </c>
      <c r="C35" s="7">
        <v>1</v>
      </c>
      <c r="D35" s="7" t="s">
        <v>14</v>
      </c>
      <c r="E35" s="12"/>
      <c r="F35" s="12"/>
      <c r="G35" s="12">
        <f t="shared" ref="G35:G38" si="5">E35*C35</f>
        <v>0</v>
      </c>
      <c r="H35" s="12">
        <f t="shared" ref="H35:H38" si="6">F35*C35</f>
        <v>0</v>
      </c>
    </row>
    <row r="36" spans="1:10" ht="15.75" hidden="1" x14ac:dyDescent="0.25">
      <c r="A36" s="2">
        <v>5</v>
      </c>
      <c r="B36" s="6" t="s">
        <v>11</v>
      </c>
      <c r="C36" s="7">
        <v>6</v>
      </c>
      <c r="D36" s="7" t="s">
        <v>12</v>
      </c>
      <c r="E36" s="12"/>
      <c r="F36" s="12"/>
      <c r="G36" s="12">
        <f t="shared" si="5"/>
        <v>0</v>
      </c>
      <c r="H36" s="12">
        <f t="shared" si="6"/>
        <v>0</v>
      </c>
    </row>
    <row r="37" spans="1:10" ht="31.5" hidden="1" x14ac:dyDescent="0.25">
      <c r="A37" s="2">
        <v>6</v>
      </c>
      <c r="B37" s="3" t="s">
        <v>13</v>
      </c>
      <c r="C37" s="7">
        <v>1</v>
      </c>
      <c r="D37" s="7" t="s">
        <v>15</v>
      </c>
      <c r="E37" s="12"/>
      <c r="F37" s="12"/>
      <c r="G37" s="12">
        <f t="shared" si="5"/>
        <v>0</v>
      </c>
      <c r="H37" s="12">
        <f t="shared" si="6"/>
        <v>0</v>
      </c>
    </row>
    <row r="38" spans="1:10" ht="15.75" hidden="1" x14ac:dyDescent="0.25">
      <c r="A38" s="2">
        <v>8</v>
      </c>
      <c r="B38" s="3" t="s">
        <v>6</v>
      </c>
      <c r="C38" s="7">
        <v>1</v>
      </c>
      <c r="D38" s="7" t="s">
        <v>15</v>
      </c>
      <c r="E38" s="12"/>
      <c r="F38" s="12"/>
      <c r="G38" s="12">
        <f t="shared" si="5"/>
        <v>0</v>
      </c>
      <c r="H38" s="12">
        <f t="shared" si="6"/>
        <v>0</v>
      </c>
    </row>
    <row r="39" spans="1:10" s="1" customFormat="1" ht="18.75" hidden="1" x14ac:dyDescent="0.3">
      <c r="A39" s="99" t="s">
        <v>20</v>
      </c>
      <c r="B39" s="100"/>
      <c r="C39" s="100"/>
      <c r="D39" s="100"/>
      <c r="E39" s="100"/>
      <c r="F39" s="101"/>
      <c r="G39" s="24">
        <f>SUM(G18:G38)</f>
        <v>0</v>
      </c>
      <c r="H39" s="24">
        <f>SUM(H18:H38)</f>
        <v>0</v>
      </c>
      <c r="J39" s="37"/>
    </row>
    <row r="40" spans="1:10" hidden="1" x14ac:dyDescent="0.25"/>
    <row r="41" spans="1:10" hidden="1" x14ac:dyDescent="0.25"/>
    <row r="42" spans="1:10" hidden="1" x14ac:dyDescent="0.25"/>
    <row r="43" spans="1:10" hidden="1" x14ac:dyDescent="0.25"/>
    <row r="44" spans="1:10" hidden="1" x14ac:dyDescent="0.25"/>
    <row r="45" spans="1:10" hidden="1" x14ac:dyDescent="0.25"/>
    <row r="46" spans="1:10" hidden="1" x14ac:dyDescent="0.25"/>
    <row r="47" spans="1:10" hidden="1" x14ac:dyDescent="0.25"/>
    <row r="48" spans="1:10"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spans="1:8" hidden="1" x14ac:dyDescent="0.25"/>
    <row r="114" spans="1:8" hidden="1" x14ac:dyDescent="0.25"/>
    <row r="115" spans="1:8" hidden="1" x14ac:dyDescent="0.25"/>
    <row r="116" spans="1:8" hidden="1" x14ac:dyDescent="0.25"/>
    <row r="117" spans="1:8" hidden="1" x14ac:dyDescent="0.25"/>
    <row r="118" spans="1:8" hidden="1" x14ac:dyDescent="0.25"/>
    <row r="119" spans="1:8" hidden="1" x14ac:dyDescent="0.25"/>
    <row r="120" spans="1:8" hidden="1" x14ac:dyDescent="0.25"/>
    <row r="121" spans="1:8" hidden="1" x14ac:dyDescent="0.25"/>
    <row r="122" spans="1:8" hidden="1" x14ac:dyDescent="0.25"/>
    <row r="123" spans="1:8" hidden="1" x14ac:dyDescent="0.25"/>
    <row r="124" spans="1:8" hidden="1" x14ac:dyDescent="0.25"/>
    <row r="125" spans="1:8" hidden="1" x14ac:dyDescent="0.25"/>
    <row r="126" spans="1:8" hidden="1" x14ac:dyDescent="0.25">
      <c r="A126" s="45"/>
    </row>
    <row r="127" spans="1:8" hidden="1" x14ac:dyDescent="0.25">
      <c r="A127" s="45"/>
    </row>
    <row r="128" spans="1:8" s="1" customFormat="1" ht="19.5" thickBot="1" x14ac:dyDescent="0.3">
      <c r="A128" s="96" t="s">
        <v>129</v>
      </c>
      <c r="B128" s="97"/>
      <c r="C128" s="97"/>
      <c r="D128" s="97"/>
      <c r="E128" s="97"/>
      <c r="F128" s="98"/>
      <c r="G128" s="85">
        <f>SUM(G120:G127)</f>
        <v>0</v>
      </c>
      <c r="H128" s="86">
        <f>H14+G14</f>
        <v>9910000</v>
      </c>
    </row>
    <row r="129" spans="1:1" x14ac:dyDescent="0.25">
      <c r="A129" s="45"/>
    </row>
    <row r="130" spans="1:1" x14ac:dyDescent="0.25">
      <c r="A130" s="45"/>
    </row>
    <row r="131" spans="1:1" x14ac:dyDescent="0.25">
      <c r="A131" s="45"/>
    </row>
  </sheetData>
  <mergeCells count="4">
    <mergeCell ref="A1:H1"/>
    <mergeCell ref="A14:F14"/>
    <mergeCell ref="A39:F39"/>
    <mergeCell ref="A128:F128"/>
  </mergeCells>
  <pageMargins left="0" right="0" top="0.5" bottom="0.25" header="0.3" footer="0.3"/>
  <pageSetup paperSize="9" orientation="portrait" r:id="rId1"/>
  <rowBreaks count="2" manualBreakCount="2">
    <brk id="9" max="7" man="1"/>
    <brk id="1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BOQ Summary</vt:lpstr>
      <vt:lpstr>Air Handling Unit</vt:lpstr>
      <vt:lpstr>Plant Room Item</vt:lpstr>
      <vt:lpstr>'Air Handling Unit'!Print_Area</vt:lpstr>
      <vt:lpstr>'BOQ Summary'!Print_Area</vt:lpstr>
      <vt:lpstr>'Plant Room Item'!Print_Area</vt:lpstr>
      <vt:lpstr>'Air Handling Unit'!Print_Titles</vt:lpstr>
      <vt:lpstr>'Plant Room Item'!Print_Titles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2024-12-13T10:41:36Z</cp:lastPrinted>
  <dcterms:created xsi:type="dcterms:W3CDTF">2022-09-15T07:28:34Z</dcterms:created>
  <dcterms:modified xsi:type="dcterms:W3CDTF">2024-12-13T10:43:06Z</dcterms:modified>
</cp:coreProperties>
</file>