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Rehan Aslam\Desktop\Honey moom\"/>
    </mc:Choice>
  </mc:AlternateContent>
  <xr:revisionPtr revIDLastSave="0" documentId="13_ncr:1_{28E00E3C-EACD-467B-8A49-7572758E4219}" xr6:coauthVersionLast="47" xr6:coauthVersionMax="47" xr10:uidLastSave="{00000000-0000-0000-0000-000000000000}"/>
  <bookViews>
    <workbookView xWindow="-120" yWindow="-120" windowWidth="29040" windowHeight="15840" activeTab="1" xr2:uid="{00000000-000D-0000-FFFF-FFFF00000000}"/>
  </bookViews>
  <sheets>
    <sheet name="SUMMARY" sheetId="4" r:id="rId1"/>
    <sheet name="BOQ PLUMBING" sheetId="5" r:id="rId2"/>
  </sheets>
  <definedNames>
    <definedName name="_xlnm.Print_Area" localSheetId="1">'BOQ PLUMBING'!$A$1:$I$151</definedName>
    <definedName name="_xlnm.Print_Area" localSheetId="0">SUMMARY!$A$1:$C$15</definedName>
    <definedName name="_xlnm.Print_Titles" localSheetId="1">'BOQ PLUMBING'!$1:$3</definedName>
  </definedNames>
  <calcPr calcId="181029"/>
</workbook>
</file>

<file path=xl/calcChain.xml><?xml version="1.0" encoding="utf-8"?>
<calcChain xmlns="http://schemas.openxmlformats.org/spreadsheetml/2006/main">
  <c r="K103" i="5" l="1"/>
  <c r="K88" i="5"/>
  <c r="K49" i="5"/>
  <c r="H150" i="5"/>
  <c r="G150" i="5"/>
  <c r="H147" i="5"/>
  <c r="G147" i="5"/>
  <c r="H142" i="5"/>
  <c r="G142" i="5"/>
  <c r="I141" i="5"/>
  <c r="H141" i="5"/>
  <c r="G141" i="5"/>
  <c r="H139" i="5"/>
  <c r="G139" i="5"/>
  <c r="H137" i="5"/>
  <c r="I137" i="5" s="1"/>
  <c r="G137" i="5"/>
  <c r="H135" i="5"/>
  <c r="G135" i="5"/>
  <c r="H133" i="5"/>
  <c r="I133" i="5" s="1"/>
  <c r="G133" i="5"/>
  <c r="H131" i="5"/>
  <c r="G131" i="5"/>
  <c r="H129" i="5"/>
  <c r="I129" i="5" s="1"/>
  <c r="G129" i="5"/>
  <c r="H127" i="5"/>
  <c r="G127" i="5"/>
  <c r="H125" i="5"/>
  <c r="I125" i="5" s="1"/>
  <c r="G125" i="5"/>
  <c r="H123" i="5"/>
  <c r="G123" i="5"/>
  <c r="H121" i="5"/>
  <c r="I121" i="5" s="1"/>
  <c r="G121" i="5"/>
  <c r="H119" i="5"/>
  <c r="G119" i="5"/>
  <c r="H117" i="5"/>
  <c r="I117" i="5" s="1"/>
  <c r="G117" i="5"/>
  <c r="H115" i="5"/>
  <c r="G115" i="5"/>
  <c r="H113" i="5"/>
  <c r="I113" i="5" s="1"/>
  <c r="G113" i="5"/>
  <c r="H110" i="5"/>
  <c r="G110" i="5"/>
  <c r="I109" i="5"/>
  <c r="H109" i="5"/>
  <c r="G109" i="5"/>
  <c r="H105" i="5"/>
  <c r="I105" i="5" s="1"/>
  <c r="G105" i="5"/>
  <c r="H103" i="5"/>
  <c r="G103" i="5"/>
  <c r="H101" i="5"/>
  <c r="I101" i="5" s="1"/>
  <c r="G101" i="5"/>
  <c r="H98" i="5"/>
  <c r="G98" i="5"/>
  <c r="H97" i="5"/>
  <c r="I97" i="5" s="1"/>
  <c r="G97" i="5"/>
  <c r="H94" i="5"/>
  <c r="G94" i="5"/>
  <c r="H93" i="5"/>
  <c r="I93" i="5" s="1"/>
  <c r="G93" i="5"/>
  <c r="H92" i="5"/>
  <c r="G92" i="5"/>
  <c r="H91" i="5"/>
  <c r="I91" i="5" s="1"/>
  <c r="G91" i="5"/>
  <c r="H88" i="5"/>
  <c r="G88" i="5"/>
  <c r="H84" i="5"/>
  <c r="G84" i="5"/>
  <c r="H82" i="5"/>
  <c r="G82" i="5"/>
  <c r="H81" i="5"/>
  <c r="I81" i="5" s="1"/>
  <c r="G81" i="5"/>
  <c r="H80" i="5"/>
  <c r="G80" i="5"/>
  <c r="H79" i="5"/>
  <c r="I79" i="5" s="1"/>
  <c r="G79" i="5"/>
  <c r="H78" i="5"/>
  <c r="G78" i="5"/>
  <c r="I78" i="5" s="1"/>
  <c r="H77" i="5"/>
  <c r="I77" i="5" s="1"/>
  <c r="G77" i="5"/>
  <c r="H74" i="5"/>
  <c r="G74" i="5"/>
  <c r="H73" i="5"/>
  <c r="I73" i="5" s="1"/>
  <c r="G73" i="5"/>
  <c r="H72" i="5"/>
  <c r="G72" i="5"/>
  <c r="H71" i="5"/>
  <c r="I71" i="5" s="1"/>
  <c r="G71" i="5"/>
  <c r="H70" i="5"/>
  <c r="G70" i="5"/>
  <c r="H69" i="5"/>
  <c r="I69" i="5" s="1"/>
  <c r="G69" i="5"/>
  <c r="H68" i="5"/>
  <c r="G68" i="5"/>
  <c r="H64" i="5"/>
  <c r="I64" i="5" s="1"/>
  <c r="G64" i="5"/>
  <c r="H62" i="5"/>
  <c r="G62" i="5"/>
  <c r="H59" i="5"/>
  <c r="I59" i="5" s="1"/>
  <c r="G59" i="5"/>
  <c r="H57" i="5"/>
  <c r="G57" i="5"/>
  <c r="H56" i="5"/>
  <c r="I56" i="5" s="1"/>
  <c r="G56" i="5"/>
  <c r="H55" i="5"/>
  <c r="G55" i="5"/>
  <c r="H51" i="5"/>
  <c r="I51" i="5" s="1"/>
  <c r="G51" i="5"/>
  <c r="H49" i="5"/>
  <c r="G49" i="5"/>
  <c r="I49" i="5" s="1"/>
  <c r="H46" i="5"/>
  <c r="G46" i="5"/>
  <c r="H44" i="5"/>
  <c r="I44" i="5" s="1"/>
  <c r="G44" i="5"/>
  <c r="H42" i="5"/>
  <c r="G42" i="5"/>
  <c r="I40" i="5"/>
  <c r="H40" i="5"/>
  <c r="G40" i="5"/>
  <c r="H38" i="5"/>
  <c r="G38" i="5"/>
  <c r="H36" i="5"/>
  <c r="G36" i="5"/>
  <c r="H35" i="5"/>
  <c r="G35" i="5"/>
  <c r="H34" i="5"/>
  <c r="G34" i="5"/>
  <c r="H33" i="5"/>
  <c r="G33" i="5"/>
  <c r="H32" i="5"/>
  <c r="G32" i="5"/>
  <c r="H31" i="5"/>
  <c r="G31" i="5"/>
  <c r="H30" i="5"/>
  <c r="G30" i="5"/>
  <c r="H29" i="5"/>
  <c r="G29" i="5"/>
  <c r="H25" i="5"/>
  <c r="G25" i="5"/>
  <c r="H24" i="5"/>
  <c r="G24" i="5"/>
  <c r="H23" i="5"/>
  <c r="G23" i="5"/>
  <c r="I23" i="5" s="1"/>
  <c r="H20" i="5"/>
  <c r="I20" i="5" s="1"/>
  <c r="G20" i="5"/>
  <c r="H18" i="5"/>
  <c r="I18" i="5" s="1"/>
  <c r="G18" i="5"/>
  <c r="H15" i="5"/>
  <c r="I15" i="5" s="1"/>
  <c r="G15" i="5"/>
  <c r="H8" i="5"/>
  <c r="I8" i="5" s="1"/>
  <c r="G8" i="5"/>
  <c r="H7" i="5"/>
  <c r="G7" i="5"/>
  <c r="H6" i="5"/>
  <c r="I6" i="5" s="1"/>
  <c r="G6" i="5"/>
  <c r="H5" i="5"/>
  <c r="G5" i="5"/>
  <c r="I142" i="5" l="1"/>
  <c r="I84" i="5"/>
  <c r="I150" i="5"/>
  <c r="I147" i="5"/>
  <c r="I57" i="5"/>
  <c r="I62" i="5"/>
  <c r="I68" i="5"/>
  <c r="I151" i="5" s="1"/>
  <c r="I70" i="5"/>
  <c r="I72" i="5"/>
  <c r="I74" i="5"/>
  <c r="I110" i="5"/>
  <c r="I115" i="5"/>
  <c r="I119" i="5"/>
  <c r="I123" i="5"/>
  <c r="I127" i="5"/>
  <c r="I131" i="5"/>
  <c r="I135" i="5"/>
  <c r="I139" i="5"/>
  <c r="I80" i="5"/>
  <c r="I82" i="5"/>
  <c r="I88" i="5"/>
  <c r="I92" i="5"/>
  <c r="I94" i="5"/>
  <c r="I98" i="5"/>
  <c r="I103" i="5"/>
  <c r="I29" i="5"/>
  <c r="I31" i="5"/>
  <c r="I33" i="5"/>
  <c r="I35" i="5"/>
  <c r="I38" i="5"/>
  <c r="I24" i="5"/>
  <c r="I42" i="5"/>
  <c r="I46" i="5"/>
  <c r="I25" i="5"/>
  <c r="I30" i="5"/>
  <c r="I32" i="5"/>
  <c r="I34" i="5"/>
  <c r="I36" i="5"/>
  <c r="I55" i="5"/>
  <c r="I7" i="5"/>
  <c r="I5" i="5"/>
</calcChain>
</file>

<file path=xl/sharedStrings.xml><?xml version="1.0" encoding="utf-8"?>
<sst xmlns="http://schemas.openxmlformats.org/spreadsheetml/2006/main" count="278" uniqueCount="171">
  <si>
    <t>Item #</t>
  </si>
  <si>
    <t>Description</t>
  </si>
  <si>
    <t>Unit</t>
  </si>
  <si>
    <t>Rate</t>
  </si>
  <si>
    <t>Amount</t>
  </si>
  <si>
    <t>Material</t>
  </si>
  <si>
    <t xml:space="preserve">Total Cost </t>
  </si>
  <si>
    <t>Nos</t>
  </si>
  <si>
    <t>Qty.</t>
  </si>
  <si>
    <t>a.</t>
  </si>
  <si>
    <t>b.</t>
  </si>
  <si>
    <t>c.</t>
  </si>
  <si>
    <t>d.</t>
  </si>
  <si>
    <t xml:space="preserve">Equipment foundations and shifting of equipment from Ground Floor to respective locations including Owner Supplied Equipment. </t>
  </si>
  <si>
    <t>e.</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</si>
  <si>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</si>
  <si>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Job</t>
  </si>
  <si>
    <t>h.</t>
  </si>
  <si>
    <t xml:space="preserve">Painting and identification works of all components, supports, hangers &amp; brackets etc. complete in all respect as per drawings and specifications. </t>
  </si>
  <si>
    <t>rm</t>
  </si>
  <si>
    <t>set</t>
  </si>
  <si>
    <t xml:space="preserve">Testing, balancing and commissioning of plumbing system complete in all respect including one month test run, measurement and recording of pressure and electrical data and submission of technical/operation manual, LOG book for each related equipment as per specifications and drawings. </t>
  </si>
  <si>
    <t>General Requirements for Plumbing System</t>
  </si>
  <si>
    <t xml:space="preserve">Making of Shop Drawings with sectional details complete in all respect for complete Plumbing Systems as per Specifications </t>
  </si>
  <si>
    <t>Making of As Built Drawings with sectional details complete in all respect for complete Plumbing Systems as per Specifications</t>
  </si>
  <si>
    <t xml:space="preserve">Excavation and backfilling the earth for pipe works as required to complete the Plumbing Works as per Drawings and Specifications. </t>
  </si>
  <si>
    <t>Operation and maintenance of Plumbing System</t>
  </si>
  <si>
    <t>Operation and maintenance of Plumbing system for one year.</t>
  </si>
  <si>
    <t xml:space="preserve">Common Work Results for Plumbing </t>
  </si>
  <si>
    <t xml:space="preserve">Supply, Installation of Motor Control Centre (MCC) complete in all respect including weather proof sheet metal cabinet, bus bars, internal wiring earth strip, connector strip, MCB, MCCB, Control fueses, magentic contactor, overload relay, indication lights, voltmeter, ammeter, under voltage phase reversible, phase failure device, selector switch, related civil works etc. complete in all respects for Plumbing equipment including Owner supplied Plumbing equipment as per scheudle, speicifications and drawings. </t>
  </si>
  <si>
    <t xml:space="preserve">Supply and installation of of wire, cables,  conduites and cable tray for power supply, earthing and controls of Plumbing system complete in all respect as per drawings and specifications. </t>
  </si>
  <si>
    <t>Supply and installation of valves complete with gasket, flanges, nuts, bolts and all other accessories  for Plumbing system complete in all respect as per drawings and specifications.</t>
  </si>
  <si>
    <t>Gate Valves</t>
  </si>
  <si>
    <t>3 inch dia (75 mm)</t>
  </si>
  <si>
    <t>2-1/2 inch dia (65 mm)</t>
  </si>
  <si>
    <t>2 inch dia (50 mm)</t>
  </si>
  <si>
    <t>Ball Valves</t>
  </si>
  <si>
    <t xml:space="preserve">1-1/2 inch dia (38 mm) </t>
  </si>
  <si>
    <t>1-1/4 inch dia (32 mm)</t>
  </si>
  <si>
    <t>1 inch dia (25 mm)</t>
  </si>
  <si>
    <t>3/4 inch dia (20 mm)</t>
  </si>
  <si>
    <t xml:space="preserve">Strainer </t>
  </si>
  <si>
    <t>Check Valves</t>
  </si>
  <si>
    <t>Supply and installation of meters and gauges with accessories for plumbing piping complete in all respect as per drawings and specfications</t>
  </si>
  <si>
    <t xml:space="preserve">Pressure gauge </t>
  </si>
  <si>
    <t xml:space="preserve">gauge cock </t>
  </si>
  <si>
    <t xml:space="preserve">Thermometer with well </t>
  </si>
  <si>
    <t>f</t>
  </si>
  <si>
    <t>g</t>
  </si>
  <si>
    <t>j.</t>
  </si>
  <si>
    <t>k.</t>
  </si>
  <si>
    <t>l.</t>
  </si>
  <si>
    <t>m.</t>
  </si>
  <si>
    <t>n.</t>
  </si>
  <si>
    <t>o.</t>
  </si>
  <si>
    <t xml:space="preserve">Supply and installation of hangers and supports for piping and equipment complete in all respect as per drawings and specifications. </t>
  </si>
  <si>
    <t xml:space="preserve">manholes upto 3 feet depth </t>
  </si>
  <si>
    <t xml:space="preserve">Supply and installation of facility sewage drain manholes complete in all respect as per drawings and specifications. </t>
  </si>
  <si>
    <t xml:space="preserve">Supply and installation of fire stopping for plumbing systems complete in all respect as per drawings and specifications. </t>
  </si>
  <si>
    <t xml:space="preserve">Supply and installation of plumbing piping insulation complete in all respect as per drawings and specifications. </t>
  </si>
  <si>
    <t>1/2 inch dia (15 mm)</t>
  </si>
  <si>
    <t xml:space="preserve">Supply and installation of domestic water transfer end suction centrifgual pump-motor set complete with controls and accessories as per drawings and specifications. </t>
  </si>
  <si>
    <t>8 inch (200 mm)</t>
  </si>
  <si>
    <t xml:space="preserve">Supply and installation of cleanouts complete in all respect as per drawings and specificaitons. </t>
  </si>
  <si>
    <t>Supply and installation of floor drains complete in all respect as per drawings and specifications.</t>
  </si>
  <si>
    <t xml:space="preserve">Supply and installation of grease trap complete in all respect as per drawings and specifications. </t>
  </si>
  <si>
    <t>Plumbing Fixtures</t>
  </si>
  <si>
    <t>Soap Dispensers</t>
  </si>
  <si>
    <t>Supply and Installation of soap dispensers complete in all respect as per drawings and Specifications.</t>
  </si>
  <si>
    <t>Shampoo Bowls</t>
  </si>
  <si>
    <t>Supply and Installation of shampoo bowls complete in all respect as per drawings and Specifications.</t>
  </si>
  <si>
    <t>Installation</t>
  </si>
  <si>
    <t xml:space="preserve">Supply and installation of domestic water piping for cold water and hot water supply and return as per DIN 8077/8078 PN20 for pipe and DIN 16962 PN25 for fittings or equivalent BS specifications complete in all respect including specials, such as tee, cross, reducer, bend, union, elbow, plug, socket etc. supported on walls or suspended from slab or run in chases (chased in walls shall be made by using electric cutter) including cutting and making good the same as necessary to the strucure as per drawings and specifications. </t>
  </si>
  <si>
    <t xml:space="preserve">Supply and installation of facility sanitary sewage piping uPVC Class D as per BSS specifications including uPVC fittings with solvent cement jointing with clamps, hangers, rawl bolts, bends, tees, etc. complete in all respect as per drawings and specifications. </t>
  </si>
  <si>
    <t xml:space="preserve">Supply and installation of soil, waste and vent UPVC class B piping as per BSS 4514 &amp; 5255 or equivalent BS specifications including uPVC fittings with rubber ring joints clamps, bends, tees, Y-tees, reducers, clean out etc. embedded in floors and walls, clamped to walls, suspended from slab, making no. of holes and making good the same and all other accessories as per drawings and specifications. </t>
  </si>
  <si>
    <t>Plumbing Insulation</t>
  </si>
  <si>
    <t xml:space="preserve">Testing, balancing and commissioning of plumbing system  </t>
  </si>
  <si>
    <t>Facility Water Distribution</t>
  </si>
  <si>
    <t xml:space="preserve">Facility Sanitary Sewage </t>
  </si>
  <si>
    <t>Fuel Fired Domestic Water Heaters</t>
  </si>
  <si>
    <t>Motor Control Centre (MCC)</t>
  </si>
  <si>
    <t xml:space="preserve">Wire, cables,  conduites and cable tray </t>
  </si>
  <si>
    <t xml:space="preserve">Meters and gauges </t>
  </si>
  <si>
    <t xml:space="preserve">Valves </t>
  </si>
  <si>
    <t>Hangers and supports</t>
  </si>
  <si>
    <t xml:space="preserve">Painting and identification works </t>
  </si>
  <si>
    <t xml:space="preserve">Facility sewage drain manholes </t>
  </si>
  <si>
    <t>Fire stopping</t>
  </si>
  <si>
    <t>Plumbing piping insulation</t>
  </si>
  <si>
    <t>Domestic water piping for cold water and hot water supply and return piping (PPR)</t>
  </si>
  <si>
    <t>Domestic water transfer end suction centrifgual pump-motor</t>
  </si>
  <si>
    <t>Facility sanitary sewage piping uPVC Class D</t>
  </si>
  <si>
    <t>Soil, waste and vent UPVC class B piping</t>
  </si>
  <si>
    <t>Cleanouts</t>
  </si>
  <si>
    <t>Floor drains</t>
  </si>
  <si>
    <t>Grease trap</t>
  </si>
  <si>
    <t>Lot</t>
  </si>
  <si>
    <t>Total Cost Pak Rupees</t>
  </si>
  <si>
    <t>SUMMARY OF PRICES FOR PLUMBING WORKS</t>
  </si>
  <si>
    <t>Instruments</t>
  </si>
  <si>
    <t>Instruments for Plumbing System</t>
  </si>
  <si>
    <t>Level Sensors</t>
  </si>
  <si>
    <t>Automatic Air Vents</t>
  </si>
  <si>
    <t xml:space="preserve">Supply and installation of level sensors complete in all respect as per drawings and specifications. </t>
  </si>
  <si>
    <t xml:space="preserve">Supply and installation of automatic air vents complete in all respect as per drawings and specifications. </t>
  </si>
  <si>
    <t>Gully Traps</t>
  </si>
  <si>
    <t xml:space="preserve">Supply and installation of gully trap complete in all respect as per drawings and specifications. </t>
  </si>
  <si>
    <t>Supply and Installation of Domestic Hot Water Geysers complete in all respect as per drawings and Specifications.</t>
  </si>
  <si>
    <t>g.</t>
  </si>
  <si>
    <t>Supply and Installation of europeon type water closets of approved color with  "P" or "S" trap, seat and cover best approved quality including imported flush valve with all accessories and fittings complete all connection and relative material making requisite hole in walls, floors and plinth for pipe connections and making good with approved materials complete in all respect as per drawings and Specifications.</t>
  </si>
  <si>
    <t>European Water Closets with Flush Valve</t>
  </si>
  <si>
    <t>Supply and Installation of europeon type water closets of approved color with  "S" trap best approved quality including imported flush valve with all accessories and fittings complete all connection and relative material making requisite hole in walls, floors and plinth for pipe connections and making good with approved materials complete in all respect as per drawings and Specifications.</t>
  </si>
  <si>
    <t>Eastern Water Closets with Flush Tank</t>
  </si>
  <si>
    <t>Stainless Steel Kitchen Sink</t>
  </si>
  <si>
    <t>Supply and Installation of Stainless Steel Kitchen Sinks of specified size best quality with bottle trap, painted MS bracket set with nuts bolts, waste water jointing assembly, making requisite number of holes in walls, floors and plinth for pipe connections and making good with approved material complete in all respect as per drawings and Specifications.</t>
  </si>
  <si>
    <t>Showers Tray</t>
  </si>
  <si>
    <t>Supply and Installation of Shower Tray with imported brass waste chain plug complete with supports, waste water joining assembly, making requisite number of holes in walls, floors and plinth for pipe connections and making good with approved material complete in all respect as per drawings and Specifications.</t>
  </si>
  <si>
    <t xml:space="preserve">C.P Tee Valves for Cistern Water Inlet </t>
  </si>
  <si>
    <t xml:space="preserve">Supply and installation of C.P. Tee Valves for Cistern Water Inlet with connectors, nuts, bolts, fittings and accessories complete in all respect as per drawings and specifications. </t>
  </si>
  <si>
    <t xml:space="preserve">C.P Tee Valves for Washbasin </t>
  </si>
  <si>
    <t xml:space="preserve">Supply and installation of C.P. Tee Valves for Washbasin inlet with connectors, nuts, bolts, fittings and accessories complete in all respect as per drawings and specifications. </t>
  </si>
  <si>
    <t>Single hole mixer for Washbasin</t>
  </si>
  <si>
    <t xml:space="preserve">Supply and installation of Single hole mixers for washbasin with connectors, nuts, bolts, fittings and accessories complete in all respect as per drawings and specifications. </t>
  </si>
  <si>
    <t>Single hole high neck mixer for Kitchen Sink</t>
  </si>
  <si>
    <t xml:space="preserve">Supply and installation of Single hole high neck mixers for kitchen sink with connectors, nuts, bolts, fittings and accessories complete in all respect as per drawings and specifications. </t>
  </si>
  <si>
    <t>Muslim Shower</t>
  </si>
  <si>
    <t xml:space="preserve">Supply and installation of muslim shower with flexible hose, mounting hook, connectors, nuts, bolts, fittings and accessories complete in all respect as per drawings and specifications. </t>
  </si>
  <si>
    <t>Double bibcock</t>
  </si>
  <si>
    <t xml:space="preserve">Supply and installation of double bibcock with connectors, nuts, bolts, fittings and accessories complete in all respect as per drawings and specifications. </t>
  </si>
  <si>
    <t xml:space="preserve">Hose bib (20 mm dia) with gate valve </t>
  </si>
  <si>
    <t xml:space="preserve">Supply and installation of hosebib (20 mm dia) with gate valve, connectors, nuts, bolts, fittings and accessories complete in all respect as per drawings and specifications. </t>
  </si>
  <si>
    <t>q.</t>
  </si>
  <si>
    <t>r.</t>
  </si>
  <si>
    <t>s.</t>
  </si>
  <si>
    <t>t.</t>
  </si>
  <si>
    <t>u.</t>
  </si>
  <si>
    <t>Counter Mounted/Padestal Wash Basin/ Vanity</t>
  </si>
  <si>
    <t>Supply and Installation of Counter Mounted Wash Basin/ Vanity including bottle trap, imported brass waste chain plug complete with concealed safety brackets, waste water joining assembly, making requisite number of holes in walls, floors and plinth for pipe connections and making good with approved material complete in all respects as  per drawings and Specifications. ( TOTO LW821CJ or approved equal)</t>
  </si>
  <si>
    <t xml:space="preserve">Bath Mixer with Hand Shower </t>
  </si>
  <si>
    <t xml:space="preserve">Supply and installation of Bath Mixer with Hand Shower with flexible pipe, mounting hook, connectors, nuts, bolts, fittings and accessories complete in all respect as per drawings and specifications. </t>
  </si>
  <si>
    <t xml:space="preserve">75 mm </t>
  </si>
  <si>
    <t xml:space="preserve">50 mm </t>
  </si>
  <si>
    <t xml:space="preserve">32 mm </t>
  </si>
  <si>
    <t xml:space="preserve">25 mm </t>
  </si>
  <si>
    <t>20 mm</t>
  </si>
  <si>
    <t xml:space="preserve">1-1/2 inch dia (40 mm) </t>
  </si>
  <si>
    <t xml:space="preserve">4 inch dia (110 mm) </t>
  </si>
  <si>
    <t>No</t>
  </si>
  <si>
    <t>1-1/2 inch dia ( 38mm)</t>
  </si>
  <si>
    <t>3/4 inch dia (19 mm)</t>
  </si>
  <si>
    <t>1/2 inch dia (13 mm)</t>
  </si>
  <si>
    <t>Rft</t>
  </si>
  <si>
    <t xml:space="preserve">Facility water distribution piping (UPVC Class D For Irrigation Network) </t>
  </si>
  <si>
    <t xml:space="preserve">Supply and installation of facility water distribution piping (UPVC Class D) complete in all respect as per drawings and specifications. </t>
  </si>
  <si>
    <t>13 mm</t>
  </si>
  <si>
    <t>Hot Water Heater</t>
  </si>
  <si>
    <t xml:space="preserve">30 gallon capacity </t>
  </si>
  <si>
    <t>50 gallon capacity Geyser</t>
  </si>
  <si>
    <t xml:space="preserve">Supply and installation of STP Plant with all its accessories complete in all respect as per drawings and specifications. </t>
  </si>
  <si>
    <t>TOTAL COST</t>
  </si>
  <si>
    <t>STP Plan</t>
  </si>
  <si>
    <t>Fire Suppression System</t>
  </si>
  <si>
    <t>Fire Extinguishing System</t>
  </si>
  <si>
    <t>Carbondi Oxide Fire Extinguishers</t>
  </si>
  <si>
    <t xml:space="preserve">Supply and installation of Carbondi Oxide Fire Extinguishers complete in all respect as per drawings and specifications. </t>
  </si>
  <si>
    <t>5 kg</t>
  </si>
  <si>
    <t xml:space="preserve">Dry Powder Fire Exitinguishers </t>
  </si>
  <si>
    <t xml:space="preserve">Supply and installation of Dry Powder Fire Exitinguishers complete in all respect as per drawings and specifications. </t>
  </si>
  <si>
    <t>4.5 kg</t>
  </si>
  <si>
    <t>TOTAL COST OF PLUMBING &amp; Fire Fighting WORKS</t>
  </si>
  <si>
    <t>Please advise for the following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</si>
</sst>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5" formatCode="_-* #,##0_-;\-* #,##0_-;_-* &quot;-&quot;??_-;_-@_-"/>
    <numFmt numFmtId="167" formatCode="_(* #,##0_);_(* \(#,##0\);_(* &quot;-&quot;??_);_(@_)"/>
  </numFmts>
  <fonts count="6" x14ac:knownFonts="1">
    <font>
      <sz val="11"/>
      <color theme="1"/>
      <name val="Calibri"/>
      <family val="2"/>
      <scheme val="minor"/>
    </font>
    <font>
      <sz val="11"/>
      <color theme="1"/>
      <name val="Arial"/>
      <family val="2"/>
    </font>
    <font>
      <b/>
      <sz val="11"/>
      <color theme="1"/>
      <name val="Arial"/>
      <family val="2"/>
    </font>
    <font>
      <b/>
      <sz val="10"/>
      <color theme="1"/>
      <name val="Arial"/>
      <family val="2"/>
    </font>
    <font>
      <sz val="10"/>
      <color theme="1"/>
      <name val="Arial"/>
      <family val="2"/>
    </font>
    <fon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indexed="64"/>
      </left>
      <right/>
      <top/>
      <bottom/>
      <diagonal/>
    </border>
    <border>
      <left/>
      <right style="thin">
        <color rgb="FF000000"/>
      </right>
      <top/>
      <bottom/>
      <diagonal/>
    </border>
    <border>
      <left style="thin">
        <color indexed="64"/>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43" fontId="5" fillId="0" borderId="0" applyFont="0" applyFill="0" applyBorder="0" applyAlignment="0" applyProtection="0"/>
  </cellStyleXfs>
  <cellXfs count="52">
    <xf numFmtId="0" fontId="0" fillId="0" borderId="0" xfId="0"/>
    <xf numFmtId="0" fontId="1" fillId="0" borderId="0" xfId="0" applyFont="1" applyAlignment="1">
      <alignment wrapText="1"/>
    </xf>
    <xf numFmtId="0" fontId="2" fillId="0" borderId="1" xfId="0" applyFont="1" applyBorder="1" applyAlignment="1">
      <alignment vertical="center" wrapText="1"/>
    </xf>
    <xf numFmtId="0" fontId="1" fillId="0" borderId="0" xfId="0" applyFont="1"/>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1" fillId="0" borderId="0" xfId="0" applyFont="1" applyAlignment="1">
      <alignment vertical="center"/>
    </xf>
    <xf numFmtId="0" fontId="1" fillId="0" borderId="1" xfId="0" applyFont="1" applyBorder="1" applyAlignment="1">
      <alignment vertical="center"/>
    </xf>
    <xf numFmtId="0" fontId="1" fillId="0" borderId="1" xfId="0" applyFont="1" applyBorder="1" applyAlignment="1">
      <alignment horizontal="left" vertical="center" wrapText="1"/>
    </xf>
    <xf numFmtId="0" fontId="3" fillId="0" borderId="1" xfId="0" applyFont="1" applyBorder="1" applyAlignment="1">
      <alignment horizontal="center" vertical="center" wrapText="1"/>
    </xf>
    <xf numFmtId="0" fontId="4" fillId="0" borderId="0" xfId="0" applyFont="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4" fillId="0" borderId="0" xfId="0" applyFont="1" applyAlignment="1">
      <alignment vertical="center"/>
    </xf>
    <xf numFmtId="0" fontId="4" fillId="0" borderId="1" xfId="0" applyFont="1" applyBorder="1" applyAlignment="1">
      <alignment horizontal="left" vertical="center" wrapText="1"/>
    </xf>
    <xf numFmtId="0" fontId="4" fillId="0" borderId="1" xfId="0" applyFont="1" applyBorder="1" applyAlignment="1">
      <alignment horizontal="justify" vertical="center" wrapText="1"/>
    </xf>
    <xf numFmtId="3" fontId="4" fillId="0" borderId="1" xfId="0" applyNumberFormat="1" applyFont="1" applyBorder="1" applyAlignment="1">
      <alignment horizontal="center" vertical="center"/>
    </xf>
    <xf numFmtId="0" fontId="4" fillId="0" borderId="1" xfId="0" applyFont="1" applyBorder="1" applyAlignment="1">
      <alignment horizontal="center" vertical="center"/>
    </xf>
    <xf numFmtId="3" fontId="4" fillId="0" borderId="1" xfId="0" applyNumberFormat="1" applyFont="1" applyBorder="1" applyAlignment="1">
      <alignment vertical="center"/>
    </xf>
    <xf numFmtId="0" fontId="4" fillId="2" borderId="1" xfId="0" applyFont="1" applyFill="1" applyBorder="1" applyAlignment="1">
      <alignment horizontal="left" vertical="center" wrapText="1"/>
    </xf>
    <xf numFmtId="0" fontId="3" fillId="0" borderId="1" xfId="0" applyFont="1" applyBorder="1" applyAlignment="1">
      <alignment horizontal="left" vertical="top" wrapText="1"/>
    </xf>
    <xf numFmtId="3" fontId="4" fillId="0" borderId="1" xfId="0" applyNumberFormat="1" applyFont="1" applyBorder="1"/>
    <xf numFmtId="0" fontId="4" fillId="0" borderId="1" xfId="0" applyFont="1" applyBorder="1" applyAlignment="1">
      <alignment vertical="center"/>
    </xf>
    <xf numFmtId="0" fontId="4" fillId="0" borderId="0" xfId="0" applyFont="1" applyAlignment="1">
      <alignment vertical="center" wrapText="1"/>
    </xf>
    <xf numFmtId="0" fontId="4" fillId="0" borderId="0" xfId="0" applyFont="1" applyAlignment="1">
      <alignment horizontal="center" vertical="center"/>
    </xf>
    <xf numFmtId="0" fontId="2" fillId="0" borderId="2" xfId="0" applyFont="1" applyBorder="1" applyAlignment="1">
      <alignment horizontal="center" vertical="center"/>
    </xf>
    <xf numFmtId="0" fontId="3" fillId="0" borderId="1" xfId="0" applyFont="1" applyBorder="1" applyAlignment="1">
      <alignment horizontal="left" vertical="top"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xf>
    <xf numFmtId="165" fontId="3" fillId="0" borderId="1" xfId="0" applyNumberFormat="1" applyFont="1" applyBorder="1" applyAlignment="1">
      <alignment vertical="center"/>
    </xf>
    <xf numFmtId="167" fontId="0" fillId="0" borderId="3" xfId="1" applyNumberFormat="1" applyFont="1" applyBorder="1" applyAlignment="1">
      <alignment horizontal="right" vertical="center" wrapText="1"/>
    </xf>
    <xf numFmtId="0" fontId="0" fillId="0" borderId="3" xfId="0" applyBorder="1" applyAlignment="1">
      <alignment horizontal="left" vertical="top" wrapText="1"/>
    </xf>
    <xf numFmtId="0" fontId="0" fillId="0" borderId="3" xfId="0" applyBorder="1" applyAlignment="1">
      <alignment horizontal="left" wrapText="1"/>
    </xf>
    <xf numFmtId="0" fontId="0" fillId="0" borderId="3" xfId="0" applyBorder="1" applyAlignment="1">
      <alignment horizontal="left" vertical="center" wrapText="1"/>
    </xf>
    <xf numFmtId="167" fontId="0" fillId="3" borderId="3" xfId="1" applyNumberFormat="1" applyFont="1" applyFill="1" applyBorder="1" applyAlignment="1">
      <alignment horizontal="right" vertical="center" wrapText="1"/>
    </xf>
    <xf numFmtId="165" fontId="4" fillId="0" borderId="0" xfId="1" applyNumberFormat="1" applyFont="1" applyAlignment="1">
      <alignment horizontal="center" vertical="center" wrapText="1"/>
    </xf>
    <xf numFmtId="165" fontId="4" fillId="0" borderId="0" xfId="1" applyNumberFormat="1" applyFont="1" applyAlignment="1">
      <alignment vertical="center"/>
    </xf>
    <xf numFmtId="3" fontId="4" fillId="3" borderId="1" xfId="0" applyNumberFormat="1" applyFont="1" applyFill="1" applyBorder="1" applyAlignment="1">
      <alignment horizontal="center" vertical="center"/>
    </xf>
    <xf numFmtId="0" fontId="4" fillId="3" borderId="1" xfId="0" applyFont="1" applyFill="1" applyBorder="1" applyAlignment="1">
      <alignment horizontal="justify" vertical="center" wrapText="1"/>
    </xf>
    <xf numFmtId="0" fontId="4" fillId="3" borderId="1" xfId="0" applyFont="1" applyFill="1" applyBorder="1" applyAlignment="1">
      <alignment horizontal="center" vertical="center"/>
    </xf>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0" xfId="0" applyFill="1" applyBorder="1" applyAlignment="1">
      <alignment horizontal="center" vertical="center" wrapText="1"/>
    </xf>
    <xf numFmtId="0" fontId="0" fillId="3" borderId="8" xfId="0" applyFill="1" applyBorder="1" applyAlignment="1">
      <alignment horizontal="center" vertical="center" wrapText="1"/>
    </xf>
    <xf numFmtId="0" fontId="0" fillId="3" borderId="9" xfId="0" applyFill="1" applyBorder="1" applyAlignment="1">
      <alignment horizontal="center" vertical="center" wrapText="1"/>
    </xf>
    <xf numFmtId="0" fontId="0" fillId="3" borderId="10" xfId="0" applyFill="1" applyBorder="1" applyAlignment="1">
      <alignment horizontal="center" vertical="center" wrapText="1"/>
    </xf>
    <xf numFmtId="0" fontId="0" fillId="3" borderId="11" xfId="0" applyFill="1" applyBorder="1" applyAlignment="1">
      <alignment horizontal="center"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5"/>
  <sheetViews>
    <sheetView view="pageBreakPreview" topLeftCell="A10" zoomScale="130" zoomScaleNormal="55" zoomScaleSheetLayoutView="130" workbookViewId="0">
      <selection activeCell="C19" sqref="C19"/>
    </sheetView>
  </sheetViews>
  <sheetFormatPr defaultRowHeight="14.25" x14ac:dyDescent="0.2"/>
  <cols>
    <col min="1" max="1" width="8.5703125" style="3" customWidth="1"/>
    <col min="2" max="2" width="51" style="1" customWidth="1"/>
    <col min="3" max="3" width="36.28515625" style="1" customWidth="1"/>
    <col min="4" max="16384" width="9.140625" style="3"/>
  </cols>
  <sheetData>
    <row r="1" spans="1:3" ht="28.5" customHeight="1" x14ac:dyDescent="0.2">
      <c r="A1" s="25" t="s">
        <v>98</v>
      </c>
      <c r="B1" s="25"/>
      <c r="C1" s="25"/>
    </row>
    <row r="2" spans="1:3" s="6" customFormat="1" ht="23.25" customHeight="1" x14ac:dyDescent="0.25">
      <c r="A2" s="4" t="s">
        <v>0</v>
      </c>
      <c r="B2" s="4" t="s">
        <v>1</v>
      </c>
      <c r="C2" s="4" t="s">
        <v>97</v>
      </c>
    </row>
    <row r="3" spans="1:3" s="6" customFormat="1" ht="32.25" customHeight="1" x14ac:dyDescent="0.25">
      <c r="A3" s="8">
        <v>220010</v>
      </c>
      <c r="B3" s="8" t="s">
        <v>22</v>
      </c>
      <c r="C3" s="5"/>
    </row>
    <row r="4" spans="1:3" s="6" customFormat="1" ht="32.25" customHeight="1" x14ac:dyDescent="0.25">
      <c r="A4" s="8">
        <v>220100</v>
      </c>
      <c r="B4" s="8" t="s">
        <v>26</v>
      </c>
      <c r="C4" s="5"/>
    </row>
    <row r="5" spans="1:3" s="6" customFormat="1" ht="32.25" customHeight="1" x14ac:dyDescent="0.25">
      <c r="A5" s="8">
        <v>220500</v>
      </c>
      <c r="B5" s="8" t="s">
        <v>28</v>
      </c>
      <c r="C5" s="5"/>
    </row>
    <row r="6" spans="1:3" s="6" customFormat="1" ht="32.25" customHeight="1" x14ac:dyDescent="0.25">
      <c r="A6" s="8">
        <v>220700</v>
      </c>
      <c r="B6" s="8" t="s">
        <v>75</v>
      </c>
      <c r="C6" s="5"/>
    </row>
    <row r="7" spans="1:3" s="6" customFormat="1" ht="32.25" customHeight="1" x14ac:dyDescent="0.25">
      <c r="A7" s="8">
        <v>220800</v>
      </c>
      <c r="B7" s="8" t="s">
        <v>76</v>
      </c>
      <c r="C7" s="5"/>
    </row>
    <row r="8" spans="1:3" s="6" customFormat="1" ht="32.25" customHeight="1" x14ac:dyDescent="0.25">
      <c r="A8" s="8">
        <v>220900</v>
      </c>
      <c r="B8" s="8" t="s">
        <v>99</v>
      </c>
      <c r="C8" s="5"/>
    </row>
    <row r="9" spans="1:3" s="6" customFormat="1" ht="32.25" customHeight="1" x14ac:dyDescent="0.25">
      <c r="A9" s="8">
        <v>221100</v>
      </c>
      <c r="B9" s="8" t="s">
        <v>77</v>
      </c>
      <c r="C9" s="5"/>
    </row>
    <row r="10" spans="1:3" s="6" customFormat="1" ht="32.25" customHeight="1" x14ac:dyDescent="0.25">
      <c r="A10" s="8">
        <v>221300</v>
      </c>
      <c r="B10" s="8" t="s">
        <v>78</v>
      </c>
      <c r="C10" s="5"/>
    </row>
    <row r="11" spans="1:3" s="6" customFormat="1" ht="32.25" customHeight="1" x14ac:dyDescent="0.25">
      <c r="A11" s="8">
        <v>223400</v>
      </c>
      <c r="B11" s="8" t="s">
        <v>79</v>
      </c>
      <c r="C11" s="5"/>
    </row>
    <row r="12" spans="1:3" s="6" customFormat="1" ht="32.25" customHeight="1" x14ac:dyDescent="0.25">
      <c r="A12" s="8">
        <v>224200</v>
      </c>
      <c r="B12" s="8" t="s">
        <v>66</v>
      </c>
      <c r="C12" s="5"/>
    </row>
    <row r="13" spans="1:3" s="6" customFormat="1" ht="32.25" customHeight="1" x14ac:dyDescent="0.25">
      <c r="A13" s="8"/>
      <c r="B13" s="8" t="s">
        <v>160</v>
      </c>
      <c r="C13" s="5"/>
    </row>
    <row r="14" spans="1:3" s="6" customFormat="1" ht="32.25" customHeight="1" x14ac:dyDescent="0.25">
      <c r="A14" s="8">
        <v>212000</v>
      </c>
      <c r="B14" s="8" t="s">
        <v>162</v>
      </c>
      <c r="C14" s="5"/>
    </row>
    <row r="15" spans="1:3" s="6" customFormat="1" ht="32.25" customHeight="1" x14ac:dyDescent="0.25">
      <c r="A15" s="7"/>
      <c r="B15" s="2" t="s">
        <v>169</v>
      </c>
      <c r="C15" s="5"/>
    </row>
  </sheetData>
  <mergeCells count="1">
    <mergeCell ref="A1:C1"/>
  </mergeCells>
  <pageMargins left="0.5" right="0.5" top="1" bottom="0.75" header="0.3" footer="0.3"/>
  <pageSetup scale="95" orientation="portrait" r:id="rId1"/>
  <headerFooter>
    <oddHeader xml:space="preserve">&amp;L&amp;"-,Bold"&amp;12 22/34/HML&amp;R&amp;"-,Bold"BILL OF QUANTITIES </oddHeader>
    <oddFooter>&amp;CY.H.ASSOCIATES CONSULTING ENGINEERS&amp;R&amp;P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51"/>
  <sheetViews>
    <sheetView tabSelected="1" topLeftCell="A145" zoomScaleNormal="100" zoomScaleSheetLayoutView="100" workbookViewId="0">
      <selection activeCell="J49" sqref="J49"/>
    </sheetView>
  </sheetViews>
  <sheetFormatPr defaultRowHeight="12.75" x14ac:dyDescent="0.25"/>
  <cols>
    <col min="1" max="1" width="8.5703125" style="13" customWidth="1"/>
    <col min="2" max="2" width="34.85546875" style="23" customWidth="1"/>
    <col min="3" max="3" width="6.28515625" style="24" bestFit="1" customWidth="1"/>
    <col min="4" max="4" width="5.140625" style="24" bestFit="1" customWidth="1"/>
    <col min="5" max="9" width="16.7109375" style="13" customWidth="1"/>
    <col min="10" max="10" width="9.140625" style="13"/>
    <col min="11" max="11" width="14.42578125" style="37" customWidth="1"/>
    <col min="12" max="16384" width="9.140625" style="13"/>
  </cols>
  <sheetData>
    <row r="1" spans="1:11" s="10" customFormat="1" x14ac:dyDescent="0.25">
      <c r="A1" s="28" t="s">
        <v>0</v>
      </c>
      <c r="B1" s="28" t="s">
        <v>1</v>
      </c>
      <c r="C1" s="28" t="s">
        <v>8</v>
      </c>
      <c r="D1" s="28" t="s">
        <v>2</v>
      </c>
      <c r="E1" s="28" t="s">
        <v>3</v>
      </c>
      <c r="F1" s="28"/>
      <c r="G1" s="28" t="s">
        <v>4</v>
      </c>
      <c r="H1" s="28"/>
      <c r="I1" s="28" t="s">
        <v>6</v>
      </c>
      <c r="K1" s="36"/>
    </row>
    <row r="2" spans="1:11" s="10" customFormat="1" x14ac:dyDescent="0.25">
      <c r="A2" s="28"/>
      <c r="B2" s="28"/>
      <c r="C2" s="28"/>
      <c r="D2" s="28"/>
      <c r="E2" s="9" t="s">
        <v>5</v>
      </c>
      <c r="F2" s="9" t="s">
        <v>71</v>
      </c>
      <c r="G2" s="9" t="s">
        <v>5</v>
      </c>
      <c r="H2" s="9" t="s">
        <v>71</v>
      </c>
      <c r="I2" s="28"/>
      <c r="K2" s="36"/>
    </row>
    <row r="3" spans="1:11" s="10" customFormat="1" x14ac:dyDescent="0.25">
      <c r="A3" s="9">
        <v>1</v>
      </c>
      <c r="B3" s="9">
        <v>2</v>
      </c>
      <c r="C3" s="9">
        <v>3</v>
      </c>
      <c r="D3" s="9">
        <v>4</v>
      </c>
      <c r="E3" s="9">
        <v>5</v>
      </c>
      <c r="F3" s="9">
        <v>6</v>
      </c>
      <c r="G3" s="9">
        <v>7</v>
      </c>
      <c r="H3" s="9">
        <v>8</v>
      </c>
      <c r="I3" s="9">
        <v>9</v>
      </c>
      <c r="K3" s="36"/>
    </row>
    <row r="4" spans="1:11" ht="25.5" x14ac:dyDescent="0.25">
      <c r="A4" s="11">
        <v>220010</v>
      </c>
      <c r="B4" s="12" t="s">
        <v>22</v>
      </c>
      <c r="C4" s="12"/>
      <c r="D4" s="12"/>
      <c r="E4" s="12"/>
      <c r="F4" s="12"/>
      <c r="G4" s="12"/>
      <c r="H4" s="12"/>
      <c r="I4" s="12"/>
    </row>
    <row r="5" spans="1:11" ht="51" x14ac:dyDescent="0.25">
      <c r="A5" s="14" t="s">
        <v>9</v>
      </c>
      <c r="B5" s="15" t="s">
        <v>23</v>
      </c>
      <c r="C5" s="16">
        <v>1</v>
      </c>
      <c r="D5" s="17" t="s">
        <v>16</v>
      </c>
      <c r="E5" s="31">
        <v>17250</v>
      </c>
      <c r="F5" s="31">
        <v>17250</v>
      </c>
      <c r="G5" s="31">
        <f>E5*C5</f>
        <v>17250</v>
      </c>
      <c r="H5" s="31">
        <f>F5*C5</f>
        <v>17250</v>
      </c>
      <c r="I5" s="31">
        <f>H5+G5</f>
        <v>34500</v>
      </c>
    </row>
    <row r="6" spans="1:11" ht="51" x14ac:dyDescent="0.25">
      <c r="A6" s="14" t="s">
        <v>10</v>
      </c>
      <c r="B6" s="15" t="s">
        <v>24</v>
      </c>
      <c r="C6" s="16">
        <v>1</v>
      </c>
      <c r="D6" s="17" t="s">
        <v>16</v>
      </c>
      <c r="E6" s="31">
        <v>11500</v>
      </c>
      <c r="F6" s="31">
        <v>11500</v>
      </c>
      <c r="G6" s="31">
        <f t="shared" ref="G6:G8" si="0">E6*C6</f>
        <v>11500</v>
      </c>
      <c r="H6" s="31">
        <f t="shared" ref="H6:H8" si="1">F6*C6</f>
        <v>11500</v>
      </c>
      <c r="I6" s="31">
        <f t="shared" ref="I6:I8" si="2">H6+G6</f>
        <v>23000</v>
      </c>
    </row>
    <row r="7" spans="1:11" ht="51" x14ac:dyDescent="0.25">
      <c r="A7" s="14" t="s">
        <v>11</v>
      </c>
      <c r="B7" s="15" t="s">
        <v>13</v>
      </c>
      <c r="C7" s="16">
        <v>1</v>
      </c>
      <c r="D7" s="17" t="s">
        <v>16</v>
      </c>
      <c r="E7" s="31">
        <v>34500</v>
      </c>
      <c r="F7" s="31">
        <v>11500</v>
      </c>
      <c r="G7" s="31">
        <f t="shared" si="0"/>
        <v>34500</v>
      </c>
      <c r="H7" s="31">
        <f t="shared" si="1"/>
        <v>11500</v>
      </c>
      <c r="I7" s="31">
        <f t="shared" si="2"/>
        <v>46000</v>
      </c>
    </row>
    <row r="8" spans="1:11" ht="51" x14ac:dyDescent="0.25">
      <c r="A8" s="14" t="s">
        <v>12</v>
      </c>
      <c r="B8" s="15" t="s">
        <v>25</v>
      </c>
      <c r="C8" s="16">
        <v>1</v>
      </c>
      <c r="D8" s="17" t="s">
        <v>16</v>
      </c>
      <c r="E8" s="31">
        <v>0</v>
      </c>
      <c r="F8" s="31">
        <v>575000</v>
      </c>
      <c r="G8" s="31">
        <f t="shared" si="0"/>
        <v>0</v>
      </c>
      <c r="H8" s="31">
        <f t="shared" si="1"/>
        <v>575000</v>
      </c>
      <c r="I8" s="31">
        <f t="shared" si="2"/>
        <v>575000</v>
      </c>
    </row>
    <row r="9" spans="1:11" ht="140.25" x14ac:dyDescent="0.25">
      <c r="A9" s="14" t="s">
        <v>14</v>
      </c>
      <c r="B9" s="15" t="s">
        <v>15</v>
      </c>
      <c r="C9" s="16"/>
      <c r="D9" s="17"/>
      <c r="E9" s="32"/>
      <c r="F9" s="32"/>
      <c r="G9" s="32"/>
      <c r="H9" s="32"/>
      <c r="I9" s="32"/>
    </row>
    <row r="10" spans="1:11" ht="15" x14ac:dyDescent="0.25">
      <c r="A10" s="14"/>
      <c r="B10" s="15"/>
      <c r="C10" s="16"/>
      <c r="D10" s="17"/>
      <c r="E10" s="33"/>
      <c r="F10" s="33"/>
      <c r="G10" s="33"/>
      <c r="H10" s="33"/>
      <c r="I10" s="33"/>
    </row>
    <row r="11" spans="1:11" ht="15" x14ac:dyDescent="0.25">
      <c r="A11" s="14"/>
      <c r="B11" s="15"/>
      <c r="C11" s="16"/>
      <c r="D11" s="17"/>
      <c r="E11" s="33"/>
      <c r="F11" s="33"/>
      <c r="G11" s="33"/>
      <c r="H11" s="33"/>
      <c r="I11" s="33"/>
    </row>
    <row r="12" spans="1:11" ht="15" x14ac:dyDescent="0.25">
      <c r="A12" s="14"/>
      <c r="B12" s="15"/>
      <c r="C12" s="16"/>
      <c r="D12" s="17"/>
      <c r="E12" s="33"/>
      <c r="F12" s="33"/>
      <c r="G12" s="33"/>
      <c r="H12" s="33"/>
      <c r="I12" s="33"/>
    </row>
    <row r="13" spans="1:11" ht="15" x14ac:dyDescent="0.25">
      <c r="A13" s="14"/>
      <c r="B13" s="15"/>
      <c r="C13" s="16"/>
      <c r="D13" s="17"/>
      <c r="E13" s="33"/>
      <c r="F13" s="33"/>
      <c r="G13" s="33"/>
      <c r="H13" s="33"/>
      <c r="I13" s="33"/>
    </row>
    <row r="14" spans="1:11" ht="25.5" x14ac:dyDescent="0.25">
      <c r="A14" s="11">
        <v>220100</v>
      </c>
      <c r="B14" s="12" t="s">
        <v>26</v>
      </c>
      <c r="C14" s="12"/>
      <c r="D14" s="12"/>
      <c r="E14" s="34"/>
      <c r="F14" s="34"/>
      <c r="G14" s="34"/>
      <c r="H14" s="34"/>
      <c r="I14" s="34"/>
    </row>
    <row r="15" spans="1:11" ht="25.5" x14ac:dyDescent="0.25">
      <c r="A15" s="14"/>
      <c r="B15" s="15" t="s">
        <v>27</v>
      </c>
      <c r="C15" s="16">
        <v>1</v>
      </c>
      <c r="D15" s="17" t="s">
        <v>16</v>
      </c>
      <c r="E15" s="31">
        <v>0</v>
      </c>
      <c r="F15" s="31">
        <v>229999.99999999997</v>
      </c>
      <c r="G15" s="31">
        <f>E15*C15</f>
        <v>0</v>
      </c>
      <c r="H15" s="31">
        <f>F15*C15</f>
        <v>229999.99999999997</v>
      </c>
      <c r="I15" s="31">
        <f>H15+G15</f>
        <v>229999.99999999997</v>
      </c>
    </row>
    <row r="16" spans="1:11" ht="15" x14ac:dyDescent="0.25">
      <c r="A16" s="11">
        <v>220500</v>
      </c>
      <c r="B16" s="12" t="s">
        <v>28</v>
      </c>
      <c r="C16" s="12"/>
      <c r="D16" s="12"/>
      <c r="E16" s="34"/>
      <c r="F16" s="34"/>
      <c r="G16" s="34"/>
      <c r="H16" s="34"/>
      <c r="I16" s="34"/>
    </row>
    <row r="17" spans="1:9" ht="15" x14ac:dyDescent="0.25">
      <c r="A17" s="14">
        <v>220513.13</v>
      </c>
      <c r="B17" s="15" t="s">
        <v>80</v>
      </c>
      <c r="C17" s="9"/>
      <c r="D17" s="9"/>
      <c r="E17" s="33"/>
      <c r="F17" s="33"/>
      <c r="G17" s="33"/>
      <c r="H17" s="33"/>
      <c r="I17" s="33"/>
    </row>
    <row r="18" spans="1:9" ht="178.5" x14ac:dyDescent="0.25">
      <c r="A18" s="14"/>
      <c r="B18" s="15" t="s">
        <v>29</v>
      </c>
      <c r="C18" s="16">
        <v>2</v>
      </c>
      <c r="D18" s="17" t="s">
        <v>147</v>
      </c>
      <c r="E18" s="31">
        <v>115000</v>
      </c>
      <c r="F18" s="31">
        <v>28749.999999999996</v>
      </c>
      <c r="G18" s="31">
        <f>E18*C18</f>
        <v>230000</v>
      </c>
      <c r="H18" s="31">
        <f>F18*C18</f>
        <v>57499.999999999993</v>
      </c>
      <c r="I18" s="31">
        <f>H18+G18</f>
        <v>287500</v>
      </c>
    </row>
    <row r="19" spans="1:9" ht="15" x14ac:dyDescent="0.25">
      <c r="A19" s="14">
        <v>220513.16</v>
      </c>
      <c r="B19" s="15" t="s">
        <v>81</v>
      </c>
      <c r="C19" s="16"/>
      <c r="D19" s="17"/>
      <c r="E19" s="34"/>
      <c r="F19" s="34"/>
      <c r="G19" s="34"/>
      <c r="H19" s="34"/>
      <c r="I19" s="34"/>
    </row>
    <row r="20" spans="1:9" ht="76.5" x14ac:dyDescent="0.25">
      <c r="A20" s="14"/>
      <c r="B20" s="15" t="s">
        <v>30</v>
      </c>
      <c r="C20" s="16">
        <v>1</v>
      </c>
      <c r="D20" s="17" t="s">
        <v>16</v>
      </c>
      <c r="E20" s="31">
        <v>189749.99999999997</v>
      </c>
      <c r="F20" s="31">
        <v>17250</v>
      </c>
      <c r="G20" s="31">
        <f>E20*C20</f>
        <v>189749.99999999997</v>
      </c>
      <c r="H20" s="31">
        <f>F20*C20</f>
        <v>17250</v>
      </c>
      <c r="I20" s="31">
        <f>H20+G20</f>
        <v>206999.99999999997</v>
      </c>
    </row>
    <row r="21" spans="1:9" ht="15" x14ac:dyDescent="0.25">
      <c r="A21" s="14">
        <v>220519</v>
      </c>
      <c r="B21" s="15" t="s">
        <v>82</v>
      </c>
      <c r="C21" s="16"/>
      <c r="D21" s="17"/>
      <c r="E21" s="34"/>
      <c r="F21" s="34"/>
      <c r="G21" s="34"/>
      <c r="H21" s="34"/>
      <c r="I21" s="34"/>
    </row>
    <row r="22" spans="1:9" ht="51" x14ac:dyDescent="0.25">
      <c r="A22" s="14"/>
      <c r="B22" s="15" t="s">
        <v>43</v>
      </c>
      <c r="C22" s="16"/>
      <c r="D22" s="17"/>
      <c r="E22" s="32"/>
      <c r="F22" s="32"/>
      <c r="G22" s="32"/>
      <c r="H22" s="32"/>
      <c r="I22" s="32"/>
    </row>
    <row r="23" spans="1:9" ht="15" x14ac:dyDescent="0.25">
      <c r="A23" s="14" t="s">
        <v>9</v>
      </c>
      <c r="B23" s="15" t="s">
        <v>44</v>
      </c>
      <c r="C23" s="16">
        <v>6</v>
      </c>
      <c r="D23" s="17" t="s">
        <v>7</v>
      </c>
      <c r="E23" s="31">
        <v>9200</v>
      </c>
      <c r="F23" s="31">
        <v>862.49999999999989</v>
      </c>
      <c r="G23" s="31">
        <f t="shared" ref="G23:G25" si="3">E23*C23</f>
        <v>55200</v>
      </c>
      <c r="H23" s="31">
        <f t="shared" ref="H23:H25" si="4">F23*C23</f>
        <v>5174.9999999999991</v>
      </c>
      <c r="I23" s="31">
        <f t="shared" ref="I23:I25" si="5">H23+G23</f>
        <v>60375</v>
      </c>
    </row>
    <row r="24" spans="1:9" ht="15" x14ac:dyDescent="0.25">
      <c r="A24" s="14" t="s">
        <v>10</v>
      </c>
      <c r="B24" s="15" t="s">
        <v>46</v>
      </c>
      <c r="C24" s="16">
        <v>6</v>
      </c>
      <c r="D24" s="17" t="s">
        <v>7</v>
      </c>
      <c r="E24" s="31">
        <v>13799.999999999998</v>
      </c>
      <c r="F24" s="31">
        <v>1150</v>
      </c>
      <c r="G24" s="31">
        <f t="shared" si="3"/>
        <v>82799.999999999985</v>
      </c>
      <c r="H24" s="31">
        <f t="shared" si="4"/>
        <v>6900</v>
      </c>
      <c r="I24" s="31">
        <f t="shared" si="5"/>
        <v>89699.999999999985</v>
      </c>
    </row>
    <row r="25" spans="1:9" ht="15" x14ac:dyDescent="0.25">
      <c r="A25" s="14" t="s">
        <v>11</v>
      </c>
      <c r="B25" s="15" t="s">
        <v>45</v>
      </c>
      <c r="C25" s="16">
        <v>6</v>
      </c>
      <c r="D25" s="17" t="s">
        <v>7</v>
      </c>
      <c r="E25" s="31">
        <v>2300</v>
      </c>
      <c r="F25" s="31">
        <v>575</v>
      </c>
      <c r="G25" s="31">
        <f t="shared" si="3"/>
        <v>13800</v>
      </c>
      <c r="H25" s="31">
        <f t="shared" si="4"/>
        <v>3450</v>
      </c>
      <c r="I25" s="31">
        <f t="shared" si="5"/>
        <v>17250</v>
      </c>
    </row>
    <row r="26" spans="1:9" ht="15" x14ac:dyDescent="0.25">
      <c r="A26" s="14">
        <v>220523</v>
      </c>
      <c r="B26" s="15" t="s">
        <v>83</v>
      </c>
      <c r="C26" s="16"/>
      <c r="D26" s="17"/>
      <c r="E26" s="33"/>
      <c r="F26" s="33"/>
      <c r="G26" s="33"/>
      <c r="H26" s="33"/>
      <c r="I26" s="33"/>
    </row>
    <row r="27" spans="1:9" ht="76.5" x14ac:dyDescent="0.25">
      <c r="A27" s="14"/>
      <c r="B27" s="15" t="s">
        <v>31</v>
      </c>
      <c r="C27" s="16"/>
      <c r="D27" s="17"/>
      <c r="E27" s="32"/>
      <c r="F27" s="32"/>
      <c r="G27" s="32"/>
      <c r="H27" s="32"/>
      <c r="I27" s="32"/>
    </row>
    <row r="28" spans="1:9" ht="15" x14ac:dyDescent="0.25">
      <c r="A28" s="14" t="s">
        <v>9</v>
      </c>
      <c r="B28" s="15" t="s">
        <v>32</v>
      </c>
      <c r="C28" s="16"/>
      <c r="D28" s="17"/>
      <c r="E28" s="34"/>
      <c r="F28" s="34"/>
      <c r="G28" s="34"/>
      <c r="H28" s="34"/>
      <c r="I28" s="34"/>
    </row>
    <row r="29" spans="1:9" ht="15" x14ac:dyDescent="0.25">
      <c r="A29" s="14"/>
      <c r="B29" s="15" t="s">
        <v>33</v>
      </c>
      <c r="C29" s="16">
        <v>8</v>
      </c>
      <c r="D29" s="17" t="s">
        <v>7</v>
      </c>
      <c r="E29" s="31">
        <v>55616.874999999993</v>
      </c>
      <c r="F29" s="31">
        <v>4024.9999999999995</v>
      </c>
      <c r="G29" s="31">
        <f t="shared" ref="G29:G36" si="6">E29*C29</f>
        <v>444934.99999999994</v>
      </c>
      <c r="H29" s="31">
        <f t="shared" ref="H29:H36" si="7">F29*C29</f>
        <v>32199.999999999996</v>
      </c>
      <c r="I29" s="31">
        <f t="shared" ref="I29:I36" si="8">H29+G29</f>
        <v>477134.99999999994</v>
      </c>
    </row>
    <row r="30" spans="1:9" ht="15" x14ac:dyDescent="0.25">
      <c r="A30" s="14"/>
      <c r="B30" s="15" t="s">
        <v>34</v>
      </c>
      <c r="C30" s="16">
        <v>2</v>
      </c>
      <c r="D30" s="17" t="s">
        <v>7</v>
      </c>
      <c r="E30" s="31">
        <v>41241.875</v>
      </c>
      <c r="F30" s="31">
        <v>3449.9999999999995</v>
      </c>
      <c r="G30" s="31">
        <f t="shared" si="6"/>
        <v>82483.75</v>
      </c>
      <c r="H30" s="31">
        <f t="shared" si="7"/>
        <v>6899.9999999999991</v>
      </c>
      <c r="I30" s="31">
        <f t="shared" si="8"/>
        <v>89383.75</v>
      </c>
    </row>
    <row r="31" spans="1:9" ht="15" x14ac:dyDescent="0.25">
      <c r="A31" s="14"/>
      <c r="B31" s="15" t="s">
        <v>35</v>
      </c>
      <c r="C31" s="16">
        <v>2</v>
      </c>
      <c r="D31" s="17" t="s">
        <v>7</v>
      </c>
      <c r="E31" s="31">
        <v>24078.124999999996</v>
      </c>
      <c r="F31" s="31">
        <v>2300</v>
      </c>
      <c r="G31" s="31">
        <f t="shared" si="6"/>
        <v>48156.249999999993</v>
      </c>
      <c r="H31" s="31">
        <f t="shared" si="7"/>
        <v>4600</v>
      </c>
      <c r="I31" s="31">
        <f t="shared" si="8"/>
        <v>52756.249999999993</v>
      </c>
    </row>
    <row r="32" spans="1:9" ht="15" x14ac:dyDescent="0.25">
      <c r="A32" s="14"/>
      <c r="B32" s="15" t="s">
        <v>148</v>
      </c>
      <c r="C32" s="16">
        <v>4</v>
      </c>
      <c r="D32" s="17" t="s">
        <v>7</v>
      </c>
      <c r="E32" s="31">
        <v>23000</v>
      </c>
      <c r="F32" s="31">
        <v>1724.9999999999998</v>
      </c>
      <c r="G32" s="31">
        <f t="shared" si="6"/>
        <v>92000</v>
      </c>
      <c r="H32" s="31">
        <f t="shared" si="7"/>
        <v>6899.9999999999991</v>
      </c>
      <c r="I32" s="31">
        <f t="shared" si="8"/>
        <v>98900</v>
      </c>
    </row>
    <row r="33" spans="1:9" ht="15" x14ac:dyDescent="0.25">
      <c r="A33" s="14"/>
      <c r="B33" s="15" t="s">
        <v>38</v>
      </c>
      <c r="C33" s="16">
        <v>2</v>
      </c>
      <c r="D33" s="17" t="s">
        <v>7</v>
      </c>
      <c r="E33" s="31">
        <v>16531.25</v>
      </c>
      <c r="F33" s="31">
        <v>1380</v>
      </c>
      <c r="G33" s="31">
        <f t="shared" si="6"/>
        <v>33062.5</v>
      </c>
      <c r="H33" s="31">
        <f t="shared" si="7"/>
        <v>2760</v>
      </c>
      <c r="I33" s="31">
        <f t="shared" si="8"/>
        <v>35822.5</v>
      </c>
    </row>
    <row r="34" spans="1:9" ht="15" x14ac:dyDescent="0.25">
      <c r="A34" s="14"/>
      <c r="B34" s="15" t="s">
        <v>39</v>
      </c>
      <c r="C34" s="16">
        <v>6</v>
      </c>
      <c r="D34" s="17" t="s">
        <v>7</v>
      </c>
      <c r="E34" s="31">
        <v>11787.499999999998</v>
      </c>
      <c r="F34" s="31">
        <v>1150</v>
      </c>
      <c r="G34" s="31">
        <f t="shared" si="6"/>
        <v>70724.999999999985</v>
      </c>
      <c r="H34" s="31">
        <f t="shared" si="7"/>
        <v>6900</v>
      </c>
      <c r="I34" s="31">
        <f t="shared" si="8"/>
        <v>77624.999999999985</v>
      </c>
    </row>
    <row r="35" spans="1:9" ht="15" x14ac:dyDescent="0.25">
      <c r="A35" s="14"/>
      <c r="B35" s="15" t="s">
        <v>149</v>
      </c>
      <c r="C35" s="16">
        <v>15</v>
      </c>
      <c r="D35" s="17" t="s">
        <v>7</v>
      </c>
      <c r="E35" s="31">
        <v>8625</v>
      </c>
      <c r="F35" s="31">
        <v>1150</v>
      </c>
      <c r="G35" s="31">
        <f t="shared" si="6"/>
        <v>129375</v>
      </c>
      <c r="H35" s="31">
        <f t="shared" si="7"/>
        <v>17250</v>
      </c>
      <c r="I35" s="31">
        <f t="shared" si="8"/>
        <v>146625</v>
      </c>
    </row>
    <row r="36" spans="1:9" ht="15" x14ac:dyDescent="0.25">
      <c r="A36" s="14"/>
      <c r="B36" s="15" t="s">
        <v>150</v>
      </c>
      <c r="C36" s="16">
        <v>12</v>
      </c>
      <c r="D36" s="17" t="s">
        <v>7</v>
      </c>
      <c r="E36" s="31">
        <v>6109.3749999999991</v>
      </c>
      <c r="F36" s="31">
        <v>1150</v>
      </c>
      <c r="G36" s="31">
        <f t="shared" si="6"/>
        <v>73312.499999999985</v>
      </c>
      <c r="H36" s="31">
        <f t="shared" si="7"/>
        <v>13800</v>
      </c>
      <c r="I36" s="31">
        <f t="shared" si="8"/>
        <v>87112.499999999985</v>
      </c>
    </row>
    <row r="37" spans="1:9" ht="15" x14ac:dyDescent="0.25">
      <c r="A37" s="14" t="s">
        <v>10</v>
      </c>
      <c r="B37" s="15" t="s">
        <v>36</v>
      </c>
      <c r="C37" s="16"/>
      <c r="D37" s="17"/>
      <c r="E37" s="34">
        <v>0</v>
      </c>
      <c r="F37" s="34">
        <v>0</v>
      </c>
      <c r="G37" s="34"/>
      <c r="H37" s="34"/>
      <c r="I37" s="34"/>
    </row>
    <row r="38" spans="1:9" ht="15" x14ac:dyDescent="0.25">
      <c r="A38" s="14"/>
      <c r="B38" s="15" t="s">
        <v>40</v>
      </c>
      <c r="C38" s="16">
        <v>60</v>
      </c>
      <c r="D38" s="17" t="s">
        <v>7</v>
      </c>
      <c r="E38" s="31">
        <v>8049.9999999999991</v>
      </c>
      <c r="F38" s="31">
        <v>1150</v>
      </c>
      <c r="G38" s="31">
        <f>E38*C38</f>
        <v>482999.99999999994</v>
      </c>
      <c r="H38" s="31">
        <f>F38*C38</f>
        <v>69000</v>
      </c>
      <c r="I38" s="31">
        <f>H38+G38</f>
        <v>552000</v>
      </c>
    </row>
    <row r="39" spans="1:9" ht="15" x14ac:dyDescent="0.25">
      <c r="A39" s="14" t="s">
        <v>47</v>
      </c>
      <c r="B39" s="15" t="s">
        <v>41</v>
      </c>
      <c r="C39" s="16"/>
      <c r="D39" s="17"/>
      <c r="E39" s="34">
        <v>0</v>
      </c>
      <c r="F39" s="34">
        <v>0</v>
      </c>
      <c r="G39" s="34"/>
      <c r="H39" s="34"/>
      <c r="I39" s="34"/>
    </row>
    <row r="40" spans="1:9" ht="15" x14ac:dyDescent="0.25">
      <c r="A40" s="14"/>
      <c r="B40" s="15" t="s">
        <v>33</v>
      </c>
      <c r="C40" s="16">
        <v>3</v>
      </c>
      <c r="D40" s="17" t="s">
        <v>7</v>
      </c>
      <c r="E40" s="31">
        <v>63249.999999999993</v>
      </c>
      <c r="F40" s="31">
        <v>4600</v>
      </c>
      <c r="G40" s="31">
        <f>E40*C40</f>
        <v>189749.99999999997</v>
      </c>
      <c r="H40" s="31">
        <f>F40*C40</f>
        <v>13800</v>
      </c>
      <c r="I40" s="31">
        <f>H40+G40</f>
        <v>203549.99999999997</v>
      </c>
    </row>
    <row r="41" spans="1:9" ht="15" x14ac:dyDescent="0.25">
      <c r="A41" s="14" t="s">
        <v>48</v>
      </c>
      <c r="B41" s="15" t="s">
        <v>42</v>
      </c>
      <c r="C41" s="16"/>
      <c r="D41" s="17"/>
      <c r="E41" s="34">
        <v>0</v>
      </c>
      <c r="F41" s="34">
        <v>0</v>
      </c>
      <c r="G41" s="34"/>
      <c r="H41" s="34"/>
      <c r="I41" s="34"/>
    </row>
    <row r="42" spans="1:9" ht="15" x14ac:dyDescent="0.25">
      <c r="A42" s="14"/>
      <c r="B42" s="15" t="s">
        <v>33</v>
      </c>
      <c r="C42" s="16">
        <v>3</v>
      </c>
      <c r="D42" s="17" t="s">
        <v>7</v>
      </c>
      <c r="E42" s="31">
        <v>56096.999999999993</v>
      </c>
      <c r="F42" s="31">
        <v>4600</v>
      </c>
      <c r="G42" s="31">
        <f>E42*C42</f>
        <v>168290.99999999997</v>
      </c>
      <c r="H42" s="31">
        <f>F42*C42</f>
        <v>13800</v>
      </c>
      <c r="I42" s="31">
        <f>H42+G42</f>
        <v>182090.99999999997</v>
      </c>
    </row>
    <row r="43" spans="1:9" ht="15" x14ac:dyDescent="0.25">
      <c r="A43" s="14">
        <v>220529</v>
      </c>
      <c r="B43" s="15" t="s">
        <v>84</v>
      </c>
      <c r="C43" s="16"/>
      <c r="D43" s="17"/>
      <c r="E43" s="34">
        <v>0</v>
      </c>
      <c r="F43" s="34">
        <v>0</v>
      </c>
      <c r="G43" s="34"/>
      <c r="H43" s="34"/>
      <c r="I43" s="34"/>
    </row>
    <row r="44" spans="1:9" ht="51" x14ac:dyDescent="0.25">
      <c r="A44" s="14"/>
      <c r="B44" s="15" t="s">
        <v>55</v>
      </c>
      <c r="C44" s="16">
        <v>1</v>
      </c>
      <c r="D44" s="17" t="s">
        <v>96</v>
      </c>
      <c r="E44" s="31">
        <v>402499.99999999994</v>
      </c>
      <c r="F44" s="31">
        <v>51749.999999999993</v>
      </c>
      <c r="G44" s="31">
        <f>E44*C44</f>
        <v>402499.99999999994</v>
      </c>
      <c r="H44" s="31">
        <f>F44*C44</f>
        <v>51749.999999999993</v>
      </c>
      <c r="I44" s="31">
        <f>H44+G44</f>
        <v>454249.99999999994</v>
      </c>
    </row>
    <row r="45" spans="1:9" ht="15" x14ac:dyDescent="0.25">
      <c r="A45" s="14">
        <v>220553</v>
      </c>
      <c r="B45" s="15" t="s">
        <v>85</v>
      </c>
      <c r="C45" s="16"/>
      <c r="D45" s="17"/>
      <c r="E45" s="34">
        <v>0</v>
      </c>
      <c r="F45" s="34">
        <v>0</v>
      </c>
      <c r="G45" s="34"/>
      <c r="H45" s="34"/>
      <c r="I45" s="34"/>
    </row>
    <row r="46" spans="1:9" ht="51" x14ac:dyDescent="0.25">
      <c r="A46" s="14"/>
      <c r="B46" s="15" t="s">
        <v>18</v>
      </c>
      <c r="C46" s="16">
        <v>1</v>
      </c>
      <c r="D46" s="17" t="s">
        <v>96</v>
      </c>
      <c r="E46" s="31">
        <v>46000</v>
      </c>
      <c r="F46" s="31">
        <v>23000</v>
      </c>
      <c r="G46" s="31">
        <f>E46*C46</f>
        <v>46000</v>
      </c>
      <c r="H46" s="31">
        <f>F46*C46</f>
        <v>23000</v>
      </c>
      <c r="I46" s="31">
        <f>H46+G46</f>
        <v>69000</v>
      </c>
    </row>
    <row r="47" spans="1:9" ht="15" x14ac:dyDescent="0.25">
      <c r="A47" s="14">
        <v>220573.13</v>
      </c>
      <c r="B47" s="15" t="s">
        <v>86</v>
      </c>
      <c r="C47" s="16"/>
      <c r="D47" s="17"/>
      <c r="E47" s="34">
        <v>0</v>
      </c>
      <c r="F47" s="34">
        <v>0</v>
      </c>
      <c r="G47" s="34"/>
      <c r="H47" s="34"/>
      <c r="I47" s="34"/>
    </row>
    <row r="48" spans="1:9" ht="51" x14ac:dyDescent="0.25">
      <c r="A48" s="14"/>
      <c r="B48" s="15" t="s">
        <v>57</v>
      </c>
      <c r="C48" s="16"/>
      <c r="D48" s="17"/>
      <c r="E48" s="32">
        <v>0</v>
      </c>
      <c r="F48" s="32">
        <v>0</v>
      </c>
      <c r="G48" s="32"/>
      <c r="H48" s="32"/>
      <c r="I48" s="32"/>
    </row>
    <row r="49" spans="1:11" ht="15" x14ac:dyDescent="0.25">
      <c r="A49" s="19" t="s">
        <v>9</v>
      </c>
      <c r="B49" s="39" t="s">
        <v>56</v>
      </c>
      <c r="C49" s="38">
        <v>39</v>
      </c>
      <c r="D49" s="40" t="s">
        <v>7</v>
      </c>
      <c r="E49" s="35">
        <v>43700</v>
      </c>
      <c r="F49" s="35">
        <v>11500</v>
      </c>
      <c r="G49" s="35">
        <f>E49*C49</f>
        <v>1704300</v>
      </c>
      <c r="H49" s="35">
        <f>F49*C49</f>
        <v>448500</v>
      </c>
      <c r="I49" s="35">
        <f>H49+G49</f>
        <v>2152800</v>
      </c>
      <c r="J49" s="13">
        <v>25</v>
      </c>
      <c r="K49" s="37">
        <f>C49-J49</f>
        <v>14</v>
      </c>
    </row>
    <row r="50" spans="1:11" ht="15" x14ac:dyDescent="0.25">
      <c r="A50" s="14">
        <v>220579</v>
      </c>
      <c r="B50" s="15" t="s">
        <v>87</v>
      </c>
      <c r="C50" s="16"/>
      <c r="D50" s="17"/>
      <c r="E50" s="34">
        <v>0</v>
      </c>
      <c r="F50" s="34">
        <v>0</v>
      </c>
      <c r="G50" s="34"/>
      <c r="H50" s="34"/>
      <c r="I50" s="34"/>
    </row>
    <row r="51" spans="1:11" ht="51" x14ac:dyDescent="0.25">
      <c r="A51" s="14"/>
      <c r="B51" s="15" t="s">
        <v>58</v>
      </c>
      <c r="C51" s="16">
        <v>1</v>
      </c>
      <c r="D51" s="17" t="s">
        <v>96</v>
      </c>
      <c r="E51" s="31">
        <v>34500</v>
      </c>
      <c r="F51" s="31">
        <v>9200</v>
      </c>
      <c r="G51" s="31">
        <f>E51*C51</f>
        <v>34500</v>
      </c>
      <c r="H51" s="31">
        <f>F51*C51</f>
        <v>9200</v>
      </c>
      <c r="I51" s="31">
        <f>H51+G51</f>
        <v>43700</v>
      </c>
    </row>
    <row r="52" spans="1:11" x14ac:dyDescent="0.25">
      <c r="A52" s="11">
        <v>220700</v>
      </c>
      <c r="B52" s="27" t="s">
        <v>75</v>
      </c>
      <c r="C52" s="27"/>
      <c r="D52" s="27"/>
      <c r="E52" s="27"/>
      <c r="F52" s="27"/>
      <c r="G52" s="27"/>
      <c r="H52" s="27"/>
      <c r="I52" s="27"/>
    </row>
    <row r="53" spans="1:11" x14ac:dyDescent="0.25">
      <c r="A53" s="14">
        <v>220719</v>
      </c>
      <c r="B53" s="15" t="s">
        <v>88</v>
      </c>
      <c r="C53" s="16"/>
      <c r="D53" s="17"/>
      <c r="E53" s="18"/>
      <c r="F53" s="18"/>
      <c r="G53" s="18"/>
      <c r="H53" s="18"/>
      <c r="I53" s="18"/>
    </row>
    <row r="54" spans="1:11" ht="51" x14ac:dyDescent="0.25">
      <c r="A54" s="14"/>
      <c r="B54" s="15" t="s">
        <v>59</v>
      </c>
      <c r="C54" s="16"/>
      <c r="D54" s="17"/>
      <c r="E54" s="18"/>
      <c r="F54" s="18"/>
      <c r="G54" s="18"/>
      <c r="H54" s="18"/>
      <c r="I54" s="18"/>
    </row>
    <row r="55" spans="1:11" ht="15" x14ac:dyDescent="0.25">
      <c r="A55" s="14"/>
      <c r="B55" s="15" t="s">
        <v>60</v>
      </c>
      <c r="C55" s="16">
        <v>210</v>
      </c>
      <c r="D55" s="17" t="s">
        <v>151</v>
      </c>
      <c r="E55" s="31">
        <v>184</v>
      </c>
      <c r="F55" s="31">
        <v>46</v>
      </c>
      <c r="G55" s="31">
        <f t="shared" ref="G55:G57" si="9">E55*C55</f>
        <v>38640</v>
      </c>
      <c r="H55" s="31">
        <f t="shared" ref="H55:H57" si="10">F55*C55</f>
        <v>9660</v>
      </c>
      <c r="I55" s="31">
        <f t="shared" ref="I55:I57" si="11">H55+G55</f>
        <v>48300</v>
      </c>
    </row>
    <row r="56" spans="1:11" ht="15" x14ac:dyDescent="0.25">
      <c r="A56" s="14"/>
      <c r="B56" s="15" t="s">
        <v>40</v>
      </c>
      <c r="C56" s="16">
        <v>50</v>
      </c>
      <c r="D56" s="17" t="s">
        <v>151</v>
      </c>
      <c r="E56" s="31">
        <v>218.49999999999997</v>
      </c>
      <c r="F56" s="31">
        <v>57.499999999999993</v>
      </c>
      <c r="G56" s="31">
        <f t="shared" si="9"/>
        <v>10924.999999999998</v>
      </c>
      <c r="H56" s="31">
        <f t="shared" si="10"/>
        <v>2874.9999999999995</v>
      </c>
      <c r="I56" s="31">
        <f t="shared" si="11"/>
        <v>13799.999999999998</v>
      </c>
    </row>
    <row r="57" spans="1:11" ht="15" x14ac:dyDescent="0.25">
      <c r="A57" s="14"/>
      <c r="B57" s="15" t="s">
        <v>39</v>
      </c>
      <c r="C57" s="16">
        <v>80</v>
      </c>
      <c r="D57" s="17" t="s">
        <v>151</v>
      </c>
      <c r="E57" s="31">
        <v>287.5</v>
      </c>
      <c r="F57" s="31">
        <v>57.499999999999993</v>
      </c>
      <c r="G57" s="31">
        <f t="shared" si="9"/>
        <v>23000</v>
      </c>
      <c r="H57" s="31">
        <f t="shared" si="10"/>
        <v>4599.9999999999991</v>
      </c>
      <c r="I57" s="31">
        <f t="shared" si="11"/>
        <v>27600</v>
      </c>
    </row>
    <row r="58" spans="1:11" ht="25.5" x14ac:dyDescent="0.25">
      <c r="A58" s="11">
        <v>220800</v>
      </c>
      <c r="B58" s="12" t="s">
        <v>76</v>
      </c>
      <c r="C58" s="12"/>
      <c r="D58" s="12"/>
      <c r="E58" s="34">
        <v>0</v>
      </c>
      <c r="F58" s="34">
        <v>0</v>
      </c>
      <c r="G58" s="34"/>
      <c r="H58" s="34"/>
      <c r="I58" s="34"/>
    </row>
    <row r="59" spans="1:11" ht="114.75" x14ac:dyDescent="0.25">
      <c r="A59" s="14"/>
      <c r="B59" s="15" t="s">
        <v>21</v>
      </c>
      <c r="C59" s="16">
        <v>1</v>
      </c>
      <c r="D59" s="17" t="s">
        <v>96</v>
      </c>
      <c r="E59" s="31">
        <v>0</v>
      </c>
      <c r="F59" s="31">
        <v>57499.999999999993</v>
      </c>
      <c r="G59" s="31">
        <f>E59*C59</f>
        <v>0</v>
      </c>
      <c r="H59" s="31">
        <f>F59*C59</f>
        <v>57499.999999999993</v>
      </c>
      <c r="I59" s="31">
        <f>H59+G59</f>
        <v>57499.999999999993</v>
      </c>
    </row>
    <row r="60" spans="1:11" ht="15" x14ac:dyDescent="0.25">
      <c r="A60" s="11">
        <v>220900</v>
      </c>
      <c r="B60" s="12" t="s">
        <v>100</v>
      </c>
      <c r="C60" s="12"/>
      <c r="D60" s="12"/>
      <c r="E60" s="33">
        <v>0</v>
      </c>
      <c r="F60" s="33">
        <v>0</v>
      </c>
      <c r="G60" s="33"/>
      <c r="H60" s="33"/>
      <c r="I60" s="33"/>
    </row>
    <row r="61" spans="1:11" ht="15" x14ac:dyDescent="0.25">
      <c r="A61" s="14">
        <v>220913</v>
      </c>
      <c r="B61" s="15" t="s">
        <v>101</v>
      </c>
      <c r="C61" s="9"/>
      <c r="D61" s="9"/>
      <c r="E61" s="34">
        <v>0</v>
      </c>
      <c r="F61" s="34">
        <v>0</v>
      </c>
      <c r="G61" s="34"/>
      <c r="H61" s="34"/>
      <c r="I61" s="34"/>
    </row>
    <row r="62" spans="1:11" ht="38.25" x14ac:dyDescent="0.25">
      <c r="A62" s="14"/>
      <c r="B62" s="15" t="s">
        <v>103</v>
      </c>
      <c r="C62" s="16">
        <v>1</v>
      </c>
      <c r="D62" s="17" t="s">
        <v>96</v>
      </c>
      <c r="E62" s="31">
        <v>184000</v>
      </c>
      <c r="F62" s="31">
        <v>34500</v>
      </c>
      <c r="G62" s="31">
        <f>E62*C62</f>
        <v>184000</v>
      </c>
      <c r="H62" s="31">
        <f>F62*C62</f>
        <v>34500</v>
      </c>
      <c r="I62" s="31">
        <f>H62+G62</f>
        <v>218500</v>
      </c>
    </row>
    <row r="63" spans="1:11" ht="15" x14ac:dyDescent="0.25">
      <c r="A63" s="14">
        <v>220921</v>
      </c>
      <c r="B63" s="15" t="s">
        <v>102</v>
      </c>
      <c r="C63" s="16"/>
      <c r="D63" s="17"/>
      <c r="E63" s="34">
        <v>0</v>
      </c>
      <c r="F63" s="34">
        <v>0</v>
      </c>
      <c r="G63" s="34"/>
      <c r="H63" s="34"/>
      <c r="I63" s="34"/>
    </row>
    <row r="64" spans="1:11" ht="38.25" x14ac:dyDescent="0.25">
      <c r="A64" s="14"/>
      <c r="B64" s="15" t="s">
        <v>104</v>
      </c>
      <c r="C64" s="16">
        <v>1</v>
      </c>
      <c r="D64" s="17" t="s">
        <v>96</v>
      </c>
      <c r="E64" s="31">
        <v>23000</v>
      </c>
      <c r="F64" s="31">
        <v>5750</v>
      </c>
      <c r="G64" s="31">
        <f>E64*C64</f>
        <v>23000</v>
      </c>
      <c r="H64" s="31">
        <f>F64*C64</f>
        <v>5750</v>
      </c>
      <c r="I64" s="31">
        <f>H64+G64</f>
        <v>28750</v>
      </c>
    </row>
    <row r="65" spans="1:10" ht="15" customHeight="1" x14ac:dyDescent="0.25">
      <c r="A65" s="11">
        <v>221100</v>
      </c>
      <c r="B65" s="41" t="s">
        <v>77</v>
      </c>
      <c r="C65" s="41"/>
      <c r="D65" s="41"/>
      <c r="E65" s="43" t="s">
        <v>170</v>
      </c>
      <c r="F65" s="44"/>
      <c r="G65" s="44"/>
      <c r="H65" s="44"/>
      <c r="I65" s="45"/>
    </row>
    <row r="66" spans="1:10" ht="25.5" x14ac:dyDescent="0.25">
      <c r="A66" s="14">
        <v>221113.13</v>
      </c>
      <c r="B66" s="39" t="s">
        <v>152</v>
      </c>
      <c r="C66" s="42"/>
      <c r="D66" s="42"/>
      <c r="E66" s="46"/>
      <c r="F66" s="47"/>
      <c r="G66" s="47"/>
      <c r="H66" s="47"/>
      <c r="I66" s="48"/>
    </row>
    <row r="67" spans="1:10" ht="51" x14ac:dyDescent="0.25">
      <c r="A67" s="14"/>
      <c r="B67" s="39" t="s">
        <v>153</v>
      </c>
      <c r="C67" s="38"/>
      <c r="D67" s="40"/>
      <c r="E67" s="49"/>
      <c r="F67" s="50"/>
      <c r="G67" s="50"/>
      <c r="H67" s="50"/>
      <c r="I67" s="51"/>
    </row>
    <row r="68" spans="1:10" ht="15" x14ac:dyDescent="0.25">
      <c r="A68" s="14"/>
      <c r="B68" s="39" t="s">
        <v>33</v>
      </c>
      <c r="C68" s="38">
        <v>550</v>
      </c>
      <c r="D68" s="40" t="s">
        <v>151</v>
      </c>
      <c r="E68" s="35"/>
      <c r="F68" s="35"/>
      <c r="G68" s="35">
        <f t="shared" ref="G68:G74" si="12">E68*C68</f>
        <v>0</v>
      </c>
      <c r="H68" s="35">
        <f t="shared" ref="H68:H74" si="13">F68*C68</f>
        <v>0</v>
      </c>
      <c r="I68" s="35">
        <f t="shared" ref="I68:I74" si="14">H68+G68</f>
        <v>0</v>
      </c>
      <c r="J68" s="13">
        <v>0</v>
      </c>
    </row>
    <row r="69" spans="1:10" ht="15" x14ac:dyDescent="0.25">
      <c r="A69" s="14"/>
      <c r="B69" s="39" t="s">
        <v>34</v>
      </c>
      <c r="C69" s="38">
        <v>300</v>
      </c>
      <c r="D69" s="40" t="s">
        <v>151</v>
      </c>
      <c r="E69" s="35"/>
      <c r="F69" s="35"/>
      <c r="G69" s="35">
        <f t="shared" si="12"/>
        <v>0</v>
      </c>
      <c r="H69" s="35">
        <f t="shared" si="13"/>
        <v>0</v>
      </c>
      <c r="I69" s="35">
        <f t="shared" si="14"/>
        <v>0</v>
      </c>
      <c r="J69" s="13">
        <v>0</v>
      </c>
    </row>
    <row r="70" spans="1:10" ht="15" x14ac:dyDescent="0.25">
      <c r="A70" s="14"/>
      <c r="B70" s="39" t="s">
        <v>35</v>
      </c>
      <c r="C70" s="38">
        <v>4150</v>
      </c>
      <c r="D70" s="40" t="s">
        <v>151</v>
      </c>
      <c r="E70" s="35"/>
      <c r="F70" s="35"/>
      <c r="G70" s="35">
        <f t="shared" si="12"/>
        <v>0</v>
      </c>
      <c r="H70" s="35">
        <f t="shared" si="13"/>
        <v>0</v>
      </c>
      <c r="I70" s="35">
        <f t="shared" si="14"/>
        <v>0</v>
      </c>
      <c r="J70" s="13">
        <v>0</v>
      </c>
    </row>
    <row r="71" spans="1:10" ht="15" x14ac:dyDescent="0.25">
      <c r="A71" s="14"/>
      <c r="B71" s="39" t="s">
        <v>37</v>
      </c>
      <c r="C71" s="38">
        <v>1200</v>
      </c>
      <c r="D71" s="40" t="s">
        <v>151</v>
      </c>
      <c r="E71" s="35"/>
      <c r="F71" s="35"/>
      <c r="G71" s="35">
        <f t="shared" si="12"/>
        <v>0</v>
      </c>
      <c r="H71" s="35">
        <f t="shared" si="13"/>
        <v>0</v>
      </c>
      <c r="I71" s="35">
        <f t="shared" si="14"/>
        <v>0</v>
      </c>
      <c r="J71" s="13">
        <v>0</v>
      </c>
    </row>
    <row r="72" spans="1:10" ht="15" x14ac:dyDescent="0.25">
      <c r="A72" s="14"/>
      <c r="B72" s="39" t="s">
        <v>38</v>
      </c>
      <c r="C72" s="38">
        <v>650</v>
      </c>
      <c r="D72" s="40" t="s">
        <v>151</v>
      </c>
      <c r="E72" s="35"/>
      <c r="F72" s="35"/>
      <c r="G72" s="35">
        <f t="shared" si="12"/>
        <v>0</v>
      </c>
      <c r="H72" s="35">
        <f t="shared" si="13"/>
        <v>0</v>
      </c>
      <c r="I72" s="35">
        <f t="shared" si="14"/>
        <v>0</v>
      </c>
      <c r="J72" s="13">
        <v>0</v>
      </c>
    </row>
    <row r="73" spans="1:10" ht="15" x14ac:dyDescent="0.25">
      <c r="A73" s="14"/>
      <c r="B73" s="39" t="s">
        <v>39</v>
      </c>
      <c r="C73" s="38">
        <v>1550</v>
      </c>
      <c r="D73" s="40" t="s">
        <v>151</v>
      </c>
      <c r="E73" s="35"/>
      <c r="F73" s="35"/>
      <c r="G73" s="35">
        <f t="shared" si="12"/>
        <v>0</v>
      </c>
      <c r="H73" s="35">
        <f t="shared" si="13"/>
        <v>0</v>
      </c>
      <c r="I73" s="35">
        <f t="shared" si="14"/>
        <v>0</v>
      </c>
      <c r="J73" s="13">
        <v>0</v>
      </c>
    </row>
    <row r="74" spans="1:10" ht="15" x14ac:dyDescent="0.25">
      <c r="A74" s="14"/>
      <c r="B74" s="39" t="s">
        <v>40</v>
      </c>
      <c r="C74" s="38">
        <v>3050</v>
      </c>
      <c r="D74" s="40" t="s">
        <v>151</v>
      </c>
      <c r="E74" s="35"/>
      <c r="F74" s="35"/>
      <c r="G74" s="35">
        <f t="shared" si="12"/>
        <v>0</v>
      </c>
      <c r="H74" s="35">
        <f t="shared" si="13"/>
        <v>0</v>
      </c>
      <c r="I74" s="35">
        <f t="shared" si="14"/>
        <v>0</v>
      </c>
      <c r="J74" s="13">
        <v>0</v>
      </c>
    </row>
    <row r="75" spans="1:10" ht="38.25" x14ac:dyDescent="0.25">
      <c r="A75" s="14">
        <v>221116</v>
      </c>
      <c r="B75" s="15" t="s">
        <v>89</v>
      </c>
      <c r="C75" s="16"/>
      <c r="D75" s="17"/>
      <c r="E75" s="34">
        <v>0</v>
      </c>
      <c r="F75" s="34">
        <v>0</v>
      </c>
      <c r="G75" s="34"/>
      <c r="H75" s="34"/>
      <c r="I75" s="34"/>
    </row>
    <row r="76" spans="1:10" ht="191.25" x14ac:dyDescent="0.25">
      <c r="A76" s="14"/>
      <c r="B76" s="15" t="s">
        <v>72</v>
      </c>
      <c r="C76" s="16"/>
      <c r="D76" s="17"/>
      <c r="E76" s="32">
        <v>0</v>
      </c>
      <c r="F76" s="32">
        <v>0</v>
      </c>
      <c r="G76" s="32"/>
      <c r="H76" s="32"/>
      <c r="I76" s="32"/>
    </row>
    <row r="77" spans="1:10" ht="15" x14ac:dyDescent="0.25">
      <c r="A77" s="14"/>
      <c r="B77" s="15" t="s">
        <v>154</v>
      </c>
      <c r="C77" s="16">
        <v>400</v>
      </c>
      <c r="D77" s="17" t="s">
        <v>151</v>
      </c>
      <c r="E77" s="31">
        <v>287.5</v>
      </c>
      <c r="F77" s="31">
        <v>69</v>
      </c>
      <c r="G77" s="31">
        <f t="shared" ref="G77:G82" si="15">E77*C77</f>
        <v>115000</v>
      </c>
      <c r="H77" s="31">
        <f t="shared" ref="H77:H82" si="16">F77*C77</f>
        <v>27600</v>
      </c>
      <c r="I77" s="31">
        <f t="shared" ref="I77:I82" si="17">H77+G77</f>
        <v>142600</v>
      </c>
    </row>
    <row r="78" spans="1:10" ht="15" x14ac:dyDescent="0.25">
      <c r="A78" s="14"/>
      <c r="B78" s="15" t="s">
        <v>144</v>
      </c>
      <c r="C78" s="16">
        <v>150</v>
      </c>
      <c r="D78" s="17" t="s">
        <v>151</v>
      </c>
      <c r="E78" s="31">
        <v>436.99999999999994</v>
      </c>
      <c r="F78" s="31">
        <v>86.25</v>
      </c>
      <c r="G78" s="31">
        <f t="shared" si="15"/>
        <v>65549.999999999985</v>
      </c>
      <c r="H78" s="31">
        <f t="shared" si="16"/>
        <v>12937.5</v>
      </c>
      <c r="I78" s="31">
        <f t="shared" si="17"/>
        <v>78487.499999999985</v>
      </c>
    </row>
    <row r="79" spans="1:10" ht="15" x14ac:dyDescent="0.25">
      <c r="A79" s="14"/>
      <c r="B79" s="15" t="s">
        <v>143</v>
      </c>
      <c r="C79" s="16">
        <v>140</v>
      </c>
      <c r="D79" s="17" t="s">
        <v>151</v>
      </c>
      <c r="E79" s="31">
        <v>552</v>
      </c>
      <c r="F79" s="31">
        <v>114.99999999999999</v>
      </c>
      <c r="G79" s="31">
        <f t="shared" si="15"/>
        <v>77280</v>
      </c>
      <c r="H79" s="31">
        <f t="shared" si="16"/>
        <v>16099.999999999998</v>
      </c>
      <c r="I79" s="31">
        <f t="shared" si="17"/>
        <v>93380</v>
      </c>
    </row>
    <row r="80" spans="1:10" ht="15" x14ac:dyDescent="0.25">
      <c r="A80" s="14"/>
      <c r="B80" s="15" t="s">
        <v>142</v>
      </c>
      <c r="C80" s="16">
        <v>100</v>
      </c>
      <c r="D80" s="17" t="s">
        <v>151</v>
      </c>
      <c r="E80" s="31">
        <v>287.5</v>
      </c>
      <c r="F80" s="31">
        <v>143.75</v>
      </c>
      <c r="G80" s="31">
        <f t="shared" si="15"/>
        <v>28750</v>
      </c>
      <c r="H80" s="31">
        <f t="shared" si="16"/>
        <v>14375</v>
      </c>
      <c r="I80" s="31">
        <f t="shared" si="17"/>
        <v>43125</v>
      </c>
    </row>
    <row r="81" spans="1:11" ht="15" x14ac:dyDescent="0.25">
      <c r="A81" s="14"/>
      <c r="B81" s="15" t="s">
        <v>141</v>
      </c>
      <c r="C81" s="16">
        <v>2350</v>
      </c>
      <c r="D81" s="17" t="s">
        <v>151</v>
      </c>
      <c r="E81" s="31">
        <v>1494.9999999999998</v>
      </c>
      <c r="F81" s="31">
        <v>172.5</v>
      </c>
      <c r="G81" s="31">
        <f t="shared" si="15"/>
        <v>3513249.9999999995</v>
      </c>
      <c r="H81" s="31">
        <f t="shared" si="16"/>
        <v>405375</v>
      </c>
      <c r="I81" s="31">
        <f t="shared" si="17"/>
        <v>3918624.9999999995</v>
      </c>
    </row>
    <row r="82" spans="1:11" ht="15" x14ac:dyDescent="0.25">
      <c r="A82" s="14"/>
      <c r="B82" s="15" t="s">
        <v>140</v>
      </c>
      <c r="C82" s="16">
        <v>150</v>
      </c>
      <c r="D82" s="17" t="s">
        <v>151</v>
      </c>
      <c r="E82" s="31">
        <v>2012.4999999999998</v>
      </c>
      <c r="F82" s="31">
        <v>201.24999999999997</v>
      </c>
      <c r="G82" s="31">
        <f t="shared" si="15"/>
        <v>301874.99999999994</v>
      </c>
      <c r="H82" s="31">
        <f t="shared" si="16"/>
        <v>30187.499999999996</v>
      </c>
      <c r="I82" s="31">
        <f t="shared" si="17"/>
        <v>332062.49999999994</v>
      </c>
    </row>
    <row r="83" spans="1:11" ht="25.5" x14ac:dyDescent="0.25">
      <c r="A83" s="14">
        <v>221123.39</v>
      </c>
      <c r="B83" s="15" t="s">
        <v>90</v>
      </c>
      <c r="C83" s="16"/>
      <c r="D83" s="17"/>
      <c r="E83" s="34">
        <v>0</v>
      </c>
      <c r="F83" s="34">
        <v>0</v>
      </c>
      <c r="G83" s="34"/>
      <c r="H83" s="34"/>
      <c r="I83" s="34"/>
    </row>
    <row r="84" spans="1:11" ht="63.75" x14ac:dyDescent="0.25">
      <c r="A84" s="14"/>
      <c r="B84" s="15" t="s">
        <v>61</v>
      </c>
      <c r="C84" s="16">
        <v>2</v>
      </c>
      <c r="D84" s="17" t="s">
        <v>20</v>
      </c>
      <c r="E84" s="31">
        <v>575000</v>
      </c>
      <c r="F84" s="31">
        <v>23000</v>
      </c>
      <c r="G84" s="31">
        <f>E84*C84</f>
        <v>1150000</v>
      </c>
      <c r="H84" s="31">
        <f>F84*C84</f>
        <v>46000</v>
      </c>
      <c r="I84" s="31">
        <f>H84+G84</f>
        <v>1196000</v>
      </c>
    </row>
    <row r="85" spans="1:11" ht="15" x14ac:dyDescent="0.25">
      <c r="A85" s="11">
        <v>221300</v>
      </c>
      <c r="B85" s="12" t="s">
        <v>78</v>
      </c>
      <c r="C85" s="12"/>
      <c r="D85" s="12"/>
      <c r="E85" s="34">
        <v>0</v>
      </c>
      <c r="F85" s="34">
        <v>0</v>
      </c>
      <c r="G85" s="34"/>
      <c r="H85" s="34"/>
      <c r="I85" s="34"/>
    </row>
    <row r="86" spans="1:11" ht="25.5" x14ac:dyDescent="0.25">
      <c r="A86" s="14">
        <v>221313</v>
      </c>
      <c r="B86" s="15" t="s">
        <v>91</v>
      </c>
      <c r="C86" s="9"/>
      <c r="D86" s="9"/>
      <c r="E86" s="34">
        <v>0</v>
      </c>
      <c r="F86" s="34">
        <v>0</v>
      </c>
      <c r="G86" s="34"/>
      <c r="H86" s="34"/>
      <c r="I86" s="34"/>
    </row>
    <row r="87" spans="1:11" ht="102" x14ac:dyDescent="0.25">
      <c r="A87" s="14"/>
      <c r="B87" s="15" t="s">
        <v>73</v>
      </c>
      <c r="C87" s="16"/>
      <c r="D87" s="17"/>
      <c r="E87" s="32">
        <v>0</v>
      </c>
      <c r="F87" s="32">
        <v>0</v>
      </c>
      <c r="G87" s="32"/>
      <c r="H87" s="32"/>
      <c r="I87" s="32"/>
    </row>
    <row r="88" spans="1:11" ht="15" x14ac:dyDescent="0.25">
      <c r="A88" s="14"/>
      <c r="B88" s="15" t="s">
        <v>62</v>
      </c>
      <c r="C88" s="38">
        <v>3200</v>
      </c>
      <c r="D88" s="17" t="s">
        <v>151</v>
      </c>
      <c r="E88" s="31">
        <v>2530</v>
      </c>
      <c r="F88" s="31">
        <v>276</v>
      </c>
      <c r="G88" s="31">
        <f>E88*C88</f>
        <v>8096000</v>
      </c>
      <c r="H88" s="31">
        <f>F88*C88</f>
        <v>883200</v>
      </c>
      <c r="I88" s="31">
        <f>H88+G88</f>
        <v>8979200</v>
      </c>
      <c r="J88" s="13">
        <v>1600</v>
      </c>
      <c r="K88" s="37">
        <f>C88-J88</f>
        <v>1600</v>
      </c>
    </row>
    <row r="89" spans="1:11" ht="25.5" x14ac:dyDescent="0.25">
      <c r="A89" s="14">
        <v>221316</v>
      </c>
      <c r="B89" s="15" t="s">
        <v>92</v>
      </c>
      <c r="C89" s="16"/>
      <c r="D89" s="17"/>
      <c r="E89" s="34">
        <v>0</v>
      </c>
      <c r="F89" s="34">
        <v>0</v>
      </c>
      <c r="G89" s="34"/>
      <c r="H89" s="34"/>
      <c r="I89" s="34"/>
    </row>
    <row r="90" spans="1:11" ht="140.25" x14ac:dyDescent="0.25">
      <c r="A90" s="14"/>
      <c r="B90" s="15" t="s">
        <v>74</v>
      </c>
      <c r="C90" s="16"/>
      <c r="D90" s="17"/>
      <c r="E90" s="32">
        <v>0</v>
      </c>
      <c r="F90" s="32">
        <v>0</v>
      </c>
      <c r="G90" s="32"/>
      <c r="H90" s="32"/>
      <c r="I90" s="32"/>
    </row>
    <row r="91" spans="1:11" ht="15" x14ac:dyDescent="0.25">
      <c r="A91" s="14"/>
      <c r="B91" s="15" t="s">
        <v>146</v>
      </c>
      <c r="C91" s="16">
        <v>230</v>
      </c>
      <c r="D91" s="17" t="s">
        <v>151</v>
      </c>
      <c r="E91" s="31">
        <v>1092.5</v>
      </c>
      <c r="F91" s="31">
        <v>172.5</v>
      </c>
      <c r="G91" s="31">
        <f t="shared" ref="G91:G94" si="18">E91*C91</f>
        <v>251275</v>
      </c>
      <c r="H91" s="31">
        <f t="shared" ref="H91:H94" si="19">F91*C91</f>
        <v>39675</v>
      </c>
      <c r="I91" s="31">
        <f t="shared" ref="I91:I94" si="20">H91+G91</f>
        <v>290950</v>
      </c>
    </row>
    <row r="92" spans="1:11" ht="15" x14ac:dyDescent="0.25">
      <c r="A92" s="14"/>
      <c r="B92" s="15" t="s">
        <v>33</v>
      </c>
      <c r="C92" s="16">
        <v>85</v>
      </c>
      <c r="D92" s="17" t="s">
        <v>151</v>
      </c>
      <c r="E92" s="31">
        <v>919.99999999999989</v>
      </c>
      <c r="F92" s="31">
        <v>143.75</v>
      </c>
      <c r="G92" s="31">
        <f t="shared" si="18"/>
        <v>78199.999999999985</v>
      </c>
      <c r="H92" s="31">
        <f t="shared" si="19"/>
        <v>12218.75</v>
      </c>
      <c r="I92" s="31">
        <f t="shared" si="20"/>
        <v>90418.749999999985</v>
      </c>
    </row>
    <row r="93" spans="1:11" ht="15" x14ac:dyDescent="0.25">
      <c r="A93" s="14"/>
      <c r="B93" s="15" t="s">
        <v>35</v>
      </c>
      <c r="C93" s="16">
        <v>130</v>
      </c>
      <c r="D93" s="17" t="s">
        <v>151</v>
      </c>
      <c r="E93" s="31">
        <v>575</v>
      </c>
      <c r="F93" s="31">
        <v>114.99999999999999</v>
      </c>
      <c r="G93" s="31">
        <f t="shared" si="18"/>
        <v>74750</v>
      </c>
      <c r="H93" s="31">
        <f t="shared" si="19"/>
        <v>14949.999999999998</v>
      </c>
      <c r="I93" s="31">
        <f t="shared" si="20"/>
        <v>89700</v>
      </c>
    </row>
    <row r="94" spans="1:11" ht="15" x14ac:dyDescent="0.25">
      <c r="A94" s="14"/>
      <c r="B94" s="15" t="s">
        <v>145</v>
      </c>
      <c r="C94" s="16">
        <v>80</v>
      </c>
      <c r="D94" s="17" t="s">
        <v>151</v>
      </c>
      <c r="E94" s="31">
        <v>413.99999999999994</v>
      </c>
      <c r="F94" s="31">
        <v>92</v>
      </c>
      <c r="G94" s="31">
        <f t="shared" si="18"/>
        <v>33119.999999999993</v>
      </c>
      <c r="H94" s="31">
        <f t="shared" si="19"/>
        <v>7360</v>
      </c>
      <c r="I94" s="31">
        <f t="shared" si="20"/>
        <v>40479.999999999993</v>
      </c>
    </row>
    <row r="95" spans="1:11" ht="15" x14ac:dyDescent="0.25">
      <c r="A95" s="14">
        <v>221319.13</v>
      </c>
      <c r="B95" s="15" t="s">
        <v>93</v>
      </c>
      <c r="C95" s="16"/>
      <c r="D95" s="17"/>
      <c r="E95" s="34">
        <v>0</v>
      </c>
      <c r="F95" s="34">
        <v>0</v>
      </c>
      <c r="G95" s="34"/>
      <c r="H95" s="34"/>
      <c r="I95" s="34"/>
    </row>
    <row r="96" spans="1:11" ht="38.25" x14ac:dyDescent="0.25">
      <c r="A96" s="14"/>
      <c r="B96" s="15" t="s">
        <v>63</v>
      </c>
      <c r="C96" s="16"/>
      <c r="D96" s="17"/>
      <c r="E96" s="34">
        <v>0</v>
      </c>
      <c r="F96" s="34">
        <v>0</v>
      </c>
      <c r="G96" s="34"/>
      <c r="H96" s="34"/>
      <c r="I96" s="34"/>
    </row>
    <row r="97" spans="1:11" ht="15" x14ac:dyDescent="0.25">
      <c r="A97" s="14"/>
      <c r="B97" s="15" t="s">
        <v>33</v>
      </c>
      <c r="C97" s="16">
        <v>4</v>
      </c>
      <c r="D97" s="17" t="s">
        <v>19</v>
      </c>
      <c r="E97" s="31">
        <v>5750</v>
      </c>
      <c r="F97" s="31">
        <v>1150</v>
      </c>
      <c r="G97" s="31">
        <f t="shared" ref="G97:G98" si="21">E97*C97</f>
        <v>23000</v>
      </c>
      <c r="H97" s="31">
        <f t="shared" ref="H97:H98" si="22">F97*C97</f>
        <v>4600</v>
      </c>
      <c r="I97" s="31">
        <f t="shared" ref="I97:I98" si="23">H97+G97</f>
        <v>27600</v>
      </c>
    </row>
    <row r="98" spans="1:11" ht="15" x14ac:dyDescent="0.25">
      <c r="A98" s="14"/>
      <c r="B98" s="15" t="s">
        <v>35</v>
      </c>
      <c r="C98" s="16">
        <v>15</v>
      </c>
      <c r="D98" s="17" t="s">
        <v>19</v>
      </c>
      <c r="E98" s="31">
        <v>5750</v>
      </c>
      <c r="F98" s="31">
        <v>1150</v>
      </c>
      <c r="G98" s="31">
        <f t="shared" si="21"/>
        <v>86250</v>
      </c>
      <c r="H98" s="31">
        <f t="shared" si="22"/>
        <v>17250</v>
      </c>
      <c r="I98" s="31">
        <f t="shared" si="23"/>
        <v>103500</v>
      </c>
    </row>
    <row r="99" spans="1:11" ht="15" x14ac:dyDescent="0.25">
      <c r="A99" s="14">
        <v>221319.16</v>
      </c>
      <c r="B99" s="15" t="s">
        <v>94</v>
      </c>
      <c r="C99" s="16"/>
      <c r="D99" s="17"/>
      <c r="E99" s="34">
        <v>0</v>
      </c>
      <c r="F99" s="34">
        <v>0</v>
      </c>
      <c r="G99" s="34"/>
      <c r="H99" s="34"/>
      <c r="I99" s="34"/>
    </row>
    <row r="100" spans="1:11" ht="38.25" x14ac:dyDescent="0.25">
      <c r="A100" s="14"/>
      <c r="B100" s="15" t="s">
        <v>64</v>
      </c>
      <c r="C100" s="16"/>
      <c r="D100" s="17"/>
      <c r="E100" s="34">
        <v>0</v>
      </c>
      <c r="F100" s="34">
        <v>0</v>
      </c>
      <c r="G100" s="34"/>
      <c r="H100" s="34"/>
      <c r="I100" s="34"/>
    </row>
    <row r="101" spans="1:11" ht="15" x14ac:dyDescent="0.25">
      <c r="A101" s="14"/>
      <c r="B101" s="15" t="s">
        <v>33</v>
      </c>
      <c r="C101" s="16">
        <v>15</v>
      </c>
      <c r="D101" s="17" t="s">
        <v>7</v>
      </c>
      <c r="E101" s="31">
        <v>6899.9999999999991</v>
      </c>
      <c r="F101" s="31">
        <v>1150</v>
      </c>
      <c r="G101" s="31">
        <f>E101*C101</f>
        <v>103499.99999999999</v>
      </c>
      <c r="H101" s="31">
        <f>F101*C101</f>
        <v>17250</v>
      </c>
      <c r="I101" s="31">
        <f>H101+G101</f>
        <v>120749.99999999999</v>
      </c>
    </row>
    <row r="102" spans="1:11" ht="15" x14ac:dyDescent="0.25">
      <c r="A102" s="14">
        <v>221319.19</v>
      </c>
      <c r="B102" s="15" t="s">
        <v>95</v>
      </c>
      <c r="C102" s="16"/>
      <c r="D102" s="17"/>
      <c r="E102" s="34">
        <v>0</v>
      </c>
      <c r="F102" s="34">
        <v>0</v>
      </c>
      <c r="G102" s="34"/>
      <c r="H102" s="34"/>
      <c r="I102" s="34"/>
    </row>
    <row r="103" spans="1:11" ht="38.25" x14ac:dyDescent="0.25">
      <c r="A103" s="14"/>
      <c r="B103" s="15" t="s">
        <v>65</v>
      </c>
      <c r="C103" s="38">
        <v>3</v>
      </c>
      <c r="D103" s="17" t="s">
        <v>7</v>
      </c>
      <c r="E103" s="31">
        <v>166750</v>
      </c>
      <c r="F103" s="31">
        <v>14949.999999999998</v>
      </c>
      <c r="G103" s="31">
        <f>E103*C103</f>
        <v>500250</v>
      </c>
      <c r="H103" s="31">
        <f>F103*C103</f>
        <v>44849.999999999993</v>
      </c>
      <c r="I103" s="31">
        <f>H103+G103</f>
        <v>545100</v>
      </c>
      <c r="J103" s="13">
        <v>1</v>
      </c>
      <c r="K103" s="37">
        <f>C103-J103</f>
        <v>2</v>
      </c>
    </row>
    <row r="104" spans="1:11" ht="15" x14ac:dyDescent="0.25">
      <c r="A104" s="14">
        <v>221319.39</v>
      </c>
      <c r="B104" s="15" t="s">
        <v>105</v>
      </c>
      <c r="C104" s="16"/>
      <c r="D104" s="17"/>
      <c r="E104" s="34">
        <v>0</v>
      </c>
      <c r="F104" s="34">
        <v>0</v>
      </c>
      <c r="G104" s="34"/>
      <c r="H104" s="34"/>
      <c r="I104" s="34"/>
    </row>
    <row r="105" spans="1:11" ht="38.25" x14ac:dyDescent="0.25">
      <c r="A105" s="14"/>
      <c r="B105" s="15" t="s">
        <v>106</v>
      </c>
      <c r="C105" s="16">
        <v>4</v>
      </c>
      <c r="D105" s="17" t="s">
        <v>7</v>
      </c>
      <c r="E105" s="31">
        <v>21850</v>
      </c>
      <c r="F105" s="31">
        <v>2300</v>
      </c>
      <c r="G105" s="31">
        <f>E105*C105</f>
        <v>87400</v>
      </c>
      <c r="H105" s="31">
        <f>F105*C105</f>
        <v>9200</v>
      </c>
      <c r="I105" s="31">
        <f>H105+G105</f>
        <v>96600</v>
      </c>
    </row>
    <row r="106" spans="1:11" ht="15" x14ac:dyDescent="0.25">
      <c r="A106" s="11">
        <v>223400</v>
      </c>
      <c r="B106" s="12" t="s">
        <v>79</v>
      </c>
      <c r="C106" s="12"/>
      <c r="D106" s="12"/>
      <c r="E106" s="34">
        <v>0</v>
      </c>
      <c r="F106" s="34">
        <v>0</v>
      </c>
      <c r="G106" s="34"/>
      <c r="H106" s="34"/>
      <c r="I106" s="34"/>
    </row>
    <row r="107" spans="1:11" ht="15" x14ac:dyDescent="0.25">
      <c r="A107" s="14">
        <v>223430</v>
      </c>
      <c r="B107" s="15" t="s">
        <v>155</v>
      </c>
      <c r="C107" s="16"/>
      <c r="D107" s="17"/>
      <c r="E107" s="34">
        <v>0</v>
      </c>
      <c r="F107" s="34">
        <v>0</v>
      </c>
      <c r="G107" s="34"/>
      <c r="H107" s="34"/>
      <c r="I107" s="34"/>
    </row>
    <row r="108" spans="1:11" ht="51" x14ac:dyDescent="0.25">
      <c r="A108" s="14"/>
      <c r="B108" s="15" t="s">
        <v>107</v>
      </c>
      <c r="C108" s="16"/>
      <c r="D108" s="17"/>
      <c r="E108" s="34">
        <v>0</v>
      </c>
      <c r="F108" s="34">
        <v>0</v>
      </c>
      <c r="G108" s="34"/>
      <c r="H108" s="34"/>
      <c r="I108" s="34"/>
    </row>
    <row r="109" spans="1:11" ht="15" x14ac:dyDescent="0.25">
      <c r="A109" s="14"/>
      <c r="B109" s="15" t="s">
        <v>156</v>
      </c>
      <c r="C109" s="16">
        <v>3</v>
      </c>
      <c r="D109" s="17" t="s">
        <v>7</v>
      </c>
      <c r="E109" s="31">
        <v>80500</v>
      </c>
      <c r="F109" s="31">
        <v>4600</v>
      </c>
      <c r="G109" s="31">
        <f t="shared" ref="G109:G110" si="24">E109*C109</f>
        <v>241500</v>
      </c>
      <c r="H109" s="31">
        <f t="shared" ref="H109:H110" si="25">F109*C109</f>
        <v>13800</v>
      </c>
      <c r="I109" s="31">
        <f t="shared" ref="I109:I110" si="26">H109+G109</f>
        <v>255300</v>
      </c>
    </row>
    <row r="110" spans="1:11" ht="15" x14ac:dyDescent="0.25">
      <c r="A110" s="14"/>
      <c r="B110" s="15" t="s">
        <v>157</v>
      </c>
      <c r="C110" s="16">
        <v>1</v>
      </c>
      <c r="D110" s="17" t="s">
        <v>147</v>
      </c>
      <c r="E110" s="31">
        <v>103499.99999999999</v>
      </c>
      <c r="F110" s="31">
        <v>5750</v>
      </c>
      <c r="G110" s="31">
        <f t="shared" si="24"/>
        <v>103499.99999999999</v>
      </c>
      <c r="H110" s="31">
        <f t="shared" si="25"/>
        <v>5750</v>
      </c>
      <c r="I110" s="31">
        <f t="shared" si="26"/>
        <v>109249.99999999999</v>
      </c>
    </row>
    <row r="111" spans="1:11" ht="15" x14ac:dyDescent="0.25">
      <c r="A111" s="11">
        <v>224200</v>
      </c>
      <c r="B111" s="12" t="s">
        <v>66</v>
      </c>
      <c r="C111" s="12"/>
      <c r="D111" s="12"/>
      <c r="E111" s="34">
        <v>0</v>
      </c>
      <c r="F111" s="34">
        <v>0</v>
      </c>
      <c r="G111" s="34"/>
      <c r="H111" s="34"/>
      <c r="I111" s="34"/>
    </row>
    <row r="112" spans="1:11" ht="25.5" x14ac:dyDescent="0.25">
      <c r="A112" s="14" t="s">
        <v>9</v>
      </c>
      <c r="B112" s="15" t="s">
        <v>110</v>
      </c>
      <c r="C112" s="16"/>
      <c r="D112" s="17"/>
      <c r="E112" s="34">
        <v>0</v>
      </c>
      <c r="F112" s="34">
        <v>0</v>
      </c>
      <c r="G112" s="34"/>
      <c r="H112" s="34"/>
      <c r="I112" s="34"/>
    </row>
    <row r="113" spans="1:9" ht="153" x14ac:dyDescent="0.25">
      <c r="A113" s="14"/>
      <c r="B113" s="15" t="s">
        <v>109</v>
      </c>
      <c r="C113" s="16">
        <v>6</v>
      </c>
      <c r="D113" s="17" t="s">
        <v>7</v>
      </c>
      <c r="E113" s="31">
        <v>163300</v>
      </c>
      <c r="F113" s="31">
        <v>11500</v>
      </c>
      <c r="G113" s="31">
        <f>E113*C113</f>
        <v>979800</v>
      </c>
      <c r="H113" s="31">
        <f>F113*C113</f>
        <v>69000</v>
      </c>
      <c r="I113" s="31">
        <f>H113+G113</f>
        <v>1048800</v>
      </c>
    </row>
    <row r="114" spans="1:9" ht="15" x14ac:dyDescent="0.25">
      <c r="A114" s="14" t="s">
        <v>11</v>
      </c>
      <c r="B114" s="15" t="s">
        <v>112</v>
      </c>
      <c r="C114" s="16"/>
      <c r="D114" s="17"/>
      <c r="E114" s="33">
        <v>0</v>
      </c>
      <c r="F114" s="33">
        <v>0</v>
      </c>
      <c r="G114" s="33"/>
      <c r="H114" s="33"/>
      <c r="I114" s="33"/>
    </row>
    <row r="115" spans="1:9" ht="140.25" x14ac:dyDescent="0.25">
      <c r="A115" s="14"/>
      <c r="B115" s="15" t="s">
        <v>111</v>
      </c>
      <c r="C115" s="16">
        <v>2</v>
      </c>
      <c r="D115" s="17" t="s">
        <v>7</v>
      </c>
      <c r="E115" s="31">
        <v>209299.99999999997</v>
      </c>
      <c r="F115" s="31">
        <v>11500</v>
      </c>
      <c r="G115" s="31">
        <f>E115*C115</f>
        <v>418599.99999999994</v>
      </c>
      <c r="H115" s="31">
        <f>F115*C115</f>
        <v>23000</v>
      </c>
      <c r="I115" s="31">
        <f>H115+G115</f>
        <v>441599.99999999994</v>
      </c>
    </row>
    <row r="116" spans="1:9" ht="25.5" x14ac:dyDescent="0.25">
      <c r="A116" s="14" t="s">
        <v>108</v>
      </c>
      <c r="B116" s="15" t="s">
        <v>136</v>
      </c>
      <c r="C116" s="16"/>
      <c r="D116" s="17"/>
      <c r="E116" s="34">
        <v>0</v>
      </c>
      <c r="F116" s="34">
        <v>0</v>
      </c>
      <c r="G116" s="34"/>
      <c r="H116" s="34"/>
      <c r="I116" s="34"/>
    </row>
    <row r="117" spans="1:9" ht="153" x14ac:dyDescent="0.25">
      <c r="A117" s="14"/>
      <c r="B117" s="15" t="s">
        <v>137</v>
      </c>
      <c r="C117" s="16">
        <v>8</v>
      </c>
      <c r="D117" s="17" t="s">
        <v>7</v>
      </c>
      <c r="E117" s="31">
        <v>77050</v>
      </c>
      <c r="F117" s="31">
        <v>6899.9999999999991</v>
      </c>
      <c r="G117" s="31">
        <f>E117*C117</f>
        <v>616400</v>
      </c>
      <c r="H117" s="31">
        <f>F117*C117</f>
        <v>55199.999999999993</v>
      </c>
      <c r="I117" s="31">
        <f>H117+G117</f>
        <v>671600</v>
      </c>
    </row>
    <row r="118" spans="1:9" ht="15" x14ac:dyDescent="0.25">
      <c r="A118" s="14" t="s">
        <v>17</v>
      </c>
      <c r="B118" s="15" t="s">
        <v>113</v>
      </c>
      <c r="C118" s="16"/>
      <c r="D118" s="17"/>
      <c r="E118" s="34">
        <v>0</v>
      </c>
      <c r="F118" s="34">
        <v>0</v>
      </c>
      <c r="G118" s="34"/>
      <c r="H118" s="34"/>
      <c r="I118" s="34"/>
    </row>
    <row r="119" spans="1:9" ht="127.5" x14ac:dyDescent="0.25">
      <c r="A119" s="14"/>
      <c r="B119" s="15" t="s">
        <v>114</v>
      </c>
      <c r="C119" s="16">
        <v>3</v>
      </c>
      <c r="D119" s="17" t="s">
        <v>7</v>
      </c>
      <c r="E119" s="31">
        <v>74750</v>
      </c>
      <c r="F119" s="31">
        <v>17250</v>
      </c>
      <c r="G119" s="31">
        <f>E119*C119</f>
        <v>224250</v>
      </c>
      <c r="H119" s="31">
        <f>F119*C119</f>
        <v>51750</v>
      </c>
      <c r="I119" s="31">
        <f>H119+G119</f>
        <v>276000</v>
      </c>
    </row>
    <row r="120" spans="1:9" ht="15" x14ac:dyDescent="0.25">
      <c r="A120" s="14" t="s">
        <v>49</v>
      </c>
      <c r="B120" s="15" t="s">
        <v>115</v>
      </c>
      <c r="C120" s="16"/>
      <c r="D120" s="17"/>
      <c r="E120" s="34">
        <v>0</v>
      </c>
      <c r="F120" s="34">
        <v>0</v>
      </c>
      <c r="G120" s="34"/>
      <c r="H120" s="34"/>
      <c r="I120" s="34"/>
    </row>
    <row r="121" spans="1:9" ht="114.75" x14ac:dyDescent="0.25">
      <c r="A121" s="14"/>
      <c r="B121" s="15" t="s">
        <v>116</v>
      </c>
      <c r="C121" s="16">
        <v>1</v>
      </c>
      <c r="D121" s="17" t="s">
        <v>7</v>
      </c>
      <c r="E121" s="31">
        <v>92000</v>
      </c>
      <c r="F121" s="31">
        <v>11500</v>
      </c>
      <c r="G121" s="31">
        <f>E121*C121</f>
        <v>92000</v>
      </c>
      <c r="H121" s="31">
        <f>F121*C121</f>
        <v>11500</v>
      </c>
      <c r="I121" s="31">
        <f>H121+G121</f>
        <v>103500</v>
      </c>
    </row>
    <row r="122" spans="1:9" ht="15" x14ac:dyDescent="0.25">
      <c r="A122" s="14" t="s">
        <v>50</v>
      </c>
      <c r="B122" s="15" t="s">
        <v>67</v>
      </c>
      <c r="C122" s="16"/>
      <c r="D122" s="17"/>
      <c r="E122" s="34">
        <v>0</v>
      </c>
      <c r="F122" s="34">
        <v>0</v>
      </c>
      <c r="G122" s="34"/>
      <c r="H122" s="34"/>
      <c r="I122" s="34"/>
    </row>
    <row r="123" spans="1:9" ht="38.25" x14ac:dyDescent="0.25">
      <c r="A123" s="14"/>
      <c r="B123" s="15" t="s">
        <v>68</v>
      </c>
      <c r="C123" s="16">
        <v>12</v>
      </c>
      <c r="D123" s="17" t="s">
        <v>7</v>
      </c>
      <c r="E123" s="31">
        <v>33350</v>
      </c>
      <c r="F123" s="31">
        <v>1150</v>
      </c>
      <c r="G123" s="31">
        <f>E123*C123</f>
        <v>400200</v>
      </c>
      <c r="H123" s="31">
        <f>F123*C123</f>
        <v>13800</v>
      </c>
      <c r="I123" s="31">
        <f>H123+G123</f>
        <v>414000</v>
      </c>
    </row>
    <row r="124" spans="1:9" ht="15" x14ac:dyDescent="0.25">
      <c r="A124" s="14" t="s">
        <v>51</v>
      </c>
      <c r="B124" s="15" t="s">
        <v>69</v>
      </c>
      <c r="C124" s="16"/>
      <c r="D124" s="17"/>
      <c r="E124" s="34">
        <v>0</v>
      </c>
      <c r="F124" s="34">
        <v>0</v>
      </c>
      <c r="G124" s="34"/>
      <c r="H124" s="34"/>
      <c r="I124" s="34"/>
    </row>
    <row r="125" spans="1:9" ht="38.25" x14ac:dyDescent="0.25">
      <c r="A125" s="14"/>
      <c r="B125" s="15" t="s">
        <v>70</v>
      </c>
      <c r="C125" s="16">
        <v>1</v>
      </c>
      <c r="D125" s="17" t="s">
        <v>7</v>
      </c>
      <c r="E125" s="31">
        <v>100049.99999999999</v>
      </c>
      <c r="F125" s="31">
        <v>6899.9999999999991</v>
      </c>
      <c r="G125" s="31">
        <f>E125*C125</f>
        <v>100049.99999999999</v>
      </c>
      <c r="H125" s="31">
        <f>F125*C125</f>
        <v>6899.9999999999991</v>
      </c>
      <c r="I125" s="31">
        <f>H125+G125</f>
        <v>106949.99999999999</v>
      </c>
    </row>
    <row r="126" spans="1:9" ht="15" x14ac:dyDescent="0.25">
      <c r="A126" s="14" t="s">
        <v>52</v>
      </c>
      <c r="B126" s="15" t="s">
        <v>117</v>
      </c>
      <c r="C126" s="16"/>
      <c r="D126" s="17"/>
      <c r="E126" s="34">
        <v>0</v>
      </c>
      <c r="F126" s="34">
        <v>0</v>
      </c>
      <c r="G126" s="34"/>
      <c r="H126" s="34"/>
      <c r="I126" s="34"/>
    </row>
    <row r="127" spans="1:9" ht="63.75" x14ac:dyDescent="0.25">
      <c r="A127" s="14"/>
      <c r="B127" s="15" t="s">
        <v>118</v>
      </c>
      <c r="C127" s="16">
        <v>8</v>
      </c>
      <c r="D127" s="17" t="s">
        <v>7</v>
      </c>
      <c r="E127" s="31">
        <v>3449.9999999999995</v>
      </c>
      <c r="F127" s="31">
        <v>862.49999999999989</v>
      </c>
      <c r="G127" s="31">
        <f>E127*C127</f>
        <v>27599.999999999996</v>
      </c>
      <c r="H127" s="31">
        <f>F127*C127</f>
        <v>6899.9999999999991</v>
      </c>
      <c r="I127" s="31">
        <f>H127+G127</f>
        <v>34499.999999999993</v>
      </c>
    </row>
    <row r="128" spans="1:9" ht="15" x14ac:dyDescent="0.25">
      <c r="A128" s="14" t="s">
        <v>53</v>
      </c>
      <c r="B128" s="15" t="s">
        <v>119</v>
      </c>
      <c r="C128" s="16"/>
      <c r="D128" s="17"/>
      <c r="E128" s="34">
        <v>0</v>
      </c>
      <c r="F128" s="34">
        <v>0</v>
      </c>
      <c r="G128" s="34"/>
      <c r="H128" s="34"/>
      <c r="I128" s="34"/>
    </row>
    <row r="129" spans="1:9" ht="63.75" x14ac:dyDescent="0.25">
      <c r="A129" s="14"/>
      <c r="B129" s="15" t="s">
        <v>120</v>
      </c>
      <c r="C129" s="16">
        <v>16</v>
      </c>
      <c r="D129" s="17" t="s">
        <v>7</v>
      </c>
      <c r="E129" s="31">
        <v>3449.9999999999995</v>
      </c>
      <c r="F129" s="31">
        <v>862.49999999999989</v>
      </c>
      <c r="G129" s="31">
        <f>E129*C129</f>
        <v>55199.999999999993</v>
      </c>
      <c r="H129" s="31">
        <f>F129*C129</f>
        <v>13799.999999999998</v>
      </c>
      <c r="I129" s="31">
        <f>H129+G129</f>
        <v>68999.999999999985</v>
      </c>
    </row>
    <row r="130" spans="1:9" ht="15" x14ac:dyDescent="0.25">
      <c r="A130" s="14" t="s">
        <v>54</v>
      </c>
      <c r="B130" s="15" t="s">
        <v>138</v>
      </c>
      <c r="C130" s="16"/>
      <c r="D130" s="17"/>
      <c r="E130" s="34">
        <v>0</v>
      </c>
      <c r="F130" s="34">
        <v>0</v>
      </c>
      <c r="G130" s="34"/>
      <c r="H130" s="34"/>
      <c r="I130" s="34"/>
    </row>
    <row r="131" spans="1:9" ht="76.5" x14ac:dyDescent="0.25">
      <c r="A131" s="14"/>
      <c r="B131" s="15" t="s">
        <v>139</v>
      </c>
      <c r="C131" s="16">
        <v>1</v>
      </c>
      <c r="D131" s="17" t="s">
        <v>7</v>
      </c>
      <c r="E131" s="31">
        <v>57499.999999999993</v>
      </c>
      <c r="F131" s="31">
        <v>2300</v>
      </c>
      <c r="G131" s="31">
        <f>E131*C131</f>
        <v>57499.999999999993</v>
      </c>
      <c r="H131" s="31">
        <f>F131*C131</f>
        <v>2300</v>
      </c>
      <c r="I131" s="31">
        <f>H131+G131</f>
        <v>59799.999999999993</v>
      </c>
    </row>
    <row r="132" spans="1:9" ht="15" x14ac:dyDescent="0.25">
      <c r="A132" s="14" t="s">
        <v>131</v>
      </c>
      <c r="B132" s="15" t="s">
        <v>121</v>
      </c>
      <c r="C132" s="16"/>
      <c r="D132" s="17"/>
      <c r="E132" s="34">
        <v>0</v>
      </c>
      <c r="F132" s="34">
        <v>0</v>
      </c>
      <c r="G132" s="34"/>
      <c r="H132" s="34"/>
      <c r="I132" s="34"/>
    </row>
    <row r="133" spans="1:9" ht="63.75" x14ac:dyDescent="0.25">
      <c r="A133" s="14"/>
      <c r="B133" s="15" t="s">
        <v>122</v>
      </c>
      <c r="C133" s="16">
        <v>8</v>
      </c>
      <c r="D133" s="17" t="s">
        <v>7</v>
      </c>
      <c r="E133" s="31">
        <v>34500</v>
      </c>
      <c r="F133" s="31">
        <v>1724.9999999999998</v>
      </c>
      <c r="G133" s="31">
        <f>E133*C133</f>
        <v>276000</v>
      </c>
      <c r="H133" s="31">
        <f>F133*C133</f>
        <v>13799.999999999998</v>
      </c>
      <c r="I133" s="31">
        <f>H133+G133</f>
        <v>289800</v>
      </c>
    </row>
    <row r="134" spans="1:9" ht="25.5" x14ac:dyDescent="0.25">
      <c r="A134" s="14" t="s">
        <v>132</v>
      </c>
      <c r="B134" s="15" t="s">
        <v>123</v>
      </c>
      <c r="C134" s="16"/>
      <c r="D134" s="17"/>
      <c r="E134" s="34">
        <v>0</v>
      </c>
      <c r="F134" s="34">
        <v>0</v>
      </c>
      <c r="G134" s="34"/>
      <c r="H134" s="34"/>
      <c r="I134" s="34"/>
    </row>
    <row r="135" spans="1:9" ht="63.75" x14ac:dyDescent="0.25">
      <c r="A135" s="14"/>
      <c r="B135" s="15" t="s">
        <v>124</v>
      </c>
      <c r="C135" s="16">
        <v>3</v>
      </c>
      <c r="D135" s="17" t="s">
        <v>7</v>
      </c>
      <c r="E135" s="31">
        <v>66125</v>
      </c>
      <c r="F135" s="31">
        <v>2300</v>
      </c>
      <c r="G135" s="31">
        <f>E135*C135</f>
        <v>198375</v>
      </c>
      <c r="H135" s="31">
        <f>F135*C135</f>
        <v>6900</v>
      </c>
      <c r="I135" s="31">
        <f>H135+G135</f>
        <v>205275</v>
      </c>
    </row>
    <row r="136" spans="1:9" ht="15" x14ac:dyDescent="0.25">
      <c r="A136" s="14" t="s">
        <v>133</v>
      </c>
      <c r="B136" s="15" t="s">
        <v>125</v>
      </c>
      <c r="C136" s="16"/>
      <c r="D136" s="17"/>
      <c r="E136" s="34">
        <v>0</v>
      </c>
      <c r="F136" s="34">
        <v>0</v>
      </c>
      <c r="G136" s="34"/>
      <c r="H136" s="34"/>
      <c r="I136" s="34"/>
    </row>
    <row r="137" spans="1:9" ht="76.5" x14ac:dyDescent="0.25">
      <c r="A137" s="14"/>
      <c r="B137" s="15" t="s">
        <v>126</v>
      </c>
      <c r="C137" s="16">
        <v>8</v>
      </c>
      <c r="D137" s="17" t="s">
        <v>7</v>
      </c>
      <c r="E137" s="31">
        <v>15524.999999999998</v>
      </c>
      <c r="F137" s="31">
        <v>1150</v>
      </c>
      <c r="G137" s="31">
        <f>E137*C137</f>
        <v>124199.99999999999</v>
      </c>
      <c r="H137" s="31">
        <f>F137*C137</f>
        <v>9200</v>
      </c>
      <c r="I137" s="31">
        <f>H137+G137</f>
        <v>133400</v>
      </c>
    </row>
    <row r="138" spans="1:9" ht="15" x14ac:dyDescent="0.25">
      <c r="A138" s="14" t="s">
        <v>134</v>
      </c>
      <c r="B138" s="15" t="s">
        <v>127</v>
      </c>
      <c r="C138" s="16"/>
      <c r="D138" s="17"/>
      <c r="E138" s="34">
        <v>0</v>
      </c>
      <c r="F138" s="34">
        <v>0</v>
      </c>
      <c r="G138" s="34"/>
      <c r="H138" s="34"/>
      <c r="I138" s="34"/>
    </row>
    <row r="139" spans="1:9" ht="63.75" x14ac:dyDescent="0.25">
      <c r="A139" s="14"/>
      <c r="B139" s="15" t="s">
        <v>128</v>
      </c>
      <c r="C139" s="16">
        <v>2</v>
      </c>
      <c r="D139" s="17" t="s">
        <v>7</v>
      </c>
      <c r="E139" s="31">
        <v>31624.999999999996</v>
      </c>
      <c r="F139" s="31">
        <v>1150</v>
      </c>
      <c r="G139" s="31">
        <f>E139*C139</f>
        <v>63249.999999999993</v>
      </c>
      <c r="H139" s="31">
        <f>F139*C139</f>
        <v>2300</v>
      </c>
      <c r="I139" s="31">
        <f>H139+G139</f>
        <v>65550</v>
      </c>
    </row>
    <row r="140" spans="1:9" ht="15" x14ac:dyDescent="0.25">
      <c r="A140" s="14" t="s">
        <v>135</v>
      </c>
      <c r="B140" s="15" t="s">
        <v>129</v>
      </c>
      <c r="C140" s="16"/>
      <c r="D140" s="17"/>
      <c r="E140" s="34">
        <v>0</v>
      </c>
      <c r="F140" s="34">
        <v>0</v>
      </c>
      <c r="G140" s="34"/>
      <c r="H140" s="34"/>
      <c r="I140" s="34"/>
    </row>
    <row r="141" spans="1:9" ht="63.75" x14ac:dyDescent="0.25">
      <c r="A141" s="14"/>
      <c r="B141" s="15" t="s">
        <v>130</v>
      </c>
      <c r="C141" s="16">
        <v>2</v>
      </c>
      <c r="D141" s="17" t="s">
        <v>7</v>
      </c>
      <c r="E141" s="31">
        <v>5175</v>
      </c>
      <c r="F141" s="31">
        <v>575</v>
      </c>
      <c r="G141" s="31">
        <f>E141*C141</f>
        <v>10350</v>
      </c>
      <c r="H141" s="31">
        <f>F141*C141</f>
        <v>1150</v>
      </c>
      <c r="I141" s="31">
        <f>H141+G141</f>
        <v>11500</v>
      </c>
    </row>
    <row r="142" spans="1:9" ht="51" x14ac:dyDescent="0.25">
      <c r="A142" s="11"/>
      <c r="B142" s="15" t="s">
        <v>158</v>
      </c>
      <c r="C142" s="16">
        <v>1</v>
      </c>
      <c r="D142" s="17" t="s">
        <v>147</v>
      </c>
      <c r="E142" s="31"/>
      <c r="F142" s="31"/>
      <c r="G142" s="31">
        <f>E142*C142</f>
        <v>0</v>
      </c>
      <c r="H142" s="31">
        <f>F142*C142</f>
        <v>0</v>
      </c>
      <c r="I142" s="31">
        <f>H142+G142</f>
        <v>0</v>
      </c>
    </row>
    <row r="143" spans="1:9" x14ac:dyDescent="0.25">
      <c r="A143" s="11"/>
      <c r="B143" s="12" t="s">
        <v>161</v>
      </c>
      <c r="C143" s="11"/>
      <c r="D143" s="12"/>
      <c r="E143" s="18"/>
      <c r="F143" s="18"/>
      <c r="G143" s="18"/>
      <c r="H143" s="18"/>
      <c r="I143" s="18"/>
    </row>
    <row r="144" spans="1:9" x14ac:dyDescent="0.25">
      <c r="A144" s="20">
        <v>212000</v>
      </c>
      <c r="B144" s="26" t="s">
        <v>162</v>
      </c>
      <c r="C144" s="26"/>
      <c r="D144" s="26"/>
      <c r="E144" s="26"/>
      <c r="F144" s="26"/>
      <c r="G144" s="26"/>
      <c r="H144" s="26"/>
      <c r="I144" s="26"/>
    </row>
    <row r="145" spans="1:9" x14ac:dyDescent="0.2">
      <c r="A145" s="14">
        <v>212116</v>
      </c>
      <c r="B145" s="15" t="s">
        <v>163</v>
      </c>
      <c r="C145" s="16"/>
      <c r="D145" s="17"/>
      <c r="E145" s="21"/>
      <c r="F145" s="21"/>
      <c r="G145" s="21"/>
      <c r="H145" s="21"/>
      <c r="I145" s="21"/>
    </row>
    <row r="146" spans="1:9" ht="51" x14ac:dyDescent="0.2">
      <c r="A146" s="14"/>
      <c r="B146" s="15" t="s">
        <v>164</v>
      </c>
      <c r="C146" s="16"/>
      <c r="D146" s="17"/>
      <c r="E146" s="21"/>
      <c r="F146" s="21"/>
      <c r="G146" s="21"/>
      <c r="H146" s="21"/>
      <c r="I146" s="21"/>
    </row>
    <row r="147" spans="1:9" ht="15" x14ac:dyDescent="0.25">
      <c r="A147" s="14" t="s">
        <v>10</v>
      </c>
      <c r="B147" s="15" t="s">
        <v>165</v>
      </c>
      <c r="C147" s="16">
        <v>22</v>
      </c>
      <c r="D147" s="17" t="s">
        <v>7</v>
      </c>
      <c r="E147" s="31">
        <v>33350</v>
      </c>
      <c r="F147" s="31">
        <v>575</v>
      </c>
      <c r="G147" s="31">
        <f>E147*C147</f>
        <v>733700</v>
      </c>
      <c r="H147" s="31">
        <f>F147*C147</f>
        <v>12650</v>
      </c>
      <c r="I147" s="31">
        <f>H147+G147</f>
        <v>746350</v>
      </c>
    </row>
    <row r="148" spans="1:9" ht="15" x14ac:dyDescent="0.25">
      <c r="A148" s="14">
        <v>212416</v>
      </c>
      <c r="B148" s="15" t="s">
        <v>166</v>
      </c>
      <c r="C148" s="16"/>
      <c r="D148" s="17"/>
      <c r="E148" s="33"/>
      <c r="F148" s="33"/>
      <c r="G148" s="33"/>
      <c r="H148" s="33"/>
      <c r="I148" s="33"/>
    </row>
    <row r="149" spans="1:9" ht="51" x14ac:dyDescent="0.25">
      <c r="A149" s="14"/>
      <c r="B149" s="15" t="s">
        <v>167</v>
      </c>
      <c r="C149" s="16"/>
      <c r="D149" s="17"/>
      <c r="E149" s="32"/>
      <c r="F149" s="32"/>
      <c r="G149" s="32"/>
      <c r="H149" s="32"/>
      <c r="I149" s="32"/>
    </row>
    <row r="150" spans="1:9" ht="15" x14ac:dyDescent="0.25">
      <c r="A150" s="14" t="s">
        <v>9</v>
      </c>
      <c r="B150" s="15" t="s">
        <v>168</v>
      </c>
      <c r="C150" s="16">
        <v>22</v>
      </c>
      <c r="D150" s="17" t="s">
        <v>7</v>
      </c>
      <c r="E150" s="31">
        <v>19550</v>
      </c>
      <c r="F150" s="31">
        <v>575</v>
      </c>
      <c r="G150" s="31">
        <f>E150*C150</f>
        <v>430100</v>
      </c>
      <c r="H150" s="31">
        <f>F150*C150</f>
        <v>12650</v>
      </c>
      <c r="I150" s="31">
        <f>H150+G150</f>
        <v>442750</v>
      </c>
    </row>
    <row r="151" spans="1:9" ht="29.25" customHeight="1" x14ac:dyDescent="0.25">
      <c r="A151" s="22"/>
      <c r="B151" s="9" t="s">
        <v>159</v>
      </c>
      <c r="C151" s="17"/>
      <c r="D151" s="17"/>
      <c r="E151" s="29"/>
      <c r="F151" s="29"/>
      <c r="G151" s="29"/>
      <c r="H151" s="29"/>
      <c r="I151" s="30">
        <f>SUM(I5:I150)</f>
        <v>28361029.75</v>
      </c>
    </row>
  </sheetData>
  <mergeCells count="10">
    <mergeCell ref="B144:I144"/>
    <mergeCell ref="B52:I52"/>
    <mergeCell ref="G1:H1"/>
    <mergeCell ref="I1:I2"/>
    <mergeCell ref="A1:A2"/>
    <mergeCell ref="B1:B2"/>
    <mergeCell ref="C1:C2"/>
    <mergeCell ref="D1:D2"/>
    <mergeCell ref="E1:F1"/>
    <mergeCell ref="E65:I67"/>
  </mergeCells>
  <printOptions horizontalCentered="1"/>
  <pageMargins left="0.5" right="0.5" top="0.5" bottom="0.5" header="0.3" footer="0.3"/>
  <pageSetup paperSize="9" scale="98" fitToHeight="0" orientation="landscape" r:id="rId1"/>
  <headerFooter>
    <oddHeader xml:space="preserve">&amp;L&amp;"-,Bold"&amp;12 22/34/HML&amp;R&amp;"-,Bold"BILL OF QUANTITIES </oddHeader>
    <oddFooter>&amp;CY.H.ASSOCIATES CONSULTING ENGINEERS&amp;R&amp;P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SUMMARY</vt:lpstr>
      <vt:lpstr>BOQ PLUMBING</vt:lpstr>
      <vt:lpstr>'BOQ PLUMBING'!Print_Area</vt:lpstr>
      <vt:lpstr>SUMMARY!Print_Area</vt:lpstr>
      <vt:lpstr>'BOQ 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2024-10-24T09:44:04Z</cp:lastPrinted>
  <dcterms:created xsi:type="dcterms:W3CDTF">2014-11-22T11:50:12Z</dcterms:created>
  <dcterms:modified xsi:type="dcterms:W3CDTF">2024-10-24T09:44:07Z</dcterms:modified>
</cp:coreProperties>
</file>