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231"/>
  <workbookPr defaultThemeVersion="124226"/>
  <mc:AlternateContent xmlns:mc="http://schemas.openxmlformats.org/markup-compatibility/2006">
    <mc:Choice Requires="x15">
      <x15ac:absPath xmlns:x15ac="http://schemas.microsoft.com/office/spreadsheetml/2010/11/ac" url="C:\Users\Rehan Aslam\Desktop\Honeymoon Lodge - Mechanical Works Reconciliation\"/>
    </mc:Choice>
  </mc:AlternateContent>
  <xr:revisionPtr revIDLastSave="0" documentId="13_ncr:1_{2CCF817D-3E2E-46E0-B678-2AFF87C0E555}" xr6:coauthVersionLast="47" xr6:coauthVersionMax="47" xr10:uidLastSave="{00000000-0000-0000-0000-000000000000}"/>
  <bookViews>
    <workbookView xWindow="-120" yWindow="-120" windowWidth="29040" windowHeight="15840" xr2:uid="{00000000-000D-0000-FFFF-FFFF00000000}"/>
  </bookViews>
  <sheets>
    <sheet name="HVAC" sheetId="2" r:id="rId1"/>
  </sheets>
  <definedNames>
    <definedName name="_xlnm.Print_Titles" localSheetId="0">HVAC!$1:$2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03" i="2" l="1"/>
  <c r="I103" i="2" s="1"/>
  <c r="G103" i="2"/>
  <c r="G27" i="2" l="1"/>
  <c r="G25" i="2"/>
  <c r="G23" i="2"/>
  <c r="G21" i="2"/>
  <c r="G19" i="2"/>
  <c r="G17" i="2"/>
  <c r="G5" i="2" l="1"/>
  <c r="G6" i="2"/>
  <c r="G7" i="2"/>
  <c r="G4" i="2"/>
  <c r="G15" i="2"/>
  <c r="H11" i="2" l="1"/>
  <c r="G11" i="2"/>
  <c r="H106" i="2"/>
  <c r="G106" i="2"/>
  <c r="H104" i="2"/>
  <c r="G104" i="2"/>
  <c r="H98" i="2"/>
  <c r="G98" i="2"/>
  <c r="H96" i="2"/>
  <c r="G96" i="2"/>
  <c r="H95" i="2"/>
  <c r="G95" i="2"/>
  <c r="H93" i="2"/>
  <c r="G93" i="2"/>
  <c r="H92" i="2"/>
  <c r="G92" i="2"/>
  <c r="H86" i="2"/>
  <c r="G86" i="2"/>
  <c r="H85" i="2"/>
  <c r="G85" i="2"/>
  <c r="H79" i="2"/>
  <c r="G79" i="2"/>
  <c r="H77" i="2"/>
  <c r="G77" i="2"/>
  <c r="H74" i="2"/>
  <c r="G74" i="2"/>
  <c r="H72" i="2"/>
  <c r="G72" i="2"/>
  <c r="H71" i="2"/>
  <c r="G71" i="2"/>
  <c r="H66" i="2"/>
  <c r="G66" i="2"/>
  <c r="H65" i="2"/>
  <c r="G65" i="2"/>
  <c r="H60" i="2"/>
  <c r="G60" i="2"/>
  <c r="H59" i="2"/>
  <c r="G59" i="2"/>
  <c r="H58" i="2"/>
  <c r="G58" i="2"/>
  <c r="H53" i="2"/>
  <c r="G53" i="2"/>
  <c r="H52" i="2"/>
  <c r="G52" i="2"/>
  <c r="H51" i="2"/>
  <c r="G51" i="2"/>
  <c r="H46" i="2"/>
  <c r="G46" i="2"/>
  <c r="H42" i="2"/>
  <c r="G42" i="2"/>
  <c r="H41" i="2"/>
  <c r="G41" i="2"/>
  <c r="H40" i="2"/>
  <c r="G40" i="2"/>
  <c r="H37" i="2"/>
  <c r="G37" i="2"/>
  <c r="H36" i="2"/>
  <c r="G36" i="2"/>
  <c r="H35" i="2"/>
  <c r="G35" i="2"/>
  <c r="H32" i="2"/>
  <c r="G32" i="2"/>
  <c r="H31" i="2"/>
  <c r="G31" i="2"/>
  <c r="H27" i="2"/>
  <c r="H25" i="2"/>
  <c r="H23" i="2"/>
  <c r="H21" i="2"/>
  <c r="H19" i="2"/>
  <c r="H17" i="2"/>
  <c r="H15" i="2"/>
  <c r="H7" i="2"/>
  <c r="H6" i="2"/>
  <c r="H5" i="2"/>
  <c r="H4" i="2"/>
  <c r="I53" i="2" l="1"/>
  <c r="I31" i="2"/>
  <c r="I32" i="2"/>
  <c r="I96" i="2"/>
  <c r="I6" i="2"/>
  <c r="H108" i="2"/>
  <c r="I11" i="2"/>
  <c r="I12" i="2" s="1"/>
  <c r="I74" i="2"/>
  <c r="I41" i="2"/>
  <c r="I37" i="2"/>
  <c r="G108" i="2"/>
  <c r="I7" i="2"/>
  <c r="I106" i="2"/>
  <c r="I104" i="2"/>
  <c r="I98" i="2"/>
  <c r="I95" i="2"/>
  <c r="I92" i="2"/>
  <c r="I93" i="2"/>
  <c r="I85" i="2"/>
  <c r="I86" i="2"/>
  <c r="I79" i="2"/>
  <c r="I77" i="2"/>
  <c r="I72" i="2"/>
  <c r="I71" i="2"/>
  <c r="I66" i="2"/>
  <c r="I65" i="2"/>
  <c r="I60" i="2"/>
  <c r="I59" i="2"/>
  <c r="I58" i="2"/>
  <c r="I52" i="2"/>
  <c r="I51" i="2"/>
  <c r="I46" i="2"/>
  <c r="I47" i="2" s="1"/>
  <c r="I42" i="2"/>
  <c r="I40" i="2"/>
  <c r="I36" i="2"/>
  <c r="I35" i="2"/>
  <c r="I27" i="2"/>
  <c r="I25" i="2"/>
  <c r="I23" i="2"/>
  <c r="I21" i="2"/>
  <c r="I19" i="2"/>
  <c r="I17" i="2"/>
  <c r="I15" i="2"/>
  <c r="I5" i="2"/>
  <c r="I4" i="2"/>
  <c r="I67" i="2" l="1"/>
  <c r="I54" i="2"/>
  <c r="I43" i="2"/>
  <c r="I61" i="2"/>
  <c r="I99" i="2"/>
  <c r="I87" i="2"/>
  <c r="I28" i="2"/>
  <c r="I80" i="2"/>
  <c r="I107" i="2"/>
  <c r="I8" i="2"/>
  <c r="I108" i="2" l="1"/>
</calcChain>
</file>

<file path=xl/sharedStrings.xml><?xml version="1.0" encoding="utf-8"?>
<sst xmlns="http://schemas.openxmlformats.org/spreadsheetml/2006/main" count="187" uniqueCount="119">
  <si>
    <r>
      <rPr>
        <b/>
        <sz val="10"/>
        <rFont val="Arial"/>
        <family val="2"/>
      </rPr>
      <t>Item #</t>
    </r>
  </si>
  <si>
    <r>
      <rPr>
        <b/>
        <sz val="10"/>
        <rFont val="Arial"/>
        <family val="2"/>
      </rPr>
      <t>Description</t>
    </r>
  </si>
  <si>
    <r>
      <rPr>
        <b/>
        <sz val="10"/>
        <rFont val="Arial"/>
        <family val="2"/>
      </rPr>
      <t>Qty.</t>
    </r>
  </si>
  <si>
    <r>
      <rPr>
        <b/>
        <sz val="10"/>
        <rFont val="Arial"/>
        <family val="2"/>
      </rPr>
      <t>Unit</t>
    </r>
  </si>
  <si>
    <r>
      <rPr>
        <b/>
        <sz val="10"/>
        <rFont val="Arial"/>
        <family val="2"/>
      </rPr>
      <t>Rate (Pak Rs.)</t>
    </r>
  </si>
  <si>
    <r>
      <rPr>
        <b/>
        <sz val="10"/>
        <rFont val="Arial"/>
        <family val="2"/>
      </rPr>
      <t>Amount (Pak Rs.)</t>
    </r>
  </si>
  <si>
    <r>
      <rPr>
        <b/>
        <sz val="10"/>
        <rFont val="Arial"/>
        <family val="2"/>
      </rPr>
      <t xml:space="preserve">Total Cost   (Pak
</t>
    </r>
    <r>
      <rPr>
        <b/>
        <sz val="10"/>
        <rFont val="Arial"/>
        <family val="2"/>
      </rPr>
      <t>Rs.)</t>
    </r>
  </si>
  <si>
    <r>
      <rPr>
        <b/>
        <sz val="10"/>
        <rFont val="Arial"/>
        <family val="2"/>
      </rPr>
      <t>Material</t>
    </r>
  </si>
  <si>
    <r>
      <rPr>
        <b/>
        <sz val="10"/>
        <rFont val="Arial"/>
        <family val="2"/>
      </rPr>
      <t>Installation</t>
    </r>
  </si>
  <si>
    <r>
      <rPr>
        <b/>
        <sz val="10"/>
        <rFont val="Arial"/>
        <family val="2"/>
      </rPr>
      <t>General Requirements for HVAC System</t>
    </r>
  </si>
  <si>
    <r>
      <rPr>
        <sz val="10"/>
        <rFont val="Arial MT"/>
        <family val="2"/>
      </rPr>
      <t>a.</t>
    </r>
  </si>
  <si>
    <r>
      <rPr>
        <sz val="10"/>
        <rFont val="Arial MT"/>
        <family val="2"/>
      </rPr>
      <t xml:space="preserve">Making    of    Shop    Drawings    with sectional    details    complete    in    all respect for complete HVAC Systems
</t>
    </r>
    <r>
      <rPr>
        <sz val="10"/>
        <rFont val="Arial MT"/>
        <family val="2"/>
      </rPr>
      <t>as per Specifications</t>
    </r>
  </si>
  <si>
    <r>
      <rPr>
        <sz val="10"/>
        <rFont val="Arial MT"/>
        <family val="2"/>
      </rPr>
      <t>Job</t>
    </r>
  </si>
  <si>
    <r>
      <rPr>
        <sz val="10"/>
        <rFont val="Arial MT"/>
        <family val="2"/>
      </rPr>
      <t>b.</t>
    </r>
  </si>
  <si>
    <r>
      <rPr>
        <sz val="10"/>
        <rFont val="Arial MT"/>
        <family val="2"/>
      </rPr>
      <t xml:space="preserve">Making   of   As   Built   Drawings   with sectional    details    complete    in    all respect for complete HVAC Systems
</t>
    </r>
    <r>
      <rPr>
        <sz val="10"/>
        <rFont val="Arial MT"/>
        <family val="2"/>
      </rPr>
      <t>as per Specifications</t>
    </r>
  </si>
  <si>
    <r>
      <rPr>
        <sz val="10"/>
        <rFont val="Arial MT"/>
        <family val="2"/>
      </rPr>
      <t>c.</t>
    </r>
  </si>
  <si>
    <r>
      <rPr>
        <sz val="10"/>
        <rFont val="Arial MT"/>
        <family val="2"/>
      </rPr>
      <t>Equipment  foundations  and  shifting of  equipment  from  Ground  Floor  to respective locations including Owner Supplied Equipment.</t>
    </r>
  </si>
  <si>
    <r>
      <rPr>
        <sz val="10"/>
        <rFont val="Arial MT"/>
        <family val="2"/>
      </rPr>
      <t>d.</t>
    </r>
  </si>
  <si>
    <r>
      <rPr>
        <sz val="10"/>
        <rFont val="Arial MT"/>
        <family val="2"/>
      </rPr>
      <t xml:space="preserve">Excavation  and  backfilling  the  earth for    pipe    works    as    required    to complete  the  HVAC  Works  as  per
</t>
    </r>
    <r>
      <rPr>
        <sz val="10"/>
        <rFont val="Arial MT"/>
        <family val="2"/>
      </rPr>
      <t>Drawings and Specifications.</t>
    </r>
  </si>
  <si>
    <r>
      <rPr>
        <b/>
        <sz val="10"/>
        <rFont val="Arial"/>
        <family val="2"/>
      </rPr>
      <t>Sub total cost of 23 00 10 General Requirements for HVAC Systems</t>
    </r>
  </si>
  <si>
    <r>
      <rPr>
        <b/>
        <sz val="10"/>
        <rFont val="Arial"/>
        <family val="2"/>
      </rPr>
      <t>Operation and maintenance of HVAC System</t>
    </r>
  </si>
  <si>
    <r>
      <rPr>
        <sz val="10"/>
        <rFont val="Arial MT"/>
        <family val="2"/>
      </rPr>
      <t xml:space="preserve">Operation and maintenance of HVAC
</t>
    </r>
    <r>
      <rPr>
        <sz val="10"/>
        <rFont val="Arial MT"/>
        <family val="2"/>
      </rPr>
      <t>System</t>
    </r>
  </si>
  <si>
    <r>
      <rPr>
        <sz val="10"/>
        <rFont val="Arial MT"/>
        <family val="2"/>
      </rPr>
      <t>One month test run</t>
    </r>
  </si>
  <si>
    <r>
      <rPr>
        <b/>
        <sz val="10"/>
        <rFont val="Arial"/>
        <family val="2"/>
      </rPr>
      <t>Sub total cost of 23 01 00 Operation and Maintenance of HVAC Systems</t>
    </r>
  </si>
  <si>
    <r>
      <rPr>
        <b/>
        <sz val="10"/>
        <rFont val="Arial"/>
        <family val="2"/>
      </rPr>
      <t>Common Work Results for HVAC</t>
    </r>
  </si>
  <si>
    <r>
      <rPr>
        <b/>
        <sz val="10"/>
        <rFont val="Arial"/>
        <family val="2"/>
      </rPr>
      <t>Motor Control Center (MCC)</t>
    </r>
  </si>
  <si>
    <r>
      <rPr>
        <b/>
        <sz val="10"/>
        <rFont val="Arial"/>
        <family val="2"/>
      </rPr>
      <t>a.</t>
    </r>
  </si>
  <si>
    <r>
      <rPr>
        <sz val="10"/>
        <rFont val="Arial MT"/>
        <family val="2"/>
      </rPr>
      <t>Supply,  Installation  of  Motor  Control Centre (MCC) complete in all respect including  weather  proof  sheet  metal cabinet,   bus   bars,   internal   wiring earth   strip,   connector   strip,   MCB, MCCB,   Control   fueses,   magentic contactor,  overload  relay,  indication lights,   voltmeter,   ammeter,   under voltage    phase    reversible,    phase failure     device,     selector     switch, related civil works etc. complete in all respects     for     HVAC     equipment including    Owner    supplied    HVAC equipment      as      per      scheudle, speicifications and drawings.</t>
    </r>
  </si>
  <si>
    <r>
      <rPr>
        <sz val="10"/>
        <rFont val="Arial MT"/>
        <family val="2"/>
      </rPr>
      <t>No</t>
    </r>
  </si>
  <si>
    <r>
      <rPr>
        <b/>
        <sz val="10"/>
        <rFont val="Arial"/>
        <family val="2"/>
      </rPr>
      <t xml:space="preserve">Wires,    Cables,    Conduites    and
</t>
    </r>
    <r>
      <rPr>
        <b/>
        <sz val="10"/>
        <rFont val="Arial"/>
        <family val="2"/>
      </rPr>
      <t>Cable Tray</t>
    </r>
  </si>
  <si>
    <r>
      <rPr>
        <sz val="10"/>
        <rFont val="Arial MT"/>
        <family val="2"/>
      </rPr>
      <t xml:space="preserve">Supply  and  installation  of  of  wire, cables,  conduites and cable tray for power  supply,  earthing  and  controls of   HVAC   system   complete   in   all respect     as     per     drawings     and
</t>
    </r>
    <r>
      <rPr>
        <sz val="10"/>
        <rFont val="Arial MT"/>
        <family val="2"/>
      </rPr>
      <t>specifications.</t>
    </r>
  </si>
  <si>
    <r>
      <rPr>
        <b/>
        <sz val="10"/>
        <rFont val="Arial"/>
        <family val="2"/>
      </rPr>
      <t xml:space="preserve">Hangers  and  Supports  for  HVAC
</t>
    </r>
    <r>
      <rPr>
        <b/>
        <sz val="10"/>
        <rFont val="Arial"/>
        <family val="2"/>
      </rPr>
      <t>Ducting</t>
    </r>
  </si>
  <si>
    <r>
      <rPr>
        <sz val="10"/>
        <rFont val="Arial MT"/>
        <family val="2"/>
      </rPr>
      <t>Supply, Installation &amp; Commissioning of  hangers  and  supports  for  HVAC ducting complete in all respect as per drawings and specifications.</t>
    </r>
  </si>
  <si>
    <r>
      <rPr>
        <b/>
        <sz val="10"/>
        <rFont val="Arial"/>
        <family val="2"/>
      </rPr>
      <t xml:space="preserve">Hangers  and  Supports  for  HVAC
</t>
    </r>
    <r>
      <rPr>
        <b/>
        <sz val="10"/>
        <rFont val="Arial"/>
        <family val="2"/>
      </rPr>
      <t>Piping</t>
    </r>
  </si>
  <si>
    <r>
      <rPr>
        <sz val="10"/>
        <rFont val="Arial MT"/>
        <family val="2"/>
      </rPr>
      <t>Supply, Installation &amp; Commissioning of  hangers  and  supports  for  HVAC piping complete in all respect as per drawings and specifications.</t>
    </r>
  </si>
  <si>
    <r>
      <rPr>
        <b/>
        <sz val="10"/>
        <rFont val="Arial"/>
        <family val="2"/>
      </rPr>
      <t xml:space="preserve">Hangers  and  Supports  for  HVAC
</t>
    </r>
    <r>
      <rPr>
        <b/>
        <sz val="10"/>
        <rFont val="Arial"/>
        <family val="2"/>
      </rPr>
      <t>Equipment</t>
    </r>
  </si>
  <si>
    <r>
      <rPr>
        <sz val="10"/>
        <rFont val="Arial MT"/>
        <family val="2"/>
      </rPr>
      <t>Supply, Installation &amp; Commissioning of  hangers  and  supports  for  HVAC equipment complete in all respect as per drawings and specifications.</t>
    </r>
  </si>
  <si>
    <r>
      <rPr>
        <b/>
        <sz val="10"/>
        <rFont val="Arial"/>
        <family val="2"/>
      </rPr>
      <t xml:space="preserve">Identification   for   HVAC   Ducting,
</t>
    </r>
    <r>
      <rPr>
        <b/>
        <sz val="10"/>
        <rFont val="Arial"/>
        <family val="2"/>
      </rPr>
      <t>Piping and Equipment</t>
    </r>
  </si>
  <si>
    <r>
      <rPr>
        <sz val="10"/>
        <rFont val="Arial MT"/>
        <family val="2"/>
      </rPr>
      <t>Supply, Installation &amp; Commissioning of  identification  for  HVAC   ducting, piping and equipment complete in all respect     as     per     drawings     and specifications.</t>
    </r>
  </si>
  <si>
    <r>
      <rPr>
        <b/>
        <sz val="10"/>
        <rFont val="Arial"/>
        <family val="2"/>
      </rPr>
      <t>Fire Stopping</t>
    </r>
  </si>
  <si>
    <r>
      <rPr>
        <sz val="10"/>
        <rFont val="Arial MT"/>
        <family val="2"/>
      </rPr>
      <t xml:space="preserve">Supply, Installation &amp; Commissioning of    firestopping     complete    in    all respect     as     per     drawings     and
</t>
    </r>
    <r>
      <rPr>
        <sz val="10"/>
        <rFont val="Arial MT"/>
        <family val="2"/>
      </rPr>
      <t>specifications.</t>
    </r>
  </si>
  <si>
    <r>
      <rPr>
        <b/>
        <sz val="10"/>
        <rFont val="Arial"/>
        <family val="2"/>
      </rPr>
      <t>Sub total cost of 23 05 00 Common Work Results for HVAC</t>
    </r>
  </si>
  <si>
    <r>
      <rPr>
        <b/>
        <sz val="10"/>
        <rFont val="Arial"/>
        <family val="2"/>
      </rPr>
      <t>HVAC Insulation</t>
    </r>
  </si>
  <si>
    <r>
      <rPr>
        <b/>
        <sz val="10"/>
        <rFont val="Arial"/>
        <family val="2"/>
      </rPr>
      <t>Duct Insulation</t>
    </r>
  </si>
  <si>
    <r>
      <rPr>
        <sz val="10"/>
        <rFont val="Arial MT"/>
        <family val="2"/>
      </rPr>
      <t xml:space="preserve">Supply   and   installation   of   25   mm thick Fiber Glass Insulation of density
</t>
    </r>
    <r>
      <rPr>
        <sz val="10"/>
        <rFont val="Arial MT"/>
        <family val="2"/>
      </rPr>
      <t>24   kg/m3   with   Aluminum   Foil   for Internal   G.I.   sheet   metal   ducts   of different   sections   for   supply   and return  air  duct  with  Alumninum  tape and   protected   with   8   oz   Canvas Cloth   wrapping   than   painted   anti fungus  paint  complete  in  all  respect as  per  schedule,  specifications  and drawings.</t>
    </r>
  </si>
  <si>
    <r>
      <rPr>
        <sz val="10"/>
        <rFont val="Arial MT"/>
        <family val="2"/>
      </rPr>
      <t>Sq.ft</t>
    </r>
  </si>
  <si>
    <r>
      <rPr>
        <sz val="10"/>
        <rFont val="Arial MT"/>
        <family val="2"/>
      </rPr>
      <t>Supply   and   installation   of   50   mm thick       Pre-formed       Polyurethane Insulation  of  density  50  kg/m3  with Aluminum Foil facing for External G.I. sheet    metal    ducts    of    different sections   for   supply  and   return   air duct    with    Aluminum    tape    and protected  with  8  oz  Canvas  Cloth wrapping,   anti   fungus   paint   sheet metal  26  SWG  protective  cladding over    external    insulation    of    the exposed  duct  work  complete  in  all respect        as        per        schedule, specifications and drawings.</t>
    </r>
  </si>
  <si>
    <r>
      <rPr>
        <b/>
        <sz val="10"/>
        <rFont val="Arial"/>
        <family val="2"/>
      </rPr>
      <t>Refrigerant pipe insulation</t>
    </r>
  </si>
  <si>
    <r>
      <rPr>
        <sz val="10"/>
        <rFont val="Arial MT"/>
        <family val="2"/>
      </rPr>
      <t xml:space="preserve">Supply   and   installation   of   12   mm thick  Pre-moulded  Foam  Pipe  and valve    Insulation    complete    in    all respect        as        per        schedule,
</t>
    </r>
    <r>
      <rPr>
        <sz val="10"/>
        <rFont val="Arial MT"/>
        <family val="2"/>
      </rPr>
      <t>specifications and drawings.</t>
    </r>
  </si>
  <si>
    <r>
      <rPr>
        <sz val="10"/>
        <rFont val="Arial MT"/>
        <family val="2"/>
      </rPr>
      <t>3/8" Diameter</t>
    </r>
  </si>
  <si>
    <r>
      <rPr>
        <sz val="10"/>
        <rFont val="Arial MT"/>
        <family val="2"/>
      </rPr>
      <t>Rft</t>
    </r>
  </si>
  <si>
    <r>
      <rPr>
        <sz val="10"/>
        <rFont val="Arial MT"/>
        <family val="2"/>
      </rPr>
      <t>5/8" Diameter</t>
    </r>
  </si>
  <si>
    <r>
      <rPr>
        <sz val="10"/>
        <rFont val="Arial MT"/>
        <family val="2"/>
      </rPr>
      <t>1-1/8" Diameter</t>
    </r>
  </si>
  <si>
    <r>
      <rPr>
        <b/>
        <sz val="10"/>
        <rFont val="Arial"/>
        <family val="2"/>
      </rPr>
      <t>Condensate Drain Insulation</t>
    </r>
  </si>
  <si>
    <r>
      <rPr>
        <sz val="10"/>
        <rFont val="Arial MT"/>
        <family val="2"/>
      </rPr>
      <t xml:space="preserve">Supply and installation of 6 mm thick Pre-moulded         Armaflex         Pipe Insulation  complete  in  all  respect  as per    schedule,    specifications    and
</t>
    </r>
    <r>
      <rPr>
        <sz val="10"/>
        <rFont val="Arial MT"/>
        <family val="2"/>
      </rPr>
      <t>drawings.</t>
    </r>
  </si>
  <si>
    <r>
      <rPr>
        <sz val="10"/>
        <rFont val="Arial MT"/>
        <family val="2"/>
      </rPr>
      <t>20 mm (3/4 inch) Diameter</t>
    </r>
  </si>
  <si>
    <r>
      <rPr>
        <sz val="10"/>
        <rFont val="Arial MT"/>
        <family val="2"/>
      </rPr>
      <t>25 mm (1 inch) Diameter</t>
    </r>
  </si>
  <si>
    <r>
      <rPr>
        <sz val="10"/>
        <rFont val="Arial MT"/>
        <family val="2"/>
      </rPr>
      <t>32 mm (1-1/4 inch) Diameter</t>
    </r>
  </si>
  <si>
    <r>
      <rPr>
        <b/>
        <sz val="10"/>
        <rFont val="Arial"/>
        <family val="2"/>
      </rPr>
      <t>Sub total cost of 23 07 00 HVAC Insulation</t>
    </r>
  </si>
  <si>
    <r>
      <rPr>
        <b/>
        <sz val="10"/>
        <rFont val="Arial"/>
        <family val="2"/>
      </rPr>
      <t>Commissioning of HVAC</t>
    </r>
  </si>
  <si>
    <r>
      <rPr>
        <b/>
        <sz val="10"/>
        <rFont val="Arial"/>
        <family val="2"/>
      </rPr>
      <t xml:space="preserve">Testing,  Adjusting  and  balancing
</t>
    </r>
    <r>
      <rPr>
        <b/>
        <sz val="10"/>
        <rFont val="Arial"/>
        <family val="2"/>
      </rPr>
      <t>for HVAC systems</t>
    </r>
  </si>
  <si>
    <r>
      <rPr>
        <sz val="10"/>
        <rFont val="Arial MT"/>
        <family val="2"/>
      </rPr>
      <t>Testing,             balancing             and commissioning    of    HVAC    system complete in all respect including one month  test  run,  measurement  and recording  of  pressure  and  electrical data         and         submission         of technical/operation     manual,     LOG book  for  each  related  equipment  as per specifications and drawings.</t>
    </r>
  </si>
  <si>
    <r>
      <rPr>
        <b/>
        <sz val="10"/>
        <rFont val="Arial"/>
        <family val="2"/>
      </rPr>
      <t>Sub total cost of 23 08 00 Commissioning of HVAC systems</t>
    </r>
  </si>
  <si>
    <r>
      <rPr>
        <b/>
        <sz val="10"/>
        <rFont val="Arial"/>
        <family val="2"/>
      </rPr>
      <t>HVAC Piping and Pumps</t>
    </r>
  </si>
  <si>
    <r>
      <rPr>
        <b/>
        <sz val="10"/>
        <rFont val="Arial"/>
        <family val="2"/>
      </rPr>
      <t>Condensate Drain Piping</t>
    </r>
  </si>
  <si>
    <r>
      <rPr>
        <sz val="10"/>
        <rFont val="Arial MT"/>
        <family val="2"/>
      </rPr>
      <t xml:space="preserve">Supply,      Installation,      testing      &amp; Commissioning   of   UPVC   Class   D pipes &amp;  fittings for  condensate drain system   with   bends,   tees,   unions, sockets as required to complete in all respects   ready   to   operate   as   per schedule,            drawings            and
</t>
    </r>
    <r>
      <rPr>
        <sz val="10"/>
        <rFont val="Arial MT"/>
        <family val="2"/>
      </rPr>
      <t>specifications.</t>
    </r>
  </si>
  <si>
    <r>
      <rPr>
        <b/>
        <sz val="10"/>
        <rFont val="Arial"/>
        <family val="2"/>
      </rPr>
      <t>Refrigerant Piping</t>
    </r>
  </si>
  <si>
    <r>
      <rPr>
        <b/>
        <sz val="10"/>
        <rFont val="Arial"/>
        <family val="2"/>
      </rPr>
      <t>Refrigerant piping</t>
    </r>
  </si>
  <si>
    <r>
      <rPr>
        <sz val="10"/>
        <rFont val="Arial MT"/>
        <family val="2"/>
      </rPr>
      <t>Supply,      Installation,      testing      &amp; Commissioning  of  refrigerant  piping with  valves,  fittings  and  specialities complete    in    all    respect    as    per drawings and specifications.</t>
    </r>
  </si>
  <si>
    <r>
      <rPr>
        <b/>
        <sz val="10"/>
        <rFont val="Arial"/>
        <family val="2"/>
      </rPr>
      <t>Sub total cost of 23 23 00 Refrigerant Piping</t>
    </r>
  </si>
  <si>
    <r>
      <rPr>
        <b/>
        <sz val="10"/>
        <rFont val="Arial"/>
        <family val="2"/>
      </rPr>
      <t>HVAC Ducts and Casings</t>
    </r>
  </si>
  <si>
    <r>
      <rPr>
        <b/>
        <sz val="10"/>
        <rFont val="Arial"/>
        <family val="2"/>
      </rPr>
      <t xml:space="preserve">Medium/Low   pressure   G.I.  sheet
</t>
    </r>
    <r>
      <rPr>
        <b/>
        <sz val="10"/>
        <rFont val="Arial"/>
        <family val="2"/>
      </rPr>
      <t>metal ducting</t>
    </r>
  </si>
  <si>
    <r>
      <rPr>
        <sz val="10"/>
        <rFont val="Arial MT"/>
        <family val="2"/>
      </rPr>
      <t xml:space="preserve">Supply,      Installation,      testing      &amp; Commissioning      of      medium/low pressure   G.I.   sheet   metal   ducting complete    in    all    respect    as    per
</t>
    </r>
    <r>
      <rPr>
        <sz val="10"/>
        <rFont val="Arial MT"/>
        <family val="2"/>
      </rPr>
      <t>drawings and specifications.</t>
    </r>
  </si>
  <si>
    <r>
      <rPr>
        <sz val="10"/>
        <rFont val="Arial MT"/>
        <family val="2"/>
      </rPr>
      <t>24 gauge</t>
    </r>
  </si>
  <si>
    <r>
      <rPr>
        <sz val="10"/>
        <rFont val="Arial MT"/>
        <family val="2"/>
      </rPr>
      <t>22 gauge</t>
    </r>
  </si>
  <si>
    <r>
      <rPr>
        <b/>
        <sz val="10"/>
        <rFont val="Arial"/>
        <family val="2"/>
      </rPr>
      <t>Sub total cost of 23 31 00 HVAC Ducting and Casing</t>
    </r>
  </si>
  <si>
    <r>
      <rPr>
        <b/>
        <sz val="10"/>
        <rFont val="Arial"/>
        <family val="2"/>
      </rPr>
      <t>Air Duct Accessories</t>
    </r>
  </si>
  <si>
    <r>
      <rPr>
        <b/>
        <sz val="10"/>
        <rFont val="Arial"/>
        <family val="2"/>
      </rPr>
      <t>Dampers</t>
    </r>
  </si>
  <si>
    <r>
      <rPr>
        <sz val="10"/>
        <rFont val="Arial MT"/>
        <family val="2"/>
      </rPr>
      <t xml:space="preserve">Supply,      Installation,      testing      &amp; Commissioning of dampers complete in  all  respect  as  per  drawings  and
</t>
    </r>
    <r>
      <rPr>
        <sz val="10"/>
        <rFont val="Arial MT"/>
        <family val="2"/>
      </rPr>
      <t>specifications.</t>
    </r>
  </si>
  <si>
    <r>
      <rPr>
        <sz val="10"/>
        <rFont val="Arial MT"/>
        <family val="2"/>
      </rPr>
      <t>Volume Control Damper</t>
    </r>
  </si>
  <si>
    <r>
      <rPr>
        <sz val="10"/>
        <rFont val="Arial MT"/>
        <family val="2"/>
      </rPr>
      <t>Lot</t>
    </r>
  </si>
  <si>
    <r>
      <rPr>
        <sz val="10"/>
        <rFont val="Arial MT"/>
        <family val="2"/>
      </rPr>
      <t>Fire Damper</t>
    </r>
  </si>
  <si>
    <r>
      <rPr>
        <b/>
        <sz val="10"/>
        <rFont val="Arial"/>
        <family val="2"/>
      </rPr>
      <t>Flexible Connectors</t>
    </r>
  </si>
  <si>
    <r>
      <rPr>
        <sz val="10"/>
        <rFont val="Arial MT"/>
        <family val="2"/>
      </rPr>
      <t>Supply,      Installation,      testing      &amp; Commissioning of flexible connectors between blower section and air duct complete    in    all    respect    as    per drawings and specifications.</t>
    </r>
  </si>
  <si>
    <r>
      <rPr>
        <b/>
        <sz val="10"/>
        <rFont val="Arial"/>
        <family val="2"/>
      </rPr>
      <t>Flexible Duct</t>
    </r>
  </si>
  <si>
    <r>
      <rPr>
        <sz val="10"/>
        <rFont val="Arial MT"/>
        <family val="2"/>
      </rPr>
      <t xml:space="preserve">Supply,      Installation,      testing      &amp; Commissioning     of     flexible     duct complete    in    all    respect    as    per
</t>
    </r>
    <r>
      <rPr>
        <sz val="10"/>
        <rFont val="Arial MT"/>
        <family val="2"/>
      </rPr>
      <t>drawings and specifications.</t>
    </r>
  </si>
  <si>
    <r>
      <rPr>
        <sz val="10"/>
        <rFont val="Arial MT"/>
        <family val="2"/>
      </rPr>
      <t>150 mm (6 inch) Diameter</t>
    </r>
  </si>
  <si>
    <r>
      <rPr>
        <b/>
        <sz val="10"/>
        <rFont val="Arial"/>
        <family val="2"/>
      </rPr>
      <t>Duct Sound Insulation</t>
    </r>
  </si>
  <si>
    <r>
      <rPr>
        <sz val="10"/>
        <rFont val="Arial MT"/>
        <family val="2"/>
      </rPr>
      <t>Supply,      Installation,      testing      &amp; Commissioning     of     duct     sound insulation  complete  in  all  respect  as per drawings and specifications.</t>
    </r>
  </si>
  <si>
    <r>
      <rPr>
        <b/>
        <sz val="10"/>
        <rFont val="Arial"/>
        <family val="2"/>
      </rPr>
      <t>Sub total cost of 23 33 00 Air Ducts Accessories</t>
    </r>
  </si>
  <si>
    <r>
      <rPr>
        <b/>
        <sz val="10"/>
        <rFont val="Arial"/>
        <family val="2"/>
      </rPr>
      <t>HVAC Fans</t>
    </r>
  </si>
  <si>
    <r>
      <rPr>
        <b/>
        <sz val="10"/>
        <rFont val="Arial"/>
        <family val="2"/>
      </rPr>
      <t>Blowers and fans</t>
    </r>
  </si>
  <si>
    <r>
      <rPr>
        <sz val="10"/>
        <rFont val="Arial MT"/>
        <family val="2"/>
      </rPr>
      <t xml:space="preserve">Supply,      Installation,      testing      &amp; Commissioning  of  blowers  and  fans complete    in    all    respect    as    per
</t>
    </r>
    <r>
      <rPr>
        <sz val="10"/>
        <rFont val="Arial MT"/>
        <family val="2"/>
      </rPr>
      <t>drawings and specifications.</t>
    </r>
  </si>
  <si>
    <r>
      <rPr>
        <b/>
        <sz val="10"/>
        <rFont val="Arial"/>
        <family val="2"/>
      </rPr>
      <t>Propeller Exhaust Fans</t>
    </r>
  </si>
  <si>
    <r>
      <rPr>
        <sz val="10"/>
        <rFont val="Arial MT"/>
        <family val="2"/>
      </rPr>
      <t>100 CFM Static 0.2"</t>
    </r>
  </si>
  <si>
    <r>
      <rPr>
        <sz val="10"/>
        <rFont val="Arial MT"/>
        <family val="2"/>
      </rPr>
      <t>250 CFM Static 0.2"</t>
    </r>
  </si>
  <si>
    <r>
      <rPr>
        <b/>
        <sz val="10"/>
        <rFont val="Arial"/>
        <family val="2"/>
      </rPr>
      <t>Sub total cost of 23 34 00 HVAC Fans</t>
    </r>
  </si>
  <si>
    <r>
      <rPr>
        <b/>
        <sz val="10"/>
        <rFont val="Arial"/>
        <family val="2"/>
      </rPr>
      <t>Air Outlets and inlets</t>
    </r>
  </si>
  <si>
    <r>
      <rPr>
        <b/>
        <sz val="10"/>
        <rFont val="Arial"/>
        <family val="2"/>
      </rPr>
      <t>Diffusers, Registers, and Grilles</t>
    </r>
  </si>
  <si>
    <r>
      <rPr>
        <sz val="10"/>
        <rFont val="Arial MT"/>
        <family val="2"/>
      </rPr>
      <t xml:space="preserve">Supply,      Installation,      testing      &amp; Commissioning        of        Diffusers, Registers and Grilles complete in all respect     as     per     drawings     and
</t>
    </r>
    <r>
      <rPr>
        <sz val="10"/>
        <rFont val="Arial MT"/>
        <family val="2"/>
      </rPr>
      <t>specifications.</t>
    </r>
  </si>
  <si>
    <r>
      <rPr>
        <b/>
        <sz val="10"/>
        <rFont val="Arial"/>
        <family val="2"/>
      </rPr>
      <t>c.</t>
    </r>
  </si>
  <si>
    <r>
      <rPr>
        <b/>
        <sz val="10"/>
        <rFont val="Arial"/>
        <family val="2"/>
      </rPr>
      <t xml:space="preserve">Supply/Fresh         Air         Register
</t>
    </r>
    <r>
      <rPr>
        <b/>
        <sz val="10"/>
        <rFont val="Arial"/>
        <family val="2"/>
      </rPr>
      <t>(SAR/FAR)</t>
    </r>
  </si>
  <si>
    <r>
      <rPr>
        <sz val="10"/>
        <rFont val="Arial MT"/>
        <family val="2"/>
      </rPr>
      <t>1000x150 (40"x6")</t>
    </r>
  </si>
  <si>
    <r>
      <rPr>
        <sz val="10"/>
        <rFont val="Arial MT"/>
        <family val="2"/>
      </rPr>
      <t>Nos</t>
    </r>
  </si>
  <si>
    <r>
      <rPr>
        <sz val="10"/>
        <rFont val="Arial MT"/>
        <family val="2"/>
      </rPr>
      <t>1200x150 (48"x6")</t>
    </r>
  </si>
  <si>
    <r>
      <rPr>
        <b/>
        <sz val="10"/>
        <rFont val="Arial"/>
        <family val="2"/>
      </rPr>
      <t>d.</t>
    </r>
  </si>
  <si>
    <r>
      <rPr>
        <b/>
        <sz val="10"/>
        <rFont val="Arial"/>
        <family val="2"/>
      </rPr>
      <t xml:space="preserve">Return/Exhaust       Air       Register
</t>
    </r>
    <r>
      <rPr>
        <b/>
        <sz val="10"/>
        <rFont val="Arial"/>
        <family val="2"/>
      </rPr>
      <t>(RAR/EAR)</t>
    </r>
  </si>
  <si>
    <r>
      <rPr>
        <sz val="10"/>
        <rFont val="Arial MT"/>
        <family val="2"/>
      </rPr>
      <t>e.</t>
    </r>
  </si>
  <si>
    <r>
      <rPr>
        <sz val="10"/>
        <rFont val="Arial MT"/>
        <family val="2"/>
      </rPr>
      <t xml:space="preserve">Imperialine linear air diffuser 3/4" slot with   volume   control   dampers   with link to adjust the damper blade from the    face    of    linear    air    diffuser complete    in    all    respect    as    per
</t>
    </r>
    <r>
      <rPr>
        <sz val="10"/>
        <rFont val="Arial MT"/>
        <family val="2"/>
      </rPr>
      <t>drawings and specifications</t>
    </r>
  </si>
  <si>
    <r>
      <rPr>
        <sz val="10"/>
        <rFont val="Arial MT"/>
        <family val="2"/>
      </rPr>
      <t>3 slot 4Feet Long</t>
    </r>
  </si>
  <si>
    <r>
      <rPr>
        <b/>
        <sz val="10"/>
        <rFont val="Arial"/>
        <family val="2"/>
      </rPr>
      <t>Sub total cost of 23 37 00 Air Outlets and Inlets</t>
    </r>
  </si>
  <si>
    <r>
      <rPr>
        <b/>
        <sz val="10"/>
        <rFont val="Arial"/>
        <family val="2"/>
      </rPr>
      <t>Decentralized Unitary HVAC Equipment</t>
    </r>
  </si>
  <si>
    <r>
      <rPr>
        <b/>
        <sz val="10"/>
        <rFont val="Arial"/>
        <family val="2"/>
      </rPr>
      <t>Self-Contained Air-Conditioners</t>
    </r>
  </si>
  <si>
    <r>
      <rPr>
        <sz val="10"/>
        <rFont val="Arial MT"/>
        <family val="2"/>
      </rPr>
      <t xml:space="preserve">Installation  &amp;  Commissioning  of  Self Contained  Air-conditioners complete in  all  respect  as  per  drawings  and
</t>
    </r>
    <r>
      <rPr>
        <sz val="10"/>
        <rFont val="Arial MT"/>
        <family val="2"/>
      </rPr>
      <t>specifications.</t>
    </r>
  </si>
  <si>
    <r>
      <rPr>
        <b/>
        <sz val="10"/>
        <rFont val="Arial"/>
        <family val="2"/>
      </rPr>
      <t>Mini Split Air-Conditioners</t>
    </r>
  </si>
  <si>
    <r>
      <rPr>
        <sz val="10"/>
        <rFont val="Arial MT"/>
        <family val="2"/>
      </rPr>
      <t>Supply    &amp;    Installation    testing    &amp; Commissioning   of   Mini   Split    Air- Conditioners  complete  in  all  respect as per drawings and specifications.</t>
    </r>
  </si>
  <si>
    <r>
      <rPr>
        <b/>
        <sz val="10"/>
        <rFont val="Arial"/>
        <family val="2"/>
      </rPr>
      <t>TOTAL COST OF HVAC WORKS</t>
    </r>
  </si>
  <si>
    <t>Sub total cost of 23 23 00 HVAC Piping and Pumps</t>
  </si>
  <si>
    <r>
      <t xml:space="preserve">Supply,  testing  &amp;  Commissioning  of Self-Contained          Air-Conditioners complete    in    all    respect    as    per drawings and specifications.
</t>
    </r>
    <r>
      <rPr>
        <sz val="10"/>
        <color rgb="FFFF0000"/>
        <rFont val="Arial MT"/>
      </rPr>
      <t>(Package units will be supplied by the Client with basic price 2,500,000/-)</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</si>
</sst>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00_);_(* \(#,##0.00\);_(* &quot;-&quot;??_);_(@_)"/>
    <numFmt numFmtId="165" formatCode="_(* #,##0_);_(* \(#,##0\);_(* &quot;-&quot;??_);_(@_)"/>
  </numFmts>
  <fonts count="11">
    <font>
      <sz val="10"/>
      <color rgb="FF000000"/>
      <name val="Times New Roman"/>
      <charset val="204"/>
    </font>
    <font>
      <b/>
      <sz val="10"/>
      <name val="Arial"/>
      <family val="2"/>
    </font>
    <font>
      <b/>
      <sz val="10"/>
      <color rgb="FF000000"/>
      <name val="Arial"/>
      <family val="2"/>
    </font>
    <font>
      <sz val="10"/>
      <name val="Arial MT"/>
    </font>
    <font>
      <sz val="10"/>
      <color rgb="FF000000"/>
      <name val="Arial MT"/>
      <family val="2"/>
    </font>
    <font>
      <b/>
      <sz val="10"/>
      <name val="Arial"/>
      <family val="2"/>
    </font>
    <font>
      <sz val="10"/>
      <name val="Arial MT"/>
      <family val="2"/>
    </font>
    <font>
      <sz val="10"/>
      <color rgb="FF000000"/>
      <name val="Times New Roman"/>
      <family val="1"/>
    </font>
    <font>
      <b/>
      <sz val="11"/>
      <color rgb="FF000000"/>
      <name val="Times New Roman"/>
      <family val="1"/>
    </font>
    <font>
      <b/>
      <sz val="10"/>
      <color rgb="FF000000"/>
      <name val="Times New Roman"/>
      <family val="1"/>
    </font>
    <font>
      <sz val="10"/>
      <color rgb="FFFF0000"/>
      <name val="Arial MT"/>
    </font>
  </fonts>
  <fills count="2">
    <fill>
      <patternFill patternType="none"/>
    </fill>
    <fill>
      <patternFill patternType="gray125"/>
    </fill>
  </fills>
  <borders count="7">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s>
  <cellStyleXfs count="2">
    <xf numFmtId="0" fontId="0" fillId="0" borderId="0"/>
    <xf numFmtId="164" fontId="7" fillId="0" borderId="0" applyFont="0" applyFill="0" applyBorder="0" applyAlignment="0" applyProtection="0"/>
  </cellStyleXfs>
  <cellXfs count="40">
    <xf numFmtId="0" fontId="0" fillId="0" borderId="0" xfId="0" applyAlignment="1">
      <alignment horizontal="left" vertical="top"/>
    </xf>
    <xf numFmtId="0" fontId="0" fillId="0" borderId="1" xfId="0" applyBorder="1" applyAlignment="1">
      <alignment horizontal="left" vertical="center" wrapText="1"/>
    </xf>
    <xf numFmtId="0" fontId="1" fillId="0" borderId="1" xfId="0" applyFont="1" applyBorder="1" applyAlignment="1">
      <alignment horizontal="center" vertical="top" wrapText="1"/>
    </xf>
    <xf numFmtId="0" fontId="1" fillId="0" borderId="1" xfId="0" applyFont="1" applyBorder="1" applyAlignment="1">
      <alignment horizontal="left" vertical="top" wrapText="1"/>
    </xf>
    <xf numFmtId="1" fontId="2" fillId="0" borderId="1" xfId="0" applyNumberFormat="1" applyFont="1" applyBorder="1" applyAlignment="1">
      <alignment horizontal="left" vertical="top" shrinkToFit="1"/>
    </xf>
    <xf numFmtId="0" fontId="3" fillId="0" borderId="1" xfId="0" applyFont="1" applyBorder="1" applyAlignment="1">
      <alignment horizontal="left" vertical="top" wrapText="1"/>
    </xf>
    <xf numFmtId="0" fontId="0" fillId="0" borderId="1" xfId="0" applyBorder="1" applyAlignment="1">
      <alignment horizontal="left" vertical="top" wrapText="1"/>
    </xf>
    <xf numFmtId="1" fontId="4" fillId="0" borderId="1" xfId="0" applyNumberFormat="1" applyFont="1" applyBorder="1" applyAlignment="1">
      <alignment horizontal="center" vertical="center" shrinkToFit="1"/>
    </xf>
    <xf numFmtId="0" fontId="3" fillId="0" borderId="1" xfId="0" applyFont="1" applyBorder="1" applyAlignment="1">
      <alignment horizontal="left" vertical="center" wrapText="1"/>
    </xf>
    <xf numFmtId="0" fontId="0" fillId="0" borderId="1" xfId="0" applyBorder="1" applyAlignment="1">
      <alignment horizontal="left" wrapText="1"/>
    </xf>
    <xf numFmtId="1" fontId="4" fillId="0" borderId="1" xfId="0" applyNumberFormat="1" applyFont="1" applyBorder="1" applyAlignment="1">
      <alignment horizontal="left" vertical="top" shrinkToFit="1"/>
    </xf>
    <xf numFmtId="0" fontId="3" fillId="0" borderId="1" xfId="0" applyFont="1" applyBorder="1" applyAlignment="1">
      <alignment horizontal="right" vertical="top" wrapText="1" indent="11"/>
    </xf>
    <xf numFmtId="0" fontId="1" fillId="0" borderId="1" xfId="0" applyFont="1" applyBorder="1" applyAlignment="1">
      <alignment horizontal="left" vertical="center" wrapText="1"/>
    </xf>
    <xf numFmtId="0" fontId="3" fillId="0" borderId="1" xfId="0" applyFont="1" applyBorder="1" applyAlignment="1">
      <alignment horizontal="center" vertical="center" wrapText="1"/>
    </xf>
    <xf numFmtId="0" fontId="0" fillId="0" borderId="0" xfId="0" applyAlignment="1">
      <alignment horizontal="left" vertical="center"/>
    </xf>
    <xf numFmtId="0" fontId="0" fillId="0" borderId="1" xfId="0" applyBorder="1" applyAlignment="1">
      <alignment horizontal="center" vertical="center" wrapText="1"/>
    </xf>
    <xf numFmtId="165" fontId="0" fillId="0" borderId="1" xfId="1" applyNumberFormat="1" applyFont="1" applyBorder="1" applyAlignment="1">
      <alignment horizontal="right" vertical="center" wrapText="1"/>
    </xf>
    <xf numFmtId="0" fontId="0" fillId="0" borderId="0" xfId="0" applyAlignment="1">
      <alignment horizontal="center" vertical="center"/>
    </xf>
    <xf numFmtId="165" fontId="8" fillId="0" borderId="1" xfId="0" applyNumberFormat="1" applyFont="1" applyBorder="1" applyAlignment="1">
      <alignment horizontal="left" vertical="center" wrapText="1"/>
    </xf>
    <xf numFmtId="165" fontId="9" fillId="0" borderId="1" xfId="0" applyNumberFormat="1" applyFont="1" applyBorder="1" applyAlignment="1">
      <alignment horizontal="left" wrapText="1"/>
    </xf>
    <xf numFmtId="165" fontId="9" fillId="0" borderId="1" xfId="1" applyNumberFormat="1" applyFont="1" applyBorder="1" applyAlignment="1">
      <alignment horizontal="left" wrapText="1"/>
    </xf>
    <xf numFmtId="165" fontId="0" fillId="0" borderId="0" xfId="0" applyNumberFormat="1" applyAlignment="1">
      <alignment horizontal="left" vertical="top"/>
    </xf>
    <xf numFmtId="165" fontId="9" fillId="0" borderId="1" xfId="1" applyNumberFormat="1" applyFont="1" applyBorder="1" applyAlignment="1">
      <alignment horizontal="right" vertical="center" wrapText="1"/>
    </xf>
    <xf numFmtId="0" fontId="6" fillId="0" borderId="1" xfId="0" applyFont="1" applyBorder="1" applyAlignment="1">
      <alignment horizontal="left" vertical="top" wrapText="1"/>
    </xf>
    <xf numFmtId="0" fontId="1" fillId="0" borderId="4" xfId="0" applyFont="1" applyBorder="1" applyAlignment="1">
      <alignment horizontal="left" vertical="top" wrapText="1"/>
    </xf>
    <xf numFmtId="0" fontId="1" fillId="0" borderId="6" xfId="0" applyFont="1" applyBorder="1" applyAlignment="1">
      <alignment horizontal="left" vertical="top" wrapText="1"/>
    </xf>
    <xf numFmtId="0" fontId="1" fillId="0" borderId="5" xfId="0" applyFont="1" applyBorder="1" applyAlignment="1">
      <alignment horizontal="left" vertical="top" wrapText="1"/>
    </xf>
    <xf numFmtId="0" fontId="5" fillId="0" borderId="4" xfId="0" applyFont="1" applyBorder="1" applyAlignment="1">
      <alignment horizontal="left" vertical="top" wrapText="1"/>
    </xf>
    <xf numFmtId="0" fontId="1" fillId="0" borderId="4" xfId="0" applyFont="1" applyBorder="1" applyAlignment="1">
      <alignment horizontal="left" vertical="top" wrapText="1" indent="6"/>
    </xf>
    <xf numFmtId="0" fontId="1" fillId="0" borderId="5" xfId="0" applyFont="1" applyBorder="1" applyAlignment="1">
      <alignment horizontal="left" vertical="top" wrapText="1" indent="6"/>
    </xf>
    <xf numFmtId="0" fontId="0" fillId="0" borderId="2" xfId="0" applyBorder="1" applyAlignment="1">
      <alignment horizontal="center" vertical="top" wrapText="1"/>
    </xf>
    <xf numFmtId="0" fontId="0" fillId="0" borderId="3" xfId="0" applyBorder="1" applyAlignment="1">
      <alignment horizontal="center" vertical="top" wrapText="1"/>
    </xf>
    <xf numFmtId="0" fontId="1" fillId="0" borderId="2" xfId="0" applyFont="1" applyBorder="1" applyAlignment="1">
      <alignment horizontal="left" vertical="top" wrapText="1" indent="1"/>
    </xf>
    <xf numFmtId="0" fontId="1" fillId="0" borderId="3" xfId="0" applyFont="1" applyBorder="1" applyAlignment="1">
      <alignment horizontal="left" vertical="top" wrapText="1" indent="1"/>
    </xf>
    <xf numFmtId="0" fontId="1" fillId="0" borderId="2" xfId="0" applyFont="1" applyBorder="1" applyAlignment="1">
      <alignment horizontal="center" vertical="top" wrapText="1"/>
    </xf>
    <xf numFmtId="0" fontId="1" fillId="0" borderId="3" xfId="0" applyFont="1" applyBorder="1" applyAlignment="1">
      <alignment horizontal="center" vertical="top" wrapText="1"/>
    </xf>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0" fontId="1" fillId="0" borderId="4" xfId="0" applyFont="1" applyBorder="1" applyAlignment="1">
      <alignment horizontal="left" vertical="top" wrapText="1" indent="7"/>
    </xf>
    <xf numFmtId="0" fontId="1" fillId="0" borderId="5" xfId="0" applyFont="1" applyBorder="1" applyAlignment="1">
      <alignment horizontal="left" vertical="top" wrapText="1" indent="7"/>
    </xf>
  </cellXfs>
  <cellStyles count="2">
    <cellStyle name="Comma" xfId="1" builtinId="3"/>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11"/>
  <sheetViews>
    <sheetView tabSelected="1" view="pageBreakPreview" zoomScale="115" zoomScaleNormal="100" zoomScaleSheetLayoutView="115" workbookViewId="0">
      <selection activeCell="M12" sqref="M12"/>
    </sheetView>
  </sheetViews>
  <sheetFormatPr defaultRowHeight="12.75"/>
  <cols>
    <col min="1" max="1" width="10.1640625" customWidth="1"/>
    <col min="2" max="2" width="39.83203125" customWidth="1"/>
    <col min="3" max="3" width="6.6640625" style="17" customWidth="1"/>
    <col min="4" max="4" width="6.5" style="17" customWidth="1"/>
    <col min="5" max="6" width="16.6640625" customWidth="1"/>
    <col min="7" max="8" width="20.1640625" customWidth="1"/>
    <col min="9" max="9" width="20" customWidth="1"/>
  </cols>
  <sheetData>
    <row r="1" spans="1:9" ht="14.25" customHeight="1">
      <c r="A1" s="32" t="s">
        <v>0</v>
      </c>
      <c r="B1" s="34" t="s">
        <v>1</v>
      </c>
      <c r="C1" s="36" t="s">
        <v>2</v>
      </c>
      <c r="D1" s="36" t="s">
        <v>3</v>
      </c>
      <c r="E1" s="38" t="s">
        <v>4</v>
      </c>
      <c r="F1" s="39"/>
      <c r="G1" s="28" t="s">
        <v>5</v>
      </c>
      <c r="H1" s="29"/>
      <c r="I1" s="30" t="s">
        <v>6</v>
      </c>
    </row>
    <row r="2" spans="1:9" ht="14.25" customHeight="1">
      <c r="A2" s="33"/>
      <c r="B2" s="35"/>
      <c r="C2" s="37"/>
      <c r="D2" s="37"/>
      <c r="E2" s="2" t="s">
        <v>7</v>
      </c>
      <c r="F2" s="2" t="s">
        <v>8</v>
      </c>
      <c r="G2" s="2" t="s">
        <v>7</v>
      </c>
      <c r="H2" s="2" t="s">
        <v>8</v>
      </c>
      <c r="I2" s="31"/>
    </row>
    <row r="3" spans="1:9" ht="14.25" customHeight="1">
      <c r="A3" s="4">
        <v>230010</v>
      </c>
      <c r="B3" s="24" t="s">
        <v>9</v>
      </c>
      <c r="C3" s="25"/>
      <c r="D3" s="25"/>
      <c r="E3" s="25"/>
      <c r="F3" s="25"/>
      <c r="G3" s="25"/>
      <c r="H3" s="25"/>
      <c r="I3" s="26"/>
    </row>
    <row r="4" spans="1:9" ht="50.85" customHeight="1">
      <c r="A4" s="5" t="s">
        <v>10</v>
      </c>
      <c r="B4" s="6" t="s">
        <v>11</v>
      </c>
      <c r="C4" s="7">
        <v>1</v>
      </c>
      <c r="D4" s="13" t="s">
        <v>12</v>
      </c>
      <c r="E4" s="16">
        <v>20700</v>
      </c>
      <c r="F4" s="16">
        <v>11500</v>
      </c>
      <c r="G4" s="16">
        <f>+E4*C4</f>
        <v>20700</v>
      </c>
      <c r="H4" s="16">
        <f>F4*C4</f>
        <v>11500</v>
      </c>
      <c r="I4" s="16">
        <f>H4+G4</f>
        <v>32200</v>
      </c>
    </row>
    <row r="5" spans="1:9" ht="50.85" customHeight="1">
      <c r="A5" s="5" t="s">
        <v>13</v>
      </c>
      <c r="B5" s="6" t="s">
        <v>14</v>
      </c>
      <c r="C5" s="7">
        <v>1</v>
      </c>
      <c r="D5" s="13" t="s">
        <v>12</v>
      </c>
      <c r="E5" s="16">
        <v>17250</v>
      </c>
      <c r="F5" s="16">
        <v>9200</v>
      </c>
      <c r="G5" s="16">
        <f t="shared" ref="G5:G7" si="0">+E5*C5</f>
        <v>17250</v>
      </c>
      <c r="H5" s="16">
        <f>F5*C5</f>
        <v>9200</v>
      </c>
      <c r="I5" s="16">
        <f>H5+G5</f>
        <v>26450</v>
      </c>
    </row>
    <row r="6" spans="1:9" ht="63.2" customHeight="1">
      <c r="A6" s="8" t="s">
        <v>15</v>
      </c>
      <c r="B6" s="5" t="s">
        <v>16</v>
      </c>
      <c r="C6" s="7">
        <v>1</v>
      </c>
      <c r="D6" s="13" t="s">
        <v>12</v>
      </c>
      <c r="E6" s="16">
        <v>69000</v>
      </c>
      <c r="F6" s="16">
        <v>23000</v>
      </c>
      <c r="G6" s="16">
        <f t="shared" si="0"/>
        <v>69000</v>
      </c>
      <c r="H6" s="16">
        <f>F6*C6</f>
        <v>23000</v>
      </c>
      <c r="I6" s="16">
        <f>H6+G6</f>
        <v>92000</v>
      </c>
    </row>
    <row r="7" spans="1:9" ht="50.85" customHeight="1">
      <c r="A7" s="5" t="s">
        <v>17</v>
      </c>
      <c r="B7" s="6" t="s">
        <v>18</v>
      </c>
      <c r="C7" s="7">
        <v>1</v>
      </c>
      <c r="D7" s="13" t="s">
        <v>12</v>
      </c>
      <c r="E7" s="16">
        <v>0</v>
      </c>
      <c r="F7" s="16">
        <v>1500000</v>
      </c>
      <c r="G7" s="16">
        <f t="shared" si="0"/>
        <v>0</v>
      </c>
      <c r="H7" s="16">
        <f>F7*C7</f>
        <v>1500000</v>
      </c>
      <c r="I7" s="16">
        <f>H7+G7</f>
        <v>1500000</v>
      </c>
    </row>
    <row r="8" spans="1:9" ht="14.25" customHeight="1">
      <c r="A8" s="9"/>
      <c r="B8" s="24" t="s">
        <v>19</v>
      </c>
      <c r="C8" s="25"/>
      <c r="D8" s="25"/>
      <c r="E8" s="25"/>
      <c r="F8" s="25"/>
      <c r="G8" s="25"/>
      <c r="H8" s="26"/>
      <c r="I8" s="19">
        <f>SUM(I4:I7)</f>
        <v>1650650</v>
      </c>
    </row>
    <row r="9" spans="1:9" ht="14.25" customHeight="1">
      <c r="A9" s="4">
        <v>230100</v>
      </c>
      <c r="B9" s="24" t="s">
        <v>20</v>
      </c>
      <c r="C9" s="25"/>
      <c r="D9" s="25"/>
      <c r="E9" s="25"/>
      <c r="F9" s="25"/>
      <c r="G9" s="25"/>
      <c r="H9" s="25"/>
      <c r="I9" s="26"/>
    </row>
    <row r="10" spans="1:9" ht="28.5" customHeight="1">
      <c r="A10" s="10">
        <v>230113</v>
      </c>
      <c r="B10" s="6" t="s">
        <v>21</v>
      </c>
      <c r="C10" s="15"/>
      <c r="D10" s="15"/>
      <c r="E10" s="1"/>
      <c r="F10" s="1"/>
      <c r="G10" s="1"/>
      <c r="H10" s="1"/>
      <c r="I10" s="1"/>
    </row>
    <row r="11" spans="1:9" ht="14.25" customHeight="1">
      <c r="A11" s="5" t="s">
        <v>10</v>
      </c>
      <c r="B11" s="11" t="s">
        <v>22</v>
      </c>
      <c r="C11" s="7">
        <v>1</v>
      </c>
      <c r="D11" s="13" t="s">
        <v>12</v>
      </c>
      <c r="E11" s="16">
        <v>0</v>
      </c>
      <c r="F11" s="16">
        <v>2500000</v>
      </c>
      <c r="G11" s="16">
        <f>E11*C11</f>
        <v>0</v>
      </c>
      <c r="H11" s="16">
        <f>F11*C11</f>
        <v>2500000</v>
      </c>
      <c r="I11" s="16">
        <f>H11+G11</f>
        <v>2500000</v>
      </c>
    </row>
    <row r="12" spans="1:9" ht="14.25" customHeight="1">
      <c r="A12" s="9"/>
      <c r="B12" s="24" t="s">
        <v>23</v>
      </c>
      <c r="C12" s="25"/>
      <c r="D12" s="25"/>
      <c r="E12" s="25"/>
      <c r="F12" s="25"/>
      <c r="G12" s="25"/>
      <c r="H12" s="26"/>
      <c r="I12" s="19">
        <f>SUM(I11)</f>
        <v>2500000</v>
      </c>
    </row>
    <row r="13" spans="1:9" ht="14.25" customHeight="1">
      <c r="A13" s="4">
        <v>230500</v>
      </c>
      <c r="B13" s="24" t="s">
        <v>24</v>
      </c>
      <c r="C13" s="25"/>
      <c r="D13" s="25"/>
      <c r="E13" s="25"/>
      <c r="F13" s="25"/>
      <c r="G13" s="25"/>
      <c r="H13" s="25"/>
      <c r="I13" s="26"/>
    </row>
    <row r="14" spans="1:9" ht="14.25" customHeight="1">
      <c r="A14" s="4">
        <v>230513</v>
      </c>
      <c r="B14" s="3" t="s">
        <v>25</v>
      </c>
      <c r="C14" s="15"/>
      <c r="D14" s="15"/>
      <c r="E14" s="9"/>
      <c r="F14" s="9"/>
      <c r="G14" s="9"/>
      <c r="H14" s="9"/>
      <c r="I14" s="9"/>
    </row>
    <row r="15" spans="1:9" ht="215.85" customHeight="1">
      <c r="A15" s="12" t="s">
        <v>26</v>
      </c>
      <c r="B15" s="5" t="s">
        <v>27</v>
      </c>
      <c r="C15" s="7">
        <v>1</v>
      </c>
      <c r="D15" s="13" t="s">
        <v>28</v>
      </c>
      <c r="E15" s="16">
        <v>189750</v>
      </c>
      <c r="F15" s="16">
        <v>34500</v>
      </c>
      <c r="G15" s="16">
        <f>E15*C15</f>
        <v>189750</v>
      </c>
      <c r="H15" s="16">
        <f>F15*C15</f>
        <v>34500</v>
      </c>
      <c r="I15" s="16">
        <f>H15+G15</f>
        <v>224250</v>
      </c>
    </row>
    <row r="16" spans="1:9" ht="28.5" customHeight="1">
      <c r="A16" s="4">
        <v>230513</v>
      </c>
      <c r="B16" s="6" t="s">
        <v>29</v>
      </c>
      <c r="C16" s="15"/>
      <c r="D16" s="15"/>
      <c r="E16" s="1"/>
      <c r="F16" s="1"/>
      <c r="G16" s="1"/>
      <c r="H16" s="1"/>
      <c r="I16" s="1"/>
    </row>
    <row r="17" spans="1:9" ht="75.95" customHeight="1">
      <c r="A17" s="12" t="s">
        <v>26</v>
      </c>
      <c r="B17" s="6" t="s">
        <v>30</v>
      </c>
      <c r="C17" s="7">
        <v>1</v>
      </c>
      <c r="D17" s="13" t="s">
        <v>12</v>
      </c>
      <c r="E17" s="16">
        <v>132250</v>
      </c>
      <c r="F17" s="16">
        <v>23000</v>
      </c>
      <c r="G17" s="16">
        <f>E17*C17</f>
        <v>132250</v>
      </c>
      <c r="H17" s="16">
        <f>F17*C17</f>
        <v>23000</v>
      </c>
      <c r="I17" s="16">
        <f>H17+G17</f>
        <v>155250</v>
      </c>
    </row>
    <row r="18" spans="1:9" ht="28.5" customHeight="1">
      <c r="A18" s="4">
        <v>230526</v>
      </c>
      <c r="B18" s="6" t="s">
        <v>31</v>
      </c>
      <c r="C18" s="15"/>
      <c r="D18" s="15"/>
      <c r="E18" s="1"/>
      <c r="F18" s="1"/>
      <c r="G18" s="1"/>
      <c r="H18" s="1"/>
      <c r="I18" s="1"/>
    </row>
    <row r="19" spans="1:9" ht="63.6" customHeight="1">
      <c r="A19" s="8" t="s">
        <v>10</v>
      </c>
      <c r="B19" s="5" t="s">
        <v>32</v>
      </c>
      <c r="C19" s="7">
        <v>1</v>
      </c>
      <c r="D19" s="13" t="s">
        <v>12</v>
      </c>
      <c r="E19" s="16">
        <v>74750</v>
      </c>
      <c r="F19" s="16">
        <v>17250</v>
      </c>
      <c r="G19" s="16">
        <f>E19*C19</f>
        <v>74750</v>
      </c>
      <c r="H19" s="16">
        <f>F19*C19</f>
        <v>17250</v>
      </c>
      <c r="I19" s="16">
        <f>H19+G19</f>
        <v>92000</v>
      </c>
    </row>
    <row r="20" spans="1:9" ht="28.5" customHeight="1">
      <c r="A20" s="4">
        <v>230529</v>
      </c>
      <c r="B20" s="6" t="s">
        <v>33</v>
      </c>
      <c r="C20" s="15"/>
      <c r="D20" s="15"/>
      <c r="E20" s="1"/>
      <c r="F20" s="1"/>
      <c r="G20" s="1"/>
      <c r="H20" s="1"/>
      <c r="I20" s="1"/>
    </row>
    <row r="21" spans="1:9" ht="63.2" customHeight="1">
      <c r="A21" s="8" t="s">
        <v>10</v>
      </c>
      <c r="B21" s="5" t="s">
        <v>34</v>
      </c>
      <c r="C21" s="7">
        <v>1</v>
      </c>
      <c r="D21" s="13" t="s">
        <v>12</v>
      </c>
      <c r="E21" s="16">
        <v>69000</v>
      </c>
      <c r="F21" s="16">
        <v>17250</v>
      </c>
      <c r="G21" s="16">
        <f>E21*C21</f>
        <v>69000</v>
      </c>
      <c r="H21" s="16">
        <f>F21*C21</f>
        <v>17250</v>
      </c>
      <c r="I21" s="16">
        <f>H21+G21</f>
        <v>86250</v>
      </c>
    </row>
    <row r="22" spans="1:9" ht="28.5" customHeight="1">
      <c r="A22" s="4">
        <v>230529</v>
      </c>
      <c r="B22" s="6" t="s">
        <v>35</v>
      </c>
      <c r="C22" s="15"/>
      <c r="D22" s="15"/>
      <c r="E22" s="1"/>
      <c r="F22" s="1"/>
      <c r="G22" s="1"/>
      <c r="H22" s="1"/>
      <c r="I22" s="1"/>
    </row>
    <row r="23" spans="1:9" ht="63.2" customHeight="1">
      <c r="A23" s="8" t="s">
        <v>10</v>
      </c>
      <c r="B23" s="5" t="s">
        <v>36</v>
      </c>
      <c r="C23" s="7">
        <v>1</v>
      </c>
      <c r="D23" s="13" t="s">
        <v>12</v>
      </c>
      <c r="E23" s="16">
        <v>28750</v>
      </c>
      <c r="F23" s="16">
        <v>8050</v>
      </c>
      <c r="G23" s="16">
        <f>E23*C23</f>
        <v>28750</v>
      </c>
      <c r="H23" s="16">
        <f>F23*C23</f>
        <v>8050</v>
      </c>
      <c r="I23" s="16">
        <f>H23+G23</f>
        <v>36800</v>
      </c>
    </row>
    <row r="24" spans="1:9" ht="28.5" customHeight="1">
      <c r="A24" s="4">
        <v>230553</v>
      </c>
      <c r="B24" s="6" t="s">
        <v>37</v>
      </c>
      <c r="C24" s="15"/>
      <c r="D24" s="15"/>
      <c r="E24" s="1"/>
      <c r="F24" s="1"/>
      <c r="G24" s="1"/>
      <c r="H24" s="1"/>
      <c r="I24" s="1"/>
    </row>
    <row r="25" spans="1:9" ht="75.95" customHeight="1">
      <c r="A25" s="8" t="s">
        <v>10</v>
      </c>
      <c r="B25" s="5" t="s">
        <v>38</v>
      </c>
      <c r="C25" s="7">
        <v>1</v>
      </c>
      <c r="D25" s="13" t="s">
        <v>12</v>
      </c>
      <c r="E25" s="16">
        <v>11500</v>
      </c>
      <c r="F25" s="16">
        <v>5750</v>
      </c>
      <c r="G25" s="16">
        <f>E25*C25</f>
        <v>11500</v>
      </c>
      <c r="H25" s="16">
        <f>F25*C25</f>
        <v>5750</v>
      </c>
      <c r="I25" s="16">
        <f>H25+G25</f>
        <v>17250</v>
      </c>
    </row>
    <row r="26" spans="1:9" ht="14.25" customHeight="1">
      <c r="A26" s="4">
        <v>230579</v>
      </c>
      <c r="B26" s="3" t="s">
        <v>39</v>
      </c>
      <c r="C26" s="15"/>
      <c r="D26" s="15"/>
      <c r="E26" s="9"/>
      <c r="F26" s="9"/>
      <c r="G26" s="9"/>
      <c r="H26" s="9"/>
      <c r="I26" s="9"/>
    </row>
    <row r="27" spans="1:9" ht="50.85" customHeight="1">
      <c r="A27" s="8" t="s">
        <v>10</v>
      </c>
      <c r="B27" s="6" t="s">
        <v>40</v>
      </c>
      <c r="C27" s="7">
        <v>1</v>
      </c>
      <c r="D27" s="13" t="s">
        <v>12</v>
      </c>
      <c r="E27" s="16">
        <v>23000</v>
      </c>
      <c r="F27" s="16">
        <v>5750</v>
      </c>
      <c r="G27" s="16">
        <f>E27*C27</f>
        <v>23000</v>
      </c>
      <c r="H27" s="16">
        <f>F27*C27</f>
        <v>5750</v>
      </c>
      <c r="I27" s="16">
        <f>H27+G27</f>
        <v>28750</v>
      </c>
    </row>
    <row r="28" spans="1:9" ht="14.25" customHeight="1">
      <c r="A28" s="9"/>
      <c r="B28" s="24" t="s">
        <v>41</v>
      </c>
      <c r="C28" s="25"/>
      <c r="D28" s="25"/>
      <c r="E28" s="25"/>
      <c r="F28" s="25"/>
      <c r="G28" s="25"/>
      <c r="H28" s="26"/>
      <c r="I28" s="19">
        <f>SUM(I15:I27)</f>
        <v>640550</v>
      </c>
    </row>
    <row r="29" spans="1:9" ht="14.25" customHeight="1">
      <c r="A29" s="4">
        <v>230700</v>
      </c>
      <c r="B29" s="24" t="s">
        <v>42</v>
      </c>
      <c r="C29" s="25"/>
      <c r="D29" s="25"/>
      <c r="E29" s="25"/>
      <c r="F29" s="25"/>
      <c r="G29" s="25"/>
      <c r="H29" s="25"/>
      <c r="I29" s="26"/>
    </row>
    <row r="30" spans="1:9" ht="14.25" customHeight="1">
      <c r="A30" s="4">
        <v>230713</v>
      </c>
      <c r="B30" s="3" t="s">
        <v>43</v>
      </c>
      <c r="C30" s="15"/>
      <c r="D30" s="15"/>
      <c r="E30" s="9"/>
      <c r="F30" s="9"/>
      <c r="G30" s="9"/>
      <c r="H30" s="9"/>
      <c r="I30" s="9"/>
    </row>
    <row r="31" spans="1:9" ht="153" customHeight="1">
      <c r="A31" s="8" t="s">
        <v>10</v>
      </c>
      <c r="B31" s="6" t="s">
        <v>44</v>
      </c>
      <c r="C31" s="7">
        <v>2400</v>
      </c>
      <c r="D31" s="13" t="s">
        <v>45</v>
      </c>
      <c r="E31" s="16">
        <v>207</v>
      </c>
      <c r="F31" s="16">
        <v>81</v>
      </c>
      <c r="G31" s="16">
        <f>E31*C31</f>
        <v>496800</v>
      </c>
      <c r="H31" s="16">
        <f>F31*C31</f>
        <v>194400</v>
      </c>
      <c r="I31" s="16">
        <f>H31+G31</f>
        <v>691200</v>
      </c>
    </row>
    <row r="32" spans="1:9" ht="190.35" customHeight="1">
      <c r="A32" s="8" t="s">
        <v>13</v>
      </c>
      <c r="B32" s="5" t="s">
        <v>46</v>
      </c>
      <c r="C32" s="7">
        <v>400</v>
      </c>
      <c r="D32" s="13" t="s">
        <v>45</v>
      </c>
      <c r="E32" s="16">
        <v>1438</v>
      </c>
      <c r="F32" s="16">
        <v>104</v>
      </c>
      <c r="G32" s="16">
        <f>E32*C32</f>
        <v>575200</v>
      </c>
      <c r="H32" s="16">
        <f>F32*C32</f>
        <v>41600</v>
      </c>
      <c r="I32" s="16">
        <f>H32+G32</f>
        <v>616800</v>
      </c>
    </row>
    <row r="33" spans="1:9" ht="14.25" customHeight="1">
      <c r="A33" s="4">
        <v>230719</v>
      </c>
      <c r="B33" s="3" t="s">
        <v>47</v>
      </c>
      <c r="C33" s="15"/>
      <c r="D33" s="15"/>
      <c r="E33" s="9"/>
      <c r="F33" s="9"/>
      <c r="G33" s="9"/>
      <c r="H33" s="9"/>
      <c r="I33" s="9"/>
    </row>
    <row r="34" spans="1:9" ht="63.2" customHeight="1">
      <c r="A34" s="8" t="s">
        <v>10</v>
      </c>
      <c r="B34" s="6" t="s">
        <v>48</v>
      </c>
      <c r="C34" s="15"/>
      <c r="D34" s="15"/>
      <c r="E34" s="6"/>
      <c r="F34" s="6"/>
      <c r="G34" s="6"/>
      <c r="H34" s="6"/>
      <c r="I34" s="6"/>
    </row>
    <row r="35" spans="1:9" ht="14.25" customHeight="1">
      <c r="A35" s="9"/>
      <c r="B35" s="5" t="s">
        <v>49</v>
      </c>
      <c r="C35" s="7">
        <v>85</v>
      </c>
      <c r="D35" s="13" t="s">
        <v>50</v>
      </c>
      <c r="E35" s="16">
        <v>230</v>
      </c>
      <c r="F35" s="16">
        <v>58</v>
      </c>
      <c r="G35" s="16">
        <f>E35*C35</f>
        <v>19550</v>
      </c>
      <c r="H35" s="16">
        <f>F35*C35</f>
        <v>4930</v>
      </c>
      <c r="I35" s="16">
        <f>H35+G35</f>
        <v>24480</v>
      </c>
    </row>
    <row r="36" spans="1:9" ht="14.25" customHeight="1">
      <c r="A36" s="9"/>
      <c r="B36" s="5" t="s">
        <v>51</v>
      </c>
      <c r="C36" s="7">
        <v>140</v>
      </c>
      <c r="D36" s="13" t="s">
        <v>50</v>
      </c>
      <c r="E36" s="16">
        <v>230</v>
      </c>
      <c r="F36" s="16">
        <v>58</v>
      </c>
      <c r="G36" s="16">
        <f>E36*C36</f>
        <v>32200</v>
      </c>
      <c r="H36" s="16">
        <f>F36*C36</f>
        <v>8120</v>
      </c>
      <c r="I36" s="16">
        <f>H36+G36</f>
        <v>40320</v>
      </c>
    </row>
    <row r="37" spans="1:9" ht="14.25" customHeight="1">
      <c r="A37" s="9"/>
      <c r="B37" s="5" t="s">
        <v>52</v>
      </c>
      <c r="C37" s="7">
        <v>50</v>
      </c>
      <c r="D37" s="13" t="s">
        <v>50</v>
      </c>
      <c r="E37" s="16">
        <v>322</v>
      </c>
      <c r="F37" s="16">
        <v>58</v>
      </c>
      <c r="G37" s="16">
        <f>E37*C37</f>
        <v>16100</v>
      </c>
      <c r="H37" s="16">
        <f>F37*C37</f>
        <v>2900</v>
      </c>
      <c r="I37" s="16">
        <f>H37+G37</f>
        <v>19000</v>
      </c>
    </row>
    <row r="38" spans="1:9" ht="14.25" customHeight="1">
      <c r="A38" s="4">
        <v>230719</v>
      </c>
      <c r="B38" s="3" t="s">
        <v>53</v>
      </c>
      <c r="C38" s="15"/>
      <c r="D38" s="15"/>
      <c r="E38" s="9"/>
      <c r="F38" s="9"/>
      <c r="G38" s="9"/>
      <c r="H38" s="9"/>
      <c r="I38" s="9"/>
    </row>
    <row r="39" spans="1:9" ht="63.2" customHeight="1">
      <c r="A39" s="8" t="s">
        <v>10</v>
      </c>
      <c r="B39" s="6" t="s">
        <v>54</v>
      </c>
      <c r="C39" s="15"/>
      <c r="D39" s="15"/>
      <c r="E39" s="6"/>
      <c r="F39" s="6"/>
      <c r="G39" s="6"/>
      <c r="H39" s="6"/>
      <c r="I39" s="6"/>
    </row>
    <row r="40" spans="1:9" ht="14.25" customHeight="1">
      <c r="A40" s="9"/>
      <c r="B40" s="5" t="s">
        <v>55</v>
      </c>
      <c r="C40" s="7">
        <v>25</v>
      </c>
      <c r="D40" s="13" t="s">
        <v>50</v>
      </c>
      <c r="E40" s="16">
        <v>115</v>
      </c>
      <c r="F40" s="16">
        <v>58</v>
      </c>
      <c r="G40" s="16">
        <f>E40*C40</f>
        <v>2875</v>
      </c>
      <c r="H40" s="16">
        <f>F40*C40</f>
        <v>1450</v>
      </c>
      <c r="I40" s="16">
        <f t="shared" ref="I40:I42" si="1">H40+G40</f>
        <v>4325</v>
      </c>
    </row>
    <row r="41" spans="1:9" ht="14.25" customHeight="1">
      <c r="A41" s="9"/>
      <c r="B41" s="5" t="s">
        <v>56</v>
      </c>
      <c r="C41" s="7">
        <v>30</v>
      </c>
      <c r="D41" s="13" t="s">
        <v>50</v>
      </c>
      <c r="E41" s="16">
        <v>173</v>
      </c>
      <c r="F41" s="16">
        <v>58</v>
      </c>
      <c r="G41" s="16">
        <f>E41*C41</f>
        <v>5190</v>
      </c>
      <c r="H41" s="16">
        <f>F41*C41</f>
        <v>1740</v>
      </c>
      <c r="I41" s="16">
        <f t="shared" si="1"/>
        <v>6930</v>
      </c>
    </row>
    <row r="42" spans="1:9" ht="14.25" customHeight="1">
      <c r="A42" s="9"/>
      <c r="B42" s="5" t="s">
        <v>57</v>
      </c>
      <c r="C42" s="7">
        <v>40</v>
      </c>
      <c r="D42" s="13" t="s">
        <v>50</v>
      </c>
      <c r="E42" s="16">
        <v>230</v>
      </c>
      <c r="F42" s="16">
        <v>58</v>
      </c>
      <c r="G42" s="16">
        <f>E42*C42</f>
        <v>9200</v>
      </c>
      <c r="H42" s="16">
        <f>F42*C42</f>
        <v>2320</v>
      </c>
      <c r="I42" s="16">
        <f t="shared" si="1"/>
        <v>11520</v>
      </c>
    </row>
    <row r="43" spans="1:9" ht="14.25" customHeight="1">
      <c r="A43" s="9"/>
      <c r="B43" s="24" t="s">
        <v>58</v>
      </c>
      <c r="C43" s="25"/>
      <c r="D43" s="25"/>
      <c r="E43" s="25"/>
      <c r="F43" s="25"/>
      <c r="G43" s="25"/>
      <c r="H43" s="26"/>
      <c r="I43" s="19">
        <f>SUM(I31:I42)</f>
        <v>1414575</v>
      </c>
    </row>
    <row r="44" spans="1:9" ht="14.25" customHeight="1">
      <c r="A44" s="4">
        <v>230800</v>
      </c>
      <c r="B44" s="24" t="s">
        <v>59</v>
      </c>
      <c r="C44" s="25"/>
      <c r="D44" s="25"/>
      <c r="E44" s="25"/>
      <c r="F44" s="25"/>
      <c r="G44" s="25"/>
      <c r="H44" s="25"/>
      <c r="I44" s="26"/>
    </row>
    <row r="45" spans="1:9" ht="28.5" customHeight="1">
      <c r="A45" s="4">
        <v>230813</v>
      </c>
      <c r="B45" s="6" t="s">
        <v>60</v>
      </c>
      <c r="C45" s="15"/>
      <c r="D45" s="15"/>
      <c r="E45" s="1"/>
      <c r="F45" s="1"/>
      <c r="G45" s="1"/>
      <c r="H45" s="1"/>
      <c r="I45" s="1"/>
    </row>
    <row r="46" spans="1:9" ht="126.95" customHeight="1">
      <c r="A46" s="12" t="s">
        <v>26</v>
      </c>
      <c r="B46" s="5" t="s">
        <v>61</v>
      </c>
      <c r="C46" s="7">
        <v>1</v>
      </c>
      <c r="D46" s="13" t="s">
        <v>12</v>
      </c>
      <c r="E46" s="16">
        <v>0</v>
      </c>
      <c r="F46" s="16">
        <v>40250</v>
      </c>
      <c r="G46" s="16">
        <f>E46*C46</f>
        <v>0</v>
      </c>
      <c r="H46" s="16">
        <f>F46*C46</f>
        <v>40250</v>
      </c>
      <c r="I46" s="16">
        <f>H46+G46</f>
        <v>40250</v>
      </c>
    </row>
    <row r="47" spans="1:9" ht="14.25" customHeight="1">
      <c r="A47" s="9"/>
      <c r="B47" s="24" t="s">
        <v>62</v>
      </c>
      <c r="C47" s="25"/>
      <c r="D47" s="25"/>
      <c r="E47" s="25"/>
      <c r="F47" s="25"/>
      <c r="G47" s="25"/>
      <c r="H47" s="26"/>
      <c r="I47" s="19">
        <f>SUM(I46)</f>
        <v>40250</v>
      </c>
    </row>
    <row r="48" spans="1:9" ht="14.25" customHeight="1">
      <c r="A48" s="4">
        <v>232100</v>
      </c>
      <c r="B48" s="24" t="s">
        <v>63</v>
      </c>
      <c r="C48" s="25"/>
      <c r="D48" s="25"/>
      <c r="E48" s="25"/>
      <c r="F48" s="25"/>
      <c r="G48" s="25"/>
      <c r="H48" s="25"/>
      <c r="I48" s="26"/>
    </row>
    <row r="49" spans="1:9" ht="14.25" customHeight="1">
      <c r="A49" s="4">
        <v>232113</v>
      </c>
      <c r="B49" s="3" t="s">
        <v>64</v>
      </c>
      <c r="C49" s="15"/>
      <c r="D49" s="15"/>
      <c r="E49" s="9"/>
      <c r="F49" s="9"/>
      <c r="G49" s="9"/>
      <c r="H49" s="9"/>
      <c r="I49" s="9"/>
    </row>
    <row r="50" spans="1:9" ht="102.2" customHeight="1">
      <c r="A50" s="8" t="s">
        <v>10</v>
      </c>
      <c r="B50" s="6" t="s">
        <v>65</v>
      </c>
      <c r="C50" s="15"/>
      <c r="D50" s="15"/>
      <c r="E50" s="6"/>
      <c r="F50" s="6"/>
      <c r="G50" s="6"/>
      <c r="H50" s="6"/>
      <c r="I50" s="6"/>
    </row>
    <row r="51" spans="1:9" ht="14.25" customHeight="1">
      <c r="A51" s="9"/>
      <c r="B51" s="5" t="s">
        <v>55</v>
      </c>
      <c r="C51" s="7">
        <v>25</v>
      </c>
      <c r="D51" s="13" t="s">
        <v>50</v>
      </c>
      <c r="E51" s="16">
        <v>230</v>
      </c>
      <c r="F51" s="16">
        <v>81</v>
      </c>
      <c r="G51" s="16">
        <f>E51*C51</f>
        <v>5750</v>
      </c>
      <c r="H51" s="16">
        <f>F51*C51</f>
        <v>2025</v>
      </c>
      <c r="I51" s="16">
        <f t="shared" ref="I51:I53" si="2">H51+G51</f>
        <v>7775</v>
      </c>
    </row>
    <row r="52" spans="1:9" ht="14.25" customHeight="1">
      <c r="A52" s="9"/>
      <c r="B52" s="5" t="s">
        <v>56</v>
      </c>
      <c r="C52" s="7">
        <v>30</v>
      </c>
      <c r="D52" s="13" t="s">
        <v>50</v>
      </c>
      <c r="E52" s="16">
        <v>357</v>
      </c>
      <c r="F52" s="16">
        <v>81</v>
      </c>
      <c r="G52" s="16">
        <f>E52*C52</f>
        <v>10710</v>
      </c>
      <c r="H52" s="16">
        <f>F52*C52</f>
        <v>2430</v>
      </c>
      <c r="I52" s="16">
        <f t="shared" si="2"/>
        <v>13140</v>
      </c>
    </row>
    <row r="53" spans="1:9" ht="14.25" customHeight="1">
      <c r="A53" s="9"/>
      <c r="B53" s="5" t="s">
        <v>57</v>
      </c>
      <c r="C53" s="7">
        <v>40</v>
      </c>
      <c r="D53" s="13" t="s">
        <v>50</v>
      </c>
      <c r="E53" s="16">
        <v>437</v>
      </c>
      <c r="F53" s="16">
        <v>81</v>
      </c>
      <c r="G53" s="16">
        <f>E53*C53</f>
        <v>17480</v>
      </c>
      <c r="H53" s="16">
        <f>F53*C53</f>
        <v>3240</v>
      </c>
      <c r="I53" s="16">
        <f t="shared" si="2"/>
        <v>20720</v>
      </c>
    </row>
    <row r="54" spans="1:9" ht="14.25" customHeight="1">
      <c r="A54" s="9"/>
      <c r="B54" s="27" t="s">
        <v>117</v>
      </c>
      <c r="C54" s="25"/>
      <c r="D54" s="25"/>
      <c r="E54" s="25"/>
      <c r="F54" s="25"/>
      <c r="G54" s="25"/>
      <c r="H54" s="26"/>
      <c r="I54" s="19">
        <f>SUM(I50:I53)</f>
        <v>41635</v>
      </c>
    </row>
    <row r="55" spans="1:9" ht="14.25" customHeight="1">
      <c r="A55" s="4">
        <v>232300</v>
      </c>
      <c r="B55" s="24" t="s">
        <v>66</v>
      </c>
      <c r="C55" s="25"/>
      <c r="D55" s="25"/>
      <c r="E55" s="25"/>
      <c r="F55" s="25"/>
      <c r="G55" s="25"/>
      <c r="H55" s="25"/>
      <c r="I55" s="26"/>
    </row>
    <row r="56" spans="1:9" ht="14.25" customHeight="1">
      <c r="A56" s="4">
        <v>232313</v>
      </c>
      <c r="B56" s="3" t="s">
        <v>67</v>
      </c>
      <c r="C56" s="15"/>
      <c r="D56" s="15"/>
      <c r="E56" s="9"/>
      <c r="F56" s="9"/>
      <c r="G56" s="9"/>
      <c r="H56" s="9"/>
      <c r="I56" s="9"/>
    </row>
    <row r="57" spans="1:9" ht="75.95" customHeight="1">
      <c r="A57" s="8" t="s">
        <v>10</v>
      </c>
      <c r="B57" s="5" t="s">
        <v>68</v>
      </c>
      <c r="C57" s="15"/>
      <c r="D57" s="15"/>
      <c r="E57" s="6"/>
      <c r="F57" s="6"/>
      <c r="G57" s="6"/>
      <c r="H57" s="6"/>
      <c r="I57" s="6"/>
    </row>
    <row r="58" spans="1:9" ht="14.25" customHeight="1">
      <c r="A58" s="9"/>
      <c r="B58" s="5" t="s">
        <v>49</v>
      </c>
      <c r="C58" s="7">
        <v>85</v>
      </c>
      <c r="D58" s="13" t="s">
        <v>50</v>
      </c>
      <c r="E58" s="16">
        <v>667</v>
      </c>
      <c r="F58" s="16">
        <v>144</v>
      </c>
      <c r="G58" s="16">
        <f>E58*C58</f>
        <v>56695</v>
      </c>
      <c r="H58" s="16">
        <f>F58*C58</f>
        <v>12240</v>
      </c>
      <c r="I58" s="16">
        <f t="shared" ref="I58:I60" si="3">H58+G58</f>
        <v>68935</v>
      </c>
    </row>
    <row r="59" spans="1:9" ht="14.25" customHeight="1">
      <c r="A59" s="9"/>
      <c r="B59" s="5" t="s">
        <v>51</v>
      </c>
      <c r="C59" s="7">
        <v>140</v>
      </c>
      <c r="D59" s="13" t="s">
        <v>50</v>
      </c>
      <c r="E59" s="16">
        <v>1351</v>
      </c>
      <c r="F59" s="16">
        <v>173</v>
      </c>
      <c r="G59" s="16">
        <f>E59*C59</f>
        <v>189140</v>
      </c>
      <c r="H59" s="16">
        <f>F59*C59</f>
        <v>24220</v>
      </c>
      <c r="I59" s="16">
        <f t="shared" si="3"/>
        <v>213360</v>
      </c>
    </row>
    <row r="60" spans="1:9" ht="14.25" customHeight="1">
      <c r="A60" s="9"/>
      <c r="B60" s="5" t="s">
        <v>52</v>
      </c>
      <c r="C60" s="7">
        <v>50</v>
      </c>
      <c r="D60" s="13" t="s">
        <v>50</v>
      </c>
      <c r="E60" s="16">
        <v>2818</v>
      </c>
      <c r="F60" s="16">
        <v>230</v>
      </c>
      <c r="G60" s="16">
        <f>E60*C60</f>
        <v>140900</v>
      </c>
      <c r="H60" s="16">
        <f>F60*C60</f>
        <v>11500</v>
      </c>
      <c r="I60" s="16">
        <f t="shared" si="3"/>
        <v>152400</v>
      </c>
    </row>
    <row r="61" spans="1:9" ht="14.25" customHeight="1">
      <c r="A61" s="9"/>
      <c r="B61" s="24" t="s">
        <v>69</v>
      </c>
      <c r="C61" s="25"/>
      <c r="D61" s="25"/>
      <c r="E61" s="25"/>
      <c r="F61" s="25"/>
      <c r="G61" s="25"/>
      <c r="H61" s="26"/>
      <c r="I61" s="19">
        <f>SUM(I57:I60)</f>
        <v>434695</v>
      </c>
    </row>
    <row r="62" spans="1:9" ht="14.25" customHeight="1">
      <c r="A62" s="4">
        <v>233100</v>
      </c>
      <c r="B62" s="24" t="s">
        <v>70</v>
      </c>
      <c r="C62" s="25"/>
      <c r="D62" s="25"/>
      <c r="E62" s="25"/>
      <c r="F62" s="25"/>
      <c r="G62" s="25"/>
      <c r="H62" s="25"/>
      <c r="I62" s="26"/>
    </row>
    <row r="63" spans="1:9" ht="28.5" customHeight="1">
      <c r="A63" s="4">
        <v>233113</v>
      </c>
      <c r="B63" s="6" t="s">
        <v>71</v>
      </c>
      <c r="C63" s="15"/>
      <c r="D63" s="15"/>
      <c r="E63" s="1"/>
      <c r="F63" s="1"/>
      <c r="G63" s="1"/>
      <c r="H63" s="1"/>
      <c r="I63" s="1"/>
    </row>
    <row r="64" spans="1:9" ht="63.2" customHeight="1">
      <c r="A64" s="8" t="s">
        <v>10</v>
      </c>
      <c r="B64" s="6" t="s">
        <v>72</v>
      </c>
      <c r="C64" s="15"/>
      <c r="D64" s="15"/>
      <c r="E64" s="6"/>
      <c r="F64" s="6"/>
      <c r="G64" s="6"/>
      <c r="H64" s="6"/>
      <c r="I64" s="6"/>
    </row>
    <row r="65" spans="1:9" ht="14.25" customHeight="1">
      <c r="A65" s="9"/>
      <c r="B65" s="5" t="s">
        <v>73</v>
      </c>
      <c r="C65" s="7">
        <v>450</v>
      </c>
      <c r="D65" s="13" t="s">
        <v>45</v>
      </c>
      <c r="E65" s="16">
        <v>437</v>
      </c>
      <c r="F65" s="16">
        <v>92</v>
      </c>
      <c r="G65" s="16">
        <f>E65*C65</f>
        <v>196650</v>
      </c>
      <c r="H65" s="16">
        <f>F65*C65</f>
        <v>41400</v>
      </c>
      <c r="I65" s="16">
        <f t="shared" ref="I65:I66" si="4">H65+G65</f>
        <v>238050</v>
      </c>
    </row>
    <row r="66" spans="1:9" ht="14.25" customHeight="1">
      <c r="A66" s="9"/>
      <c r="B66" s="5" t="s">
        <v>74</v>
      </c>
      <c r="C66" s="7">
        <v>2350</v>
      </c>
      <c r="D66" s="13" t="s">
        <v>45</v>
      </c>
      <c r="E66" s="16">
        <v>489</v>
      </c>
      <c r="F66" s="16">
        <v>92</v>
      </c>
      <c r="G66" s="16">
        <f>E66*C66</f>
        <v>1149150</v>
      </c>
      <c r="H66" s="16">
        <f>F66*C66</f>
        <v>216200</v>
      </c>
      <c r="I66" s="16">
        <f t="shared" si="4"/>
        <v>1365350</v>
      </c>
    </row>
    <row r="67" spans="1:9" ht="14.25" customHeight="1">
      <c r="A67" s="9"/>
      <c r="B67" s="24" t="s">
        <v>75</v>
      </c>
      <c r="C67" s="25"/>
      <c r="D67" s="25"/>
      <c r="E67" s="25"/>
      <c r="F67" s="25"/>
      <c r="G67" s="25"/>
      <c r="H67" s="26"/>
      <c r="I67" s="19">
        <f>SUM(I65:I66)</f>
        <v>1603400</v>
      </c>
    </row>
    <row r="68" spans="1:9" ht="14.25" customHeight="1">
      <c r="A68" s="4">
        <v>233300</v>
      </c>
      <c r="B68" s="24" t="s">
        <v>76</v>
      </c>
      <c r="C68" s="25"/>
      <c r="D68" s="25"/>
      <c r="E68" s="25"/>
      <c r="F68" s="25"/>
      <c r="G68" s="25"/>
      <c r="H68" s="25"/>
      <c r="I68" s="26"/>
    </row>
    <row r="69" spans="1:9" ht="14.25" customHeight="1">
      <c r="A69" s="4">
        <v>233313</v>
      </c>
      <c r="B69" s="3" t="s">
        <v>77</v>
      </c>
      <c r="C69" s="15"/>
      <c r="D69" s="15"/>
      <c r="E69" s="9"/>
      <c r="F69" s="9"/>
      <c r="G69" s="9"/>
      <c r="H69" s="9"/>
      <c r="I69" s="9"/>
    </row>
    <row r="70" spans="1:9" ht="50.85" customHeight="1">
      <c r="A70" s="8" t="s">
        <v>10</v>
      </c>
      <c r="B70" s="6" t="s">
        <v>78</v>
      </c>
      <c r="C70" s="15"/>
      <c r="D70" s="15"/>
      <c r="E70" s="6"/>
      <c r="F70" s="6"/>
      <c r="G70" s="6"/>
      <c r="H70" s="6"/>
      <c r="I70" s="6"/>
    </row>
    <row r="71" spans="1:9" ht="14.25" customHeight="1">
      <c r="A71" s="9"/>
      <c r="B71" s="5" t="s">
        <v>79</v>
      </c>
      <c r="C71" s="7">
        <v>1</v>
      </c>
      <c r="D71" s="13" t="s">
        <v>80</v>
      </c>
      <c r="E71" s="16">
        <v>55200</v>
      </c>
      <c r="F71" s="16">
        <v>4600</v>
      </c>
      <c r="G71" s="16">
        <f>E71*C71</f>
        <v>55200</v>
      </c>
      <c r="H71" s="16">
        <f>F71*C71</f>
        <v>4600</v>
      </c>
      <c r="I71" s="16">
        <f t="shared" ref="I71:I72" si="5">H71+G71</f>
        <v>59800</v>
      </c>
    </row>
    <row r="72" spans="1:9" ht="14.25" customHeight="1">
      <c r="A72" s="9"/>
      <c r="B72" s="5" t="s">
        <v>81</v>
      </c>
      <c r="C72" s="7">
        <v>1</v>
      </c>
      <c r="D72" s="13" t="s">
        <v>80</v>
      </c>
      <c r="E72" s="16">
        <v>36800</v>
      </c>
      <c r="F72" s="16">
        <v>2300</v>
      </c>
      <c r="G72" s="16">
        <f>E72*C72</f>
        <v>36800</v>
      </c>
      <c r="H72" s="16">
        <f>F72*C72</f>
        <v>2300</v>
      </c>
      <c r="I72" s="16">
        <f t="shared" si="5"/>
        <v>39100</v>
      </c>
    </row>
    <row r="73" spans="1:9" ht="14.25" customHeight="1">
      <c r="A73" s="4">
        <v>233343</v>
      </c>
      <c r="B73" s="3" t="s">
        <v>82</v>
      </c>
      <c r="C73" s="15"/>
      <c r="D73" s="15"/>
      <c r="E73" s="9"/>
      <c r="F73" s="9"/>
      <c r="G73" s="9"/>
      <c r="H73" s="9"/>
      <c r="I73" s="9"/>
    </row>
    <row r="74" spans="1:9" ht="75.95" customHeight="1">
      <c r="A74" s="8" t="s">
        <v>10</v>
      </c>
      <c r="B74" s="5" t="s">
        <v>83</v>
      </c>
      <c r="C74" s="7">
        <v>1</v>
      </c>
      <c r="D74" s="13" t="s">
        <v>12</v>
      </c>
      <c r="E74" s="16">
        <v>26450</v>
      </c>
      <c r="F74" s="16">
        <v>8050</v>
      </c>
      <c r="G74" s="16">
        <f>E74*C74</f>
        <v>26450</v>
      </c>
      <c r="H74" s="16">
        <f>F74*C74</f>
        <v>8050</v>
      </c>
      <c r="I74" s="16">
        <f>H74+G74</f>
        <v>34500</v>
      </c>
    </row>
    <row r="75" spans="1:9" ht="14.25" customHeight="1">
      <c r="A75" s="4">
        <v>233346</v>
      </c>
      <c r="B75" s="3" t="s">
        <v>84</v>
      </c>
      <c r="C75" s="15"/>
      <c r="D75" s="15"/>
      <c r="E75" s="9"/>
      <c r="F75" s="9"/>
      <c r="G75" s="9"/>
      <c r="H75" s="9"/>
      <c r="I75" s="9"/>
    </row>
    <row r="76" spans="1:9" ht="50.85" customHeight="1">
      <c r="A76" s="8" t="s">
        <v>10</v>
      </c>
      <c r="B76" s="6" t="s">
        <v>85</v>
      </c>
      <c r="C76" s="15"/>
      <c r="D76" s="15"/>
      <c r="E76" s="6"/>
      <c r="F76" s="6"/>
      <c r="G76" s="6"/>
      <c r="H76" s="6"/>
      <c r="I76" s="6"/>
    </row>
    <row r="77" spans="1:9" ht="14.25" customHeight="1">
      <c r="A77" s="9"/>
      <c r="B77" s="5" t="s">
        <v>86</v>
      </c>
      <c r="C77" s="7">
        <v>40</v>
      </c>
      <c r="D77" s="13" t="s">
        <v>50</v>
      </c>
      <c r="E77" s="16">
        <v>748</v>
      </c>
      <c r="F77" s="16">
        <v>115</v>
      </c>
      <c r="G77" s="16">
        <f>E77*C77</f>
        <v>29920</v>
      </c>
      <c r="H77" s="16">
        <f>F77*C77</f>
        <v>4600</v>
      </c>
      <c r="I77" s="16">
        <f>H77+G77</f>
        <v>34520</v>
      </c>
    </row>
    <row r="78" spans="1:9" ht="14.25" customHeight="1">
      <c r="A78" s="4">
        <v>233353</v>
      </c>
      <c r="B78" s="3" t="s">
        <v>87</v>
      </c>
      <c r="C78" s="15"/>
      <c r="D78" s="15"/>
      <c r="E78" s="9"/>
      <c r="F78" s="9"/>
      <c r="G78" s="9"/>
      <c r="H78" s="9"/>
      <c r="I78" s="9"/>
    </row>
    <row r="79" spans="1:9" ht="63.6" customHeight="1">
      <c r="A79" s="8" t="s">
        <v>10</v>
      </c>
      <c r="B79" s="5" t="s">
        <v>88</v>
      </c>
      <c r="C79" s="7">
        <v>1</v>
      </c>
      <c r="D79" s="13" t="s">
        <v>80</v>
      </c>
      <c r="E79" s="16">
        <v>74750</v>
      </c>
      <c r="F79" s="16">
        <v>11500</v>
      </c>
      <c r="G79" s="16">
        <f>E79*C79</f>
        <v>74750</v>
      </c>
      <c r="H79" s="16">
        <f>F79*C79</f>
        <v>11500</v>
      </c>
      <c r="I79" s="16">
        <f>H79+G79</f>
        <v>86250</v>
      </c>
    </row>
    <row r="80" spans="1:9" ht="14.25" customHeight="1">
      <c r="A80" s="9"/>
      <c r="B80" s="24" t="s">
        <v>89</v>
      </c>
      <c r="C80" s="25"/>
      <c r="D80" s="25"/>
      <c r="E80" s="25"/>
      <c r="F80" s="25"/>
      <c r="G80" s="25"/>
      <c r="H80" s="26"/>
      <c r="I80" s="20">
        <f>SUM(I70:I79)</f>
        <v>254170</v>
      </c>
    </row>
    <row r="81" spans="1:9" ht="14.25" customHeight="1">
      <c r="A81" s="4">
        <v>233400</v>
      </c>
      <c r="B81" s="24" t="s">
        <v>90</v>
      </c>
      <c r="C81" s="25"/>
      <c r="D81" s="25"/>
      <c r="E81" s="25"/>
      <c r="F81" s="25"/>
      <c r="G81" s="25"/>
      <c r="H81" s="25"/>
      <c r="I81" s="26"/>
    </row>
    <row r="82" spans="1:9" ht="14.25" customHeight="1">
      <c r="A82" s="4">
        <v>233419</v>
      </c>
      <c r="B82" s="3" t="s">
        <v>91</v>
      </c>
      <c r="C82" s="15"/>
      <c r="D82" s="15"/>
      <c r="E82" s="9"/>
      <c r="F82" s="9"/>
      <c r="G82" s="9"/>
      <c r="H82" s="9"/>
      <c r="I82" s="9"/>
    </row>
    <row r="83" spans="1:9" ht="50.85" customHeight="1">
      <c r="A83" s="6"/>
      <c r="B83" s="6" t="s">
        <v>92</v>
      </c>
      <c r="C83" s="15"/>
      <c r="D83" s="15"/>
      <c r="E83" s="6"/>
      <c r="F83" s="6"/>
      <c r="G83" s="6"/>
      <c r="H83" s="6"/>
      <c r="I83" s="6"/>
    </row>
    <row r="84" spans="1:9" ht="14.25" customHeight="1">
      <c r="A84" s="9"/>
      <c r="B84" s="3" t="s">
        <v>93</v>
      </c>
      <c r="C84" s="15"/>
      <c r="D84" s="15"/>
      <c r="E84" s="9"/>
      <c r="F84" s="9"/>
      <c r="G84" s="9"/>
      <c r="H84" s="9"/>
      <c r="I84" s="9"/>
    </row>
    <row r="85" spans="1:9" ht="14.25" customHeight="1">
      <c r="A85" s="9"/>
      <c r="B85" s="5" t="s">
        <v>94</v>
      </c>
      <c r="C85" s="7">
        <v>12</v>
      </c>
      <c r="D85" s="15"/>
      <c r="E85" s="16">
        <v>36800</v>
      </c>
      <c r="F85" s="16">
        <v>4600</v>
      </c>
      <c r="G85" s="16">
        <f>E85*C85</f>
        <v>441600</v>
      </c>
      <c r="H85" s="16">
        <f>F85*C85</f>
        <v>55200</v>
      </c>
      <c r="I85" s="16">
        <f t="shared" ref="I85:I86" si="6">H85+G85</f>
        <v>496800</v>
      </c>
    </row>
    <row r="86" spans="1:9" ht="14.25" customHeight="1">
      <c r="A86" s="9"/>
      <c r="B86" s="5" t="s">
        <v>95</v>
      </c>
      <c r="C86" s="7">
        <v>2</v>
      </c>
      <c r="D86" s="15"/>
      <c r="E86" s="16">
        <v>37950</v>
      </c>
      <c r="F86" s="16">
        <v>1150</v>
      </c>
      <c r="G86" s="16">
        <f>E86*C86</f>
        <v>75900</v>
      </c>
      <c r="H86" s="16">
        <f>F86*C86</f>
        <v>2300</v>
      </c>
      <c r="I86" s="16">
        <f t="shared" si="6"/>
        <v>78200</v>
      </c>
    </row>
    <row r="87" spans="1:9" ht="14.25" customHeight="1">
      <c r="A87" s="9"/>
      <c r="B87" s="24" t="s">
        <v>96</v>
      </c>
      <c r="C87" s="25"/>
      <c r="D87" s="25"/>
      <c r="E87" s="25"/>
      <c r="F87" s="25"/>
      <c r="G87" s="25"/>
      <c r="H87" s="26"/>
      <c r="I87" s="19">
        <f>SUM(I85:I86)</f>
        <v>575000</v>
      </c>
    </row>
    <row r="88" spans="1:9" ht="14.25" customHeight="1">
      <c r="A88" s="4">
        <v>233700</v>
      </c>
      <c r="B88" s="24" t="s">
        <v>97</v>
      </c>
      <c r="C88" s="25"/>
      <c r="D88" s="25"/>
      <c r="E88" s="25"/>
      <c r="F88" s="25"/>
      <c r="G88" s="25"/>
      <c r="H88" s="25"/>
      <c r="I88" s="26"/>
    </row>
    <row r="89" spans="1:9" ht="26.85" customHeight="1">
      <c r="A89" s="4">
        <v>233713</v>
      </c>
      <c r="B89" s="3" t="s">
        <v>98</v>
      </c>
      <c r="C89" s="15"/>
      <c r="D89" s="15"/>
      <c r="E89" s="1"/>
      <c r="F89" s="1"/>
      <c r="G89" s="1"/>
      <c r="H89" s="1"/>
      <c r="I89" s="1"/>
    </row>
    <row r="90" spans="1:9" ht="63.6" customHeight="1">
      <c r="A90" s="6"/>
      <c r="B90" s="6" t="s">
        <v>99</v>
      </c>
      <c r="C90" s="15"/>
      <c r="D90" s="15"/>
      <c r="E90" s="6"/>
      <c r="F90" s="6"/>
      <c r="G90" s="6"/>
      <c r="H90" s="6"/>
      <c r="I90" s="6"/>
    </row>
    <row r="91" spans="1:9" ht="28.5" customHeight="1">
      <c r="A91" s="3" t="s">
        <v>100</v>
      </c>
      <c r="B91" s="6" t="s">
        <v>101</v>
      </c>
      <c r="C91" s="15"/>
      <c r="D91" s="15"/>
      <c r="E91" s="1"/>
      <c r="F91" s="1"/>
      <c r="G91" s="1"/>
      <c r="H91" s="1"/>
      <c r="I91" s="1"/>
    </row>
    <row r="92" spans="1:9" ht="14.25" customHeight="1">
      <c r="A92" s="9"/>
      <c r="B92" s="5" t="s">
        <v>102</v>
      </c>
      <c r="C92" s="7">
        <v>2</v>
      </c>
      <c r="D92" s="13" t="s">
        <v>103</v>
      </c>
      <c r="E92" s="16">
        <v>8050</v>
      </c>
      <c r="F92" s="16">
        <v>1150</v>
      </c>
      <c r="G92" s="16">
        <f>E92*C92</f>
        <v>16100</v>
      </c>
      <c r="H92" s="16">
        <f>F92*C92</f>
        <v>2300</v>
      </c>
      <c r="I92" s="16">
        <f>H92+G92</f>
        <v>18400</v>
      </c>
    </row>
    <row r="93" spans="1:9" ht="14.25" customHeight="1">
      <c r="A93" s="9"/>
      <c r="B93" s="5" t="s">
        <v>104</v>
      </c>
      <c r="C93" s="7">
        <v>3</v>
      </c>
      <c r="D93" s="13" t="s">
        <v>103</v>
      </c>
      <c r="E93" s="16">
        <v>9775</v>
      </c>
      <c r="F93" s="16">
        <v>1150</v>
      </c>
      <c r="G93" s="16">
        <f>E93*C93</f>
        <v>29325</v>
      </c>
      <c r="H93" s="16">
        <f>F93*C93</f>
        <v>3450</v>
      </c>
      <c r="I93" s="16">
        <f>H93+G93</f>
        <v>32775</v>
      </c>
    </row>
    <row r="94" spans="1:9" ht="28.5" customHeight="1">
      <c r="A94" s="3" t="s">
        <v>105</v>
      </c>
      <c r="B94" s="6" t="s">
        <v>106</v>
      </c>
      <c r="C94" s="15"/>
      <c r="D94" s="15"/>
      <c r="E94" s="16">
        <v>0</v>
      </c>
      <c r="F94" s="16">
        <v>0</v>
      </c>
      <c r="G94" s="1"/>
      <c r="H94" s="1"/>
      <c r="I94" s="1"/>
    </row>
    <row r="95" spans="1:9" ht="14.25" customHeight="1">
      <c r="A95" s="9"/>
      <c r="B95" s="5" t="s">
        <v>102</v>
      </c>
      <c r="C95" s="7">
        <v>2</v>
      </c>
      <c r="D95" s="13" t="s">
        <v>103</v>
      </c>
      <c r="E95" s="16">
        <v>8050</v>
      </c>
      <c r="F95" s="16">
        <v>1150</v>
      </c>
      <c r="G95" s="16">
        <f>E95*C95</f>
        <v>16100</v>
      </c>
      <c r="H95" s="16">
        <f>F95*C95</f>
        <v>2300</v>
      </c>
      <c r="I95" s="16">
        <f t="shared" ref="I95:I96" si="7">H95+G95</f>
        <v>18400</v>
      </c>
    </row>
    <row r="96" spans="1:9" ht="14.25" customHeight="1">
      <c r="A96" s="9"/>
      <c r="B96" s="5" t="s">
        <v>104</v>
      </c>
      <c r="C96" s="7">
        <v>3</v>
      </c>
      <c r="D96" s="13" t="s">
        <v>103</v>
      </c>
      <c r="E96" s="16">
        <v>9775</v>
      </c>
      <c r="F96" s="16">
        <v>1150</v>
      </c>
      <c r="G96" s="16">
        <f>E96*C96</f>
        <v>29325</v>
      </c>
      <c r="H96" s="16">
        <f>F96*C96</f>
        <v>3450</v>
      </c>
      <c r="I96" s="16">
        <f t="shared" si="7"/>
        <v>32775</v>
      </c>
    </row>
    <row r="97" spans="1:9" ht="75.95" customHeight="1">
      <c r="A97" s="8" t="s">
        <v>107</v>
      </c>
      <c r="B97" s="6" t="s">
        <v>108</v>
      </c>
      <c r="C97" s="15"/>
      <c r="D97" s="15"/>
      <c r="E97" s="16">
        <v>0</v>
      </c>
      <c r="F97" s="16">
        <v>0</v>
      </c>
      <c r="G97" s="6"/>
      <c r="H97" s="6"/>
      <c r="I97" s="6"/>
    </row>
    <row r="98" spans="1:9" ht="14.25" customHeight="1">
      <c r="A98" s="9"/>
      <c r="B98" s="5" t="s">
        <v>109</v>
      </c>
      <c r="C98" s="7">
        <v>8</v>
      </c>
      <c r="D98" s="13" t="s">
        <v>103</v>
      </c>
      <c r="E98" s="16">
        <v>8970</v>
      </c>
      <c r="F98" s="16">
        <v>1150</v>
      </c>
      <c r="G98" s="16">
        <f>E98*C98</f>
        <v>71760</v>
      </c>
      <c r="H98" s="16">
        <f>F98*C98</f>
        <v>9200</v>
      </c>
      <c r="I98" s="16">
        <f>H98+G98</f>
        <v>80960</v>
      </c>
    </row>
    <row r="99" spans="1:9" ht="14.25" customHeight="1">
      <c r="A99" s="9"/>
      <c r="B99" s="24" t="s">
        <v>110</v>
      </c>
      <c r="C99" s="25"/>
      <c r="D99" s="25"/>
      <c r="E99" s="25"/>
      <c r="F99" s="25"/>
      <c r="G99" s="25"/>
      <c r="H99" s="26"/>
      <c r="I99" s="19">
        <f>SUM(I90:I98)</f>
        <v>183310</v>
      </c>
    </row>
    <row r="100" spans="1:9" ht="14.25" customHeight="1">
      <c r="A100" s="4">
        <v>238100</v>
      </c>
      <c r="B100" s="24" t="s">
        <v>111</v>
      </c>
      <c r="C100" s="25"/>
      <c r="D100" s="25"/>
      <c r="E100" s="25"/>
      <c r="F100" s="25"/>
      <c r="G100" s="25"/>
      <c r="H100" s="25"/>
      <c r="I100" s="26"/>
    </row>
    <row r="101" spans="1:9" ht="26.85" customHeight="1">
      <c r="A101" s="4">
        <v>238119</v>
      </c>
      <c r="B101" s="3" t="s">
        <v>112</v>
      </c>
      <c r="C101" s="15"/>
      <c r="D101" s="15"/>
      <c r="E101" s="1"/>
      <c r="F101" s="1"/>
      <c r="G101" s="1"/>
      <c r="H101" s="1"/>
      <c r="I101" s="1"/>
    </row>
    <row r="102" spans="1:9" ht="26.85" customHeight="1">
      <c r="A102" s="3" t="s">
        <v>26</v>
      </c>
      <c r="B102" s="3" t="s">
        <v>112</v>
      </c>
      <c r="C102" s="15"/>
      <c r="D102" s="15"/>
      <c r="E102" s="1"/>
      <c r="F102" s="1"/>
      <c r="G102" s="1"/>
      <c r="H102" s="1"/>
      <c r="I102" s="1"/>
    </row>
    <row r="103" spans="1:9" ht="80.25" customHeight="1">
      <c r="A103" s="6"/>
      <c r="B103" s="23" t="s">
        <v>118</v>
      </c>
      <c r="C103" s="7">
        <v>1</v>
      </c>
      <c r="D103" s="13" t="s">
        <v>28</v>
      </c>
      <c r="E103" s="16">
        <v>2500000</v>
      </c>
      <c r="F103" s="16"/>
      <c r="G103" s="16">
        <f>E103*C103</f>
        <v>2500000</v>
      </c>
      <c r="H103" s="16">
        <f>F103*C103</f>
        <v>0</v>
      </c>
      <c r="I103" s="16">
        <f>H103+G103</f>
        <v>2500000</v>
      </c>
    </row>
    <row r="104" spans="1:9" ht="50.85" customHeight="1">
      <c r="A104" s="6"/>
      <c r="B104" s="6" t="s">
        <v>113</v>
      </c>
      <c r="C104" s="7">
        <v>1</v>
      </c>
      <c r="D104" s="13" t="s">
        <v>28</v>
      </c>
      <c r="E104" s="16">
        <v>0</v>
      </c>
      <c r="F104" s="16">
        <v>86250</v>
      </c>
      <c r="G104" s="16">
        <f>E104*C104</f>
        <v>0</v>
      </c>
      <c r="H104" s="16">
        <f>F104*C104</f>
        <v>86250</v>
      </c>
      <c r="I104" s="16">
        <f>H104+G104</f>
        <v>86250</v>
      </c>
    </row>
    <row r="105" spans="1:9" ht="14.25" customHeight="1">
      <c r="A105" s="4">
        <v>238126</v>
      </c>
      <c r="B105" s="3" t="s">
        <v>114</v>
      </c>
      <c r="C105" s="15"/>
      <c r="D105" s="15"/>
      <c r="E105" s="16">
        <v>0</v>
      </c>
      <c r="F105" s="16">
        <v>0</v>
      </c>
      <c r="G105" s="9"/>
      <c r="H105" s="9"/>
      <c r="I105" s="9"/>
    </row>
    <row r="106" spans="1:9" ht="63.2" customHeight="1">
      <c r="A106" s="8" t="s">
        <v>10</v>
      </c>
      <c r="B106" s="5" t="s">
        <v>115</v>
      </c>
      <c r="C106" s="7">
        <v>2</v>
      </c>
      <c r="D106" s="13" t="s">
        <v>103</v>
      </c>
      <c r="E106" s="16">
        <v>201250</v>
      </c>
      <c r="F106" s="16">
        <v>20700</v>
      </c>
      <c r="G106" s="16">
        <f>E106*C106</f>
        <v>402500</v>
      </c>
      <c r="H106" s="16">
        <f>F106*C106</f>
        <v>41400</v>
      </c>
      <c r="I106" s="16">
        <f>H106+G106</f>
        <v>443900</v>
      </c>
    </row>
    <row r="107" spans="1:9">
      <c r="A107" s="8"/>
      <c r="B107" s="5"/>
      <c r="C107" s="7"/>
      <c r="D107" s="13"/>
      <c r="E107" s="16"/>
      <c r="F107" s="16"/>
      <c r="G107" s="16"/>
      <c r="H107" s="16"/>
      <c r="I107" s="22">
        <f>SUM(I103:I106)</f>
        <v>3030150</v>
      </c>
    </row>
    <row r="108" spans="1:9" s="14" customFormat="1" ht="26.85" customHeight="1">
      <c r="A108" s="1"/>
      <c r="B108" s="12" t="s">
        <v>116</v>
      </c>
      <c r="C108" s="15"/>
      <c r="D108" s="15"/>
      <c r="E108" s="1"/>
      <c r="F108" s="1"/>
      <c r="G108" s="18">
        <f>SUM(G4:G106)</f>
        <v>7365270</v>
      </c>
      <c r="H108" s="18">
        <f>SUM(H4:H106)</f>
        <v>5003115</v>
      </c>
      <c r="I108" s="18">
        <f>I8+I12+I28+I43+I47+I61+I67+I80+I87+I99+I107+I54</f>
        <v>12368385</v>
      </c>
    </row>
    <row r="111" spans="1:9">
      <c r="H111" s="21"/>
    </row>
  </sheetData>
  <mergeCells count="30">
    <mergeCell ref="A1:A2"/>
    <mergeCell ref="B1:B2"/>
    <mergeCell ref="C1:C2"/>
    <mergeCell ref="D1:D2"/>
    <mergeCell ref="E1:F1"/>
    <mergeCell ref="G1:H1"/>
    <mergeCell ref="I1:I2"/>
    <mergeCell ref="B3:I3"/>
    <mergeCell ref="B8:H8"/>
    <mergeCell ref="B9:I9"/>
    <mergeCell ref="B12:H12"/>
    <mergeCell ref="B81:I81"/>
    <mergeCell ref="B87:H87"/>
    <mergeCell ref="B88:I88"/>
    <mergeCell ref="B99:H99"/>
    <mergeCell ref="B43:H43"/>
    <mergeCell ref="B44:I44"/>
    <mergeCell ref="B47:H47"/>
    <mergeCell ref="B48:I48"/>
    <mergeCell ref="B55:I55"/>
    <mergeCell ref="B13:I13"/>
    <mergeCell ref="B28:H28"/>
    <mergeCell ref="B29:I29"/>
    <mergeCell ref="B54:H54"/>
    <mergeCell ref="B100:I100"/>
    <mergeCell ref="B61:H61"/>
    <mergeCell ref="B62:I62"/>
    <mergeCell ref="B67:H67"/>
    <mergeCell ref="B68:I68"/>
    <mergeCell ref="B80:H80"/>
  </mergeCells>
  <printOptions horizontalCentered="1"/>
  <pageMargins left="0.2" right="0.2" top="0.75" bottom="0.75" header="0.3" footer="0.3"/>
  <pageSetup paperSize="9" orientation="landscape"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HVAC</vt:lpstr>
      <vt:lpstr>HVAC!Print_Titles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TItle New.xls</dc:title>
  <dc:creator>daniyal</dc:creator>
  <cp:lastModifiedBy>Rehan Aslam</cp:lastModifiedBy>
  <cp:lastPrinted>2023-07-21T11:52:19Z</cp:lastPrinted>
  <dcterms:created xsi:type="dcterms:W3CDTF">2023-07-21T10:09:44Z</dcterms:created>
  <dcterms:modified xsi:type="dcterms:W3CDTF">2024-02-21T15:28:57Z</dcterms:modified>
</cp:coreProperties>
</file>