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Rehman\CS2040S\Problem Sets\ps3\"/>
    </mc:Choice>
  </mc:AlternateContent>
  <xr:revisionPtr revIDLastSave="0" documentId="13_ncr:1_{304F3F24-B787-43BB-BF8F-994B2240D4E0}" xr6:coauthVersionLast="46" xr6:coauthVersionMax="46" xr10:uidLastSave="{00000000-0000-0000-0000-000000000000}"/>
  <bookViews>
    <workbookView xWindow="624" yWindow="396" windowWidth="17280" windowHeight="9060" activeTab="3" xr2:uid="{00000000-000D-0000-FFFF-FFFF00000000}"/>
  </bookViews>
  <sheets>
    <sheet name="SorterB" sheetId="4" r:id="rId1"/>
    <sheet name="SortingA" sheetId="8" r:id="rId2"/>
    <sheet name="Sheet1" sheetId="1" r:id="rId3"/>
    <sheet name="Stability" sheetId="9" r:id="rId4"/>
  </sheet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9" l="1"/>
  <c r="B41" i="9"/>
  <c r="G29" i="9"/>
  <c r="F29" i="9"/>
  <c r="E29" i="9"/>
  <c r="D29" i="9"/>
  <c r="C29" i="9"/>
  <c r="B29" i="9"/>
  <c r="B7" i="4" a="1"/>
  <c r="B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<sst xmlns="http://schemas.openxmlformats.org/spreadsheetml/2006/main" count="103" uniqueCount="50">
  <si>
    <t>Row Labels</t>
  </si>
  <si>
    <t>Grand Total</t>
  </si>
  <si>
    <t>Input</t>
  </si>
  <si>
    <t>Time</t>
  </si>
  <si>
    <t>Sum of Time</t>
  </si>
  <si>
    <t>SorterA</t>
  </si>
  <si>
    <t>SorterB</t>
  </si>
  <si>
    <t>Stability</t>
  </si>
  <si>
    <t>SorterC</t>
  </si>
  <si>
    <t>SorterD</t>
  </si>
  <si>
    <t>SorterE</t>
  </si>
  <si>
    <t>SorterF</t>
  </si>
  <si>
    <t>Bubble sort</t>
  </si>
  <si>
    <t>Selectionsort</t>
  </si>
  <si>
    <t>Insertion sort</t>
  </si>
  <si>
    <t>Merge sort</t>
  </si>
  <si>
    <t>Quick sort</t>
  </si>
  <si>
    <t>Stable</t>
  </si>
  <si>
    <t>unstable</t>
  </si>
  <si>
    <t>n^2</t>
  </si>
  <si>
    <t>Evil</t>
  </si>
  <si>
    <t>Random</t>
  </si>
  <si>
    <t>Ascending</t>
  </si>
  <si>
    <t>Descending</t>
  </si>
  <si>
    <t>O(n)</t>
  </si>
  <si>
    <t>O(n^2)</t>
  </si>
  <si>
    <t>O(n^2) I think</t>
  </si>
  <si>
    <t>O(nlogn)</t>
  </si>
  <si>
    <t>A</t>
  </si>
  <si>
    <t>B</t>
  </si>
  <si>
    <t>D</t>
  </si>
  <si>
    <t>E</t>
  </si>
  <si>
    <t>F</t>
  </si>
  <si>
    <t>Sum</t>
  </si>
  <si>
    <t>Average</t>
  </si>
  <si>
    <t>Running Total</t>
  </si>
  <si>
    <t>Count</t>
  </si>
  <si>
    <t>Input size</t>
  </si>
  <si>
    <t>Random Arrays(Average values of 100 arrays of each input size taken)</t>
  </si>
  <si>
    <t>Ascending Arrays</t>
  </si>
  <si>
    <t>Descending Arrays</t>
  </si>
  <si>
    <t>Same elements</t>
  </si>
  <si>
    <t xml:space="preserve">B Insertion </t>
  </si>
  <si>
    <t>C Mr Evil</t>
  </si>
  <si>
    <t xml:space="preserve">E Merge </t>
  </si>
  <si>
    <t>F Bubble</t>
  </si>
  <si>
    <t>Repeated elements</t>
  </si>
  <si>
    <t xml:space="preserve">B has  </t>
  </si>
  <si>
    <t xml:space="preserve">D Selection </t>
  </si>
  <si>
    <t xml:space="preserve">A Quick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</si>
</sst>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[PS3_data.xlsx]SorterB!PivotTable5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SorterB!$H$4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SorterB!$G$5:$G$10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</c:strCache>
            </c:strRef>
          </c:cat>
          <c:val>
            <c:numRef>
              <c:f>SorterB!$H$5:$H$10</c:f>
              <c:numCache>
                <c:formatCode>General</c:formatCode>
                <c:ptCount val="5"/>
                <c:pt idx="0">
                  <c:v>8.7915000000000007E-3</c:v>
                </c:pt>
                <c:pt idx="1">
                  <c:v>2.8757399999999999E-2</c:v>
                </c:pt>
                <c:pt idx="2">
                  <c:v>5.07996E-2</c:v>
                </c:pt>
                <c:pt idx="3">
                  <c:v>8.2280099999999995E-2</c:v>
                </c:pt>
                <c:pt idx="4">
                  <c:v>0.14944760000000001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C-4979-8A65-3E61660A2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079727"/>
        <c:axId val="846080143"/>
      </c:lineChart>
      <c:catAx>
        <c:axId val="846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80143"/>
        <c:crosses val="autoZero"/>
        <c:auto val="1"/>
        <c:lblAlgn val="ctr"/>
        <c:lblOffset val="100"/>
        <c:noMultiLvlLbl val="0"/>
      </c:catAx>
      <c:valAx>
        <c:axId val="84608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7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[PS3_data.xlsx]SorterB!PivotTable6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SorterB!$D$11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SorterB!$C$12:$C$22</c:f>
              <c:strCach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strCache>
            </c:strRef>
          </c:cat>
          <c:val>
            <c:numRef>
              <c:f>SorterB!$D$12:$D$22</c:f>
              <c:numCache>
                <c:formatCode>General</c:formatCode>
                <c:ptCount val="10"/>
                <c:pt idx="0">
                  <c:v>8.7915000000000007E-3</c:v>
                </c:pt>
                <c:pt idx="1">
                  <c:v>2.8757399999999999E-2</c:v>
                </c:pt>
                <c:pt idx="2">
                  <c:v>5.07996E-2</c:v>
                </c:pt>
                <c:pt idx="3">
                  <c:v>8.2280099999999995E-2</c:v>
                </c:pt>
                <c:pt idx="4">
                  <c:v>0.14944760000000001</c:v>
                </c:pt>
                <c:pt idx="5">
                  <c:v>0.16446570999999996</c:v>
                </c:pt>
                <c:pt idx="6">
                  <c:v>0.19794919999999996</c:v>
                </c:pt>
                <c:pt idx="7">
                  <c:v>0.23143268999999997</c:v>
                </c:pt>
                <c:pt idx="8">
                  <c:v>0.26491617999999995</c:v>
                </c:pt>
                <c:pt idx="9">
                  <c:v>0.29839966999999989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F-41CB-8FF7-C524E67F8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328287"/>
        <c:axId val="845329951"/>
      </c:lineChart>
      <c:catAx>
        <c:axId val="84532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29951"/>
        <c:crosses val="autoZero"/>
        <c:auto val="1"/>
        <c:lblAlgn val="ctr"/>
        <c:lblOffset val="100"/>
        <c:noMultiLvlLbl val="0"/>
      </c:catAx>
      <c:valAx>
        <c:axId val="84532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[PS3_data.xlsx]SortingA!PivotTable4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SortingA!$B$3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SortingA!$A$4:$A$8</c:f>
              <c:strCach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strCache>
            </c:strRef>
          </c:cat>
          <c:val>
            <c:numRef>
              <c:f>SortingA!$B$4:$B$8</c:f>
              <c:numCache>
                <c:formatCode>General</c:formatCode>
                <c:ptCount val="4"/>
                <c:pt idx="0">
                  <c:v>2.0882000000000001E-3</c:v>
                </c:pt>
                <c:pt idx="1">
                  <c:v>7.2654E-3</c:v>
                </c:pt>
                <c:pt idx="2">
                  <c:v>0.11575969</c:v>
                </c:pt>
                <c:pt idx="3">
                  <c:v>1.2949972000000001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F-437C-8E4C-6FDF157EE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830127"/>
        <c:axId val="841830543"/>
      </c:lineChart>
      <c:catAx>
        <c:axId val="84183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830543"/>
        <c:crosses val="autoZero"/>
        <c:auto val="1"/>
        <c:lblAlgn val="ctr"/>
        <c:lblOffset val="100"/>
        <c:noMultiLvlLbl val="0"/>
      </c:catAx>
      <c:valAx>
        <c:axId val="84183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83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11</xdr:row>
      <xdr:rowOff>3810</xdr:rowOff>
    </xdr:from>
    <xdr:to>
      <xdr:col>11</xdr:col>
      <xdr:colOff>220980</xdr:colOff>
      <xdr:row>26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ABC194-109D-4FDC-8A62-AD8331059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</xdr:row>
      <xdr:rowOff>125730</xdr:rowOff>
    </xdr:from>
    <xdr:to>
      <xdr:col>19</xdr:col>
      <xdr:colOff>0</xdr:colOff>
      <xdr:row>16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EA32B0-5D6B-4404-B12D-653EDAF30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6</xdr:row>
      <xdr:rowOff>179070</xdr:rowOff>
    </xdr:from>
    <xdr:to>
      <xdr:col>11</xdr:col>
      <xdr:colOff>373380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F6C47D-A7C6-4CC2-B7B1-08FCE0244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29.03519328704" createdVersion="6" refreshedVersion="6" minRefreshableVersion="3" recordCount="4" xr:uid="{C067F914-0230-4382-A98A-3337462FCE83}">
  <cacheSource type="worksheet">
    <worksheetSource ref="A1:B5" sheet="Sheet1"/>
  </cacheSource>
  <cacheFields count="2">
    <cacheField name="Input" numFmtId="0">
      <sharedItems containsSemiMixedTypes="0" containsString="0" containsNumber="1" containsInteger="1" minValue="100" maxValue="100000" count="4">
        <n v="100"/>
        <n v="1000"/>
        <n v="10000"/>
        <n v="100000"/>
      </sharedItems>
    </cacheField>
    <cacheField name="Time" numFmtId="0">
      <sharedItems containsSemiMixedTypes="0" containsString="0" containsNumber="1" minValue="2.0882000000000001E-3" maxValue="1.2949972000000001" count="4">
        <n v="2.0882000000000001E-3"/>
        <n v="7.2654E-3"/>
        <n v="0.11575969"/>
        <n v="1.2949972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29.047641550926" createdVersion="6" refreshedVersion="6" minRefreshableVersion="3" recordCount="5" xr:uid="{5244D2D9-3BCB-4E36-A372-DDB6D96951C6}">
  <cacheSource type="worksheet">
    <worksheetSource ref="A1:B6" sheet="SorterB"/>
  </cacheSource>
  <cacheFields count="2">
    <cacheField name="Input" numFmtId="0">
      <sharedItems containsSemiMixedTypes="0" containsString="0" containsNumber="1" containsInteger="1" minValue="1000" maxValue="9000" count="5">
        <n v="1000"/>
        <n v="3000"/>
        <n v="5000"/>
        <n v="7000"/>
        <n v="9000"/>
      </sharedItems>
    </cacheField>
    <cacheField name="Time" numFmtId="0">
      <sharedItems containsSemiMixedTypes="0" containsString="0" containsNumber="1" minValue="8.7915000000000007E-3" maxValue="0.14944760000000001" count="5">
        <n v="8.7915000000000007E-3"/>
        <n v="2.8757399999999999E-2"/>
        <n v="5.07996E-2"/>
        <n v="8.2280099999999995E-2"/>
        <n v="0.1494476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29.055131828703" createdVersion="6" refreshedVersion="6" minRefreshableVersion="3" recordCount="10" xr:uid="{E8B9C9DB-3A89-4556-9FCD-15258B6E1776}">
  <cacheSource type="worksheet">
    <worksheetSource ref="A1:B11" sheet="SorterB"/>
  </cacheSource>
  <cacheFields count="2">
    <cacheField name="Input" numFmtId="0">
      <sharedItems containsSemiMixedTypes="0" containsString="0" containsNumber="1" containsInteger="1" minValue="1000" maxValue="19000" count="10">
        <n v="1000"/>
        <n v="3000"/>
        <n v="5000"/>
        <n v="7000"/>
        <n v="9000"/>
        <n v="11000"/>
        <n v="13000"/>
        <n v="15000"/>
        <n v="17000"/>
        <n v="19000"/>
      </sharedItems>
    </cacheField>
    <cacheField name="Time" numFmtId="0">
      <sharedItems containsSemiMixedTypes="0" containsString="0" containsNumber="1" minValue="8.7915000000000007E-3" maxValue="0.298399669999999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</r>
  <r>
    <x v="1"/>
    <x v="1"/>
  </r>
  <r>
    <x v="2"/>
    <x v="2"/>
  </r>
  <r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.7915000000000007E-3"/>
  </r>
  <r>
    <x v="1"/>
    <n v="2.8757399999999999E-2"/>
  </r>
  <r>
    <x v="2"/>
    <n v="5.07996E-2"/>
  </r>
  <r>
    <x v="3"/>
    <n v="8.2280099999999995E-2"/>
  </r>
  <r>
    <x v="4"/>
    <n v="0.14944760000000001"/>
  </r>
  <r>
    <x v="5"/>
    <n v="0.16446570999999996"/>
  </r>
  <r>
    <x v="6"/>
    <n v="0.19794919999999996"/>
  </r>
  <r>
    <x v="7"/>
    <n v="0.23143268999999997"/>
  </r>
  <r>
    <x v="8"/>
    <n v="0.26491617999999995"/>
  </r>
  <r>
    <x v="9"/>
    <n v="0.2983996699999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72CD3-06A5-4929-A5CE-F1F9EC928FAA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11:D22" firstHeaderRow="1" firstDataRow="1" firstDataCol="1"/>
  <pivotFields count="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ime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65EA4-C808-441D-81EF-A3EAB07993FA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:H10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im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574C0-9310-4694-BDB2-5A1B24C16BA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ime" fld="1" baseField="0" baseItem="0"/>
  </dataFields>
  <chartFormats count="5">
    <chartFormat chart="3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1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B5B2-E304-46B8-9D98-757FE1754C74}">
  <dimension ref="A1:H22"/>
  <sheetViews>
    <sheetView workbookViewId="0">
      <selection activeCell="C11" sqref="C1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2.5703125" bestFit="1" customWidth="1"/>
    <col min="4" max="5" width="11.5703125" bestFit="1" customWidth="1"/>
    <col min="6" max="6" width="10.7109375" bestFit="1" customWidth="1"/>
    <col min="7" max="7" width="12.5703125" bestFit="1" customWidth="1"/>
    <col min="8" max="8" width="11.5703125" bestFit="1" customWidth="1"/>
  </cols>
  <sheetData>
    <row r="1" spans="1:8" x14ac:dyDescent="0.25">
      <c r="A1" t="s">
        <v>2</v>
      </c>
      <c r="B1" t="s">
        <v>3</v>
      </c>
    </row>
    <row r="2" spans="1:8" x14ac:dyDescent="0.25">
      <c r="A2">
        <v>1000</v>
      </c>
      <c r="B2">
        <v>8.7915000000000007E-3</v>
      </c>
    </row>
    <row r="3" spans="1:8" x14ac:dyDescent="0.25">
      <c r="A3">
        <v>3000</v>
      </c>
      <c r="B3">
        <v>2.8757399999999999E-2</v>
      </c>
    </row>
    <row r="4" spans="1:8" x14ac:dyDescent="0.25">
      <c r="A4">
        <v>5000</v>
      </c>
      <c r="B4">
        <v>5.07996E-2</v>
      </c>
      <c r="G4" s="2" t="s">
        <v>0</v>
      </c>
      <c r="H4" t="s">
        <v>4</v>
      </c>
    </row>
    <row r="5" spans="1:8" x14ac:dyDescent="0.25">
      <c r="A5">
        <v>7000</v>
      </c>
      <c r="B5">
        <v>8.2280099999999995E-2</v>
      </c>
      <c r="G5" s="3">
        <v>1000</v>
      </c>
      <c r="H5" s="1">
        <v>8.7915000000000007E-3</v>
      </c>
    </row>
    <row r="6" spans="1:8" x14ac:dyDescent="0.25">
      <c r="A6">
        <v>9000</v>
      </c>
      <c r="B6">
        <v>0.14944760000000001</v>
      </c>
      <c r="G6" s="3">
        <v>3000</v>
      </c>
      <c r="H6" s="1">
        <v>2.8757399999999999E-2</v>
      </c>
    </row>
    <row r="7" spans="1:8" x14ac:dyDescent="0.25">
      <c r="A7">
        <v>11000</v>
      </c>
      <c r="B7" cm="1">
        <f t="array" ref="B7:B11">TREND(B2:B6,A2:A6,A7:A11,TRUE)</f>
        <v>0.16446570999999996</v>
      </c>
      <c r="G7" s="3">
        <v>5000</v>
      </c>
      <c r="H7" s="1">
        <v>5.07996E-2</v>
      </c>
    </row>
    <row r="8" spans="1:8" x14ac:dyDescent="0.25">
      <c r="A8">
        <v>13000</v>
      </c>
      <c r="B8">
        <v>0.19794919999999996</v>
      </c>
      <c r="G8" s="3">
        <v>7000</v>
      </c>
      <c r="H8" s="1">
        <v>8.2280099999999995E-2</v>
      </c>
    </row>
    <row r="9" spans="1:8" x14ac:dyDescent="0.25">
      <c r="A9">
        <v>15000</v>
      </c>
      <c r="B9">
        <v>0.23143268999999997</v>
      </c>
      <c r="G9" s="3">
        <v>9000</v>
      </c>
      <c r="H9" s="1">
        <v>0.14944760000000001</v>
      </c>
    </row>
    <row r="10" spans="1:8" x14ac:dyDescent="0.25">
      <c r="A10">
        <v>17000</v>
      </c>
      <c r="B10">
        <v>0.26491617999999995</v>
      </c>
      <c r="G10" s="3" t="s">
        <v>1</v>
      </c>
      <c r="H10" s="1">
        <v>0.32007620000000003</v>
      </c>
    </row>
    <row r="11" spans="1:8" x14ac:dyDescent="0.25">
      <c r="A11">
        <v>19000</v>
      </c>
      <c r="B11">
        <v>0.29839966999999989</v>
      </c>
      <c r="C11" s="2" t="s">
        <v>0</v>
      </c>
      <c r="D11" t="s">
        <v>4</v>
      </c>
    </row>
    <row r="12" spans="1:8" x14ac:dyDescent="0.25">
      <c r="C12" s="3">
        <v>1000</v>
      </c>
      <c r="D12" s="1">
        <v>8.7915000000000007E-3</v>
      </c>
    </row>
    <row r="13" spans="1:8" x14ac:dyDescent="0.25">
      <c r="C13" s="3">
        <v>3000</v>
      </c>
      <c r="D13" s="1">
        <v>2.8757399999999999E-2</v>
      </c>
    </row>
    <row r="14" spans="1:8" x14ac:dyDescent="0.25">
      <c r="C14" s="3">
        <v>5000</v>
      </c>
      <c r="D14" s="1">
        <v>5.07996E-2</v>
      </c>
    </row>
    <row r="15" spans="1:8" x14ac:dyDescent="0.25">
      <c r="C15" s="3">
        <v>7000</v>
      </c>
      <c r="D15" s="1">
        <v>8.2280099999999995E-2</v>
      </c>
    </row>
    <row r="16" spans="1:8" x14ac:dyDescent="0.25">
      <c r="C16" s="3">
        <v>9000</v>
      </c>
      <c r="D16" s="1">
        <v>0.14944760000000001</v>
      </c>
    </row>
    <row r="17" spans="3:4" x14ac:dyDescent="0.25">
      <c r="C17" s="3">
        <v>11000</v>
      </c>
      <c r="D17" s="1">
        <v>0.16446570999999996</v>
      </c>
    </row>
    <row r="18" spans="3:4" x14ac:dyDescent="0.25">
      <c r="C18" s="3">
        <v>13000</v>
      </c>
      <c r="D18" s="1">
        <v>0.19794919999999996</v>
      </c>
    </row>
    <row r="19" spans="3:4" x14ac:dyDescent="0.25">
      <c r="C19" s="3">
        <v>15000</v>
      </c>
      <c r="D19" s="1">
        <v>0.23143268999999997</v>
      </c>
    </row>
    <row r="20" spans="3:4" x14ac:dyDescent="0.25">
      <c r="C20" s="3">
        <v>17000</v>
      </c>
      <c r="D20" s="1">
        <v>0.26491617999999995</v>
      </c>
    </row>
    <row r="21" spans="3:4" x14ac:dyDescent="0.25">
      <c r="C21" s="3">
        <v>19000</v>
      </c>
      <c r="D21" s="1">
        <v>0.29839966999999989</v>
      </c>
    </row>
    <row r="22" spans="3:4" x14ac:dyDescent="0.25">
      <c r="C22" s="3" t="s">
        <v>1</v>
      </c>
      <c r="D22" s="1">
        <v>1.4772396499999996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5765-6023-466A-A80D-AC1DE83EDE2E}">
  <dimension ref="A3:B8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10" bestFit="1" customWidth="1"/>
    <col min="4" max="4" width="11" bestFit="1" customWidth="1"/>
    <col min="5" max="5" width="10" bestFit="1" customWidth="1"/>
    <col min="6" max="6" width="11" bestFit="1" customWidth="1"/>
  </cols>
  <sheetData>
    <row r="3" spans="1:2" x14ac:dyDescent="0.25">
      <c r="A3" s="2" t="s">
        <v>0</v>
      </c>
      <c r="B3" t="s">
        <v>4</v>
      </c>
    </row>
    <row r="4" spans="1:2" x14ac:dyDescent="0.25">
      <c r="A4" s="3">
        <v>100</v>
      </c>
      <c r="B4" s="1">
        <v>2.0882000000000001E-3</v>
      </c>
    </row>
    <row r="5" spans="1:2" x14ac:dyDescent="0.25">
      <c r="A5" s="3">
        <v>1000</v>
      </c>
      <c r="B5" s="1">
        <v>7.2654E-3</v>
      </c>
    </row>
    <row r="6" spans="1:2" x14ac:dyDescent="0.25">
      <c r="A6" s="3">
        <v>10000</v>
      </c>
      <c r="B6" s="1">
        <v>0.11575969</v>
      </c>
    </row>
    <row r="7" spans="1:2" x14ac:dyDescent="0.25">
      <c r="A7" s="3">
        <v>100000</v>
      </c>
      <c r="B7" s="1">
        <v>1.2949972000000001</v>
      </c>
    </row>
    <row r="8" spans="1:2" x14ac:dyDescent="0.25">
      <c r="A8" s="3" t="s">
        <v>1</v>
      </c>
      <c r="B8" s="1">
        <v>1.4201104900000001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4" sqref="D14"/>
    </sheetView>
  </sheetViews>
  <sheetFormatPr defaultRowHeight="15" x14ac:dyDescent="0.25"/>
  <cols>
    <col min="8" max="8" width="12.5703125" bestFit="1" customWidth="1"/>
    <col min="9" max="9" width="15.5703125" bestFit="1" customWidth="1"/>
    <col min="10" max="10" width="6" bestFit="1" customWidth="1"/>
    <col min="11" max="11" width="7" bestFit="1" customWidth="1"/>
    <col min="12" max="12" width="10.7109375" bestFit="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>
        <v>100</v>
      </c>
      <c r="B2">
        <v>2.0882000000000001E-3</v>
      </c>
    </row>
    <row r="3" spans="1:2" x14ac:dyDescent="0.25">
      <c r="A3">
        <v>1000</v>
      </c>
      <c r="B3">
        <v>7.2654E-3</v>
      </c>
    </row>
    <row r="4" spans="1:2" x14ac:dyDescent="0.25">
      <c r="A4">
        <v>10000</v>
      </c>
      <c r="B4">
        <v>0.11575969</v>
      </c>
    </row>
    <row r="5" spans="1:2" x14ac:dyDescent="0.25">
      <c r="A5">
        <v>100000</v>
      </c>
      <c r="B5">
        <v>1.2949972000000001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FDCA-4A5B-4DAF-B446-FCF04AA4B1B1}">
  <dimension ref="A1:I62"/>
  <sheetViews>
    <sheetView tabSelected="1" topLeftCell="A5" workbookViewId="0">
      <selection activeCell="B21" sqref="B21"/>
    </sheetView>
  </sheetViews>
  <sheetFormatPr defaultRowHeight="15" x14ac:dyDescent="0.25"/>
  <cols>
    <col min="2" max="2" width="12.7109375" customWidth="1"/>
  </cols>
  <sheetData>
    <row r="1" spans="1:8" x14ac:dyDescent="0.25">
      <c r="B1" t="s">
        <v>7</v>
      </c>
    </row>
    <row r="2" spans="1:8" x14ac:dyDescent="0.25">
      <c r="A2" t="s">
        <v>5</v>
      </c>
      <c r="B2" t="b">
        <v>0</v>
      </c>
      <c r="E2" t="s">
        <v>47</v>
      </c>
    </row>
    <row r="3" spans="1:8" x14ac:dyDescent="0.25">
      <c r="A3" t="s">
        <v>6</v>
      </c>
      <c r="B3" t="b">
        <v>1</v>
      </c>
    </row>
    <row r="4" spans="1:8" x14ac:dyDescent="0.25">
      <c r="A4" t="s">
        <v>8</v>
      </c>
      <c r="B4" t="b">
        <v>0</v>
      </c>
      <c r="C4" t="s">
        <v>20</v>
      </c>
    </row>
    <row r="5" spans="1:8" x14ac:dyDescent="0.25">
      <c r="A5" t="s">
        <v>9</v>
      </c>
      <c r="B5" t="b">
        <v>0</v>
      </c>
    </row>
    <row r="6" spans="1:8" x14ac:dyDescent="0.25">
      <c r="A6" t="s">
        <v>10</v>
      </c>
      <c r="B6" t="b">
        <v>1</v>
      </c>
    </row>
    <row r="7" spans="1:8" x14ac:dyDescent="0.25">
      <c r="A7" t="s">
        <v>11</v>
      </c>
      <c r="B7" t="b">
        <v>1</v>
      </c>
    </row>
    <row r="12" spans="1:8" x14ac:dyDescent="0.25">
      <c r="D12" t="s">
        <v>21</v>
      </c>
      <c r="E12" t="s">
        <v>22</v>
      </c>
      <c r="F12" t="s">
        <v>23</v>
      </c>
      <c r="H12" t="s">
        <v>46</v>
      </c>
    </row>
    <row r="13" spans="1:8" x14ac:dyDescent="0.25">
      <c r="B13" t="s">
        <v>12</v>
      </c>
      <c r="C13" t="s">
        <v>17</v>
      </c>
      <c r="D13" t="s">
        <v>25</v>
      </c>
      <c r="E13" t="s">
        <v>24</v>
      </c>
      <c r="F13" t="s">
        <v>26</v>
      </c>
    </row>
    <row r="14" spans="1:8" x14ac:dyDescent="0.25">
      <c r="B14" t="s">
        <v>13</v>
      </c>
      <c r="C14" t="s">
        <v>18</v>
      </c>
      <c r="D14" t="s">
        <v>25</v>
      </c>
      <c r="E14" t="s">
        <v>25</v>
      </c>
      <c r="F14" t="s">
        <v>25</v>
      </c>
    </row>
    <row r="15" spans="1:8" x14ac:dyDescent="0.25">
      <c r="B15" t="s">
        <v>14</v>
      </c>
      <c r="C15" t="s">
        <v>17</v>
      </c>
      <c r="D15" t="s">
        <v>25</v>
      </c>
      <c r="E15" t="s">
        <v>24</v>
      </c>
      <c r="F15" t="s">
        <v>25</v>
      </c>
      <c r="H15" t="s">
        <v>27</v>
      </c>
    </row>
    <row r="16" spans="1:8" x14ac:dyDescent="0.25">
      <c r="B16" t="s">
        <v>15</v>
      </c>
      <c r="C16" t="s">
        <v>17</v>
      </c>
      <c r="D16" t="s">
        <v>27</v>
      </c>
      <c r="E16" t="s">
        <v>27</v>
      </c>
      <c r="F16" t="s">
        <v>27</v>
      </c>
      <c r="H16" t="s">
        <v>27</v>
      </c>
    </row>
    <row r="17" spans="1:7" x14ac:dyDescent="0.25">
      <c r="B17" t="s">
        <v>16</v>
      </c>
      <c r="C17" t="s">
        <v>18</v>
      </c>
      <c r="D17" t="s">
        <v>19</v>
      </c>
      <c r="E17" t="s">
        <v>27</v>
      </c>
      <c r="F17" t="s">
        <v>25</v>
      </c>
    </row>
    <row r="25" spans="1:7" x14ac:dyDescent="0.25">
      <c r="D25" t="s">
        <v>38</v>
      </c>
    </row>
    <row r="27" spans="1:7" x14ac:dyDescent="0.25">
      <c r="A27" t="s">
        <v>37</v>
      </c>
      <c r="B27">
        <v>500</v>
      </c>
      <c r="C27">
        <v>1000</v>
      </c>
      <c r="D27">
        <v>2000</v>
      </c>
      <c r="E27">
        <v>4000</v>
      </c>
      <c r="F27">
        <v>8000</v>
      </c>
      <c r="G27">
        <v>16000</v>
      </c>
    </row>
    <row r="28" spans="1:7" x14ac:dyDescent="0.25">
      <c r="A28" t="s">
        <v>28</v>
      </c>
      <c r="B28">
        <v>4.1200000000000004E-3</v>
      </c>
      <c r="C28">
        <v>7.9100000000000004E-3</v>
      </c>
      <c r="D28">
        <v>1.5699999999999999E-2</v>
      </c>
      <c r="E28">
        <v>3.3500000000000002E-2</v>
      </c>
      <c r="F28">
        <v>7.2099999999999997E-2</v>
      </c>
      <c r="G28">
        <v>0.157</v>
      </c>
    </row>
    <row r="29" spans="1:7" x14ac:dyDescent="0.25">
      <c r="A29" t="s">
        <v>29</v>
      </c>
      <c r="B29">
        <f>ROUND(0.000534003000648226,6)</f>
        <v>5.3399999999999997E-4</v>
      </c>
      <c r="C29">
        <f>ROUND(0.0015864219982177,5)</f>
        <v>1.5900000000000001E-3</v>
      </c>
      <c r="D29">
        <f>ROUND(0.00626952201593667,5)</f>
        <v>6.2700000000000004E-3</v>
      </c>
      <c r="E29">
        <f>ROUND(0.0243679690361022,4)</f>
        <v>2.4400000000000002E-2</v>
      </c>
      <c r="F29">
        <f>ROUND(0.106783639192581,3)</f>
        <v>0.107</v>
      </c>
      <c r="G29">
        <f>ROUND(0.438343544602394,3)</f>
        <v>0.438</v>
      </c>
    </row>
    <row r="30" spans="1:7" x14ac:dyDescent="0.25">
      <c r="A30" t="s">
        <v>30</v>
      </c>
      <c r="B30">
        <v>5.4600000000000004E-4</v>
      </c>
      <c r="C30">
        <v>8.2600000000000002E-4</v>
      </c>
      <c r="D30">
        <v>3.2799999999999999E-3</v>
      </c>
      <c r="E30">
        <v>1.4E-2</v>
      </c>
      <c r="F30">
        <v>5.62E-2</v>
      </c>
      <c r="G30">
        <v>0.214</v>
      </c>
    </row>
    <row r="31" spans="1:7" x14ac:dyDescent="0.25">
      <c r="A31" t="s">
        <v>31</v>
      </c>
      <c r="B31">
        <v>3.47E-3</v>
      </c>
      <c r="C31">
        <v>5.8700000000000002E-3</v>
      </c>
      <c r="D31">
        <v>9.9699999999999997E-3</v>
      </c>
      <c r="E31">
        <v>2.1999999999999999E-2</v>
      </c>
      <c r="F31">
        <v>4.87E-2</v>
      </c>
      <c r="G31">
        <v>0.108</v>
      </c>
    </row>
    <row r="32" spans="1:7" x14ac:dyDescent="0.25">
      <c r="A32" t="s">
        <v>32</v>
      </c>
      <c r="B32">
        <v>0.11799999999999999</v>
      </c>
      <c r="C32">
        <v>0.47899999999999998</v>
      </c>
      <c r="D32">
        <v>1.944</v>
      </c>
      <c r="E32">
        <v>7.8179999999999996</v>
      </c>
      <c r="F32">
        <v>35.026000000000003</v>
      </c>
      <c r="G32">
        <v>133.28299999999999</v>
      </c>
    </row>
    <row r="37" spans="1:7" x14ac:dyDescent="0.25">
      <c r="D37" t="s">
        <v>39</v>
      </c>
    </row>
    <row r="38" spans="1:7" x14ac:dyDescent="0.25">
      <c r="A38" t="s">
        <v>37</v>
      </c>
      <c r="B38">
        <v>500</v>
      </c>
      <c r="C38">
        <v>1000</v>
      </c>
      <c r="D38">
        <v>2000</v>
      </c>
      <c r="E38">
        <v>4000</v>
      </c>
      <c r="F38">
        <v>8000</v>
      </c>
      <c r="G38">
        <v>16000</v>
      </c>
    </row>
    <row r="39" spans="1:7" x14ac:dyDescent="0.25">
      <c r="A39" t="s">
        <v>28</v>
      </c>
      <c r="B39">
        <v>5.4000000000000003E-3</v>
      </c>
      <c r="C39">
        <v>9.7400000000000004E-3</v>
      </c>
      <c r="D39">
        <v>1.9699999999999999E-2</v>
      </c>
      <c r="E39">
        <v>4.1599999999999998E-2</v>
      </c>
      <c r="F39">
        <v>8.9599999999999999E-2</v>
      </c>
      <c r="G39">
        <v>0.19400000000000001</v>
      </c>
    </row>
    <row r="40" spans="1:7" x14ac:dyDescent="0.25">
      <c r="A40" t="s">
        <v>29</v>
      </c>
      <c r="B40" s="5">
        <v>4.4189999607624397E-5</v>
      </c>
      <c r="C40" s="5">
        <v>4.9610000496613697E-5</v>
      </c>
      <c r="D40" s="5">
        <v>6.7699999635806304E-5</v>
      </c>
      <c r="E40" s="5">
        <v>1.1644000078376801E-4</v>
      </c>
      <c r="F40" s="5">
        <v>1.7415000038454299E-4</v>
      </c>
      <c r="G40" s="5">
        <v>2.4751999953878098E-4</v>
      </c>
    </row>
    <row r="41" spans="1:7" x14ac:dyDescent="0.25">
      <c r="A41" t="s">
        <v>30</v>
      </c>
      <c r="B41">
        <f>ROUND(0.000272616000147536,6)</f>
        <v>2.7300000000000002E-4</v>
      </c>
      <c r="C41">
        <v>5.5000000000000003E-4</v>
      </c>
      <c r="D41">
        <v>2.2100000000000002E-3</v>
      </c>
      <c r="E41">
        <v>9.0399999999999994E-3</v>
      </c>
      <c r="F41">
        <v>3.9699999999999999E-2</v>
      </c>
      <c r="G41">
        <v>0.155</v>
      </c>
    </row>
    <row r="42" spans="1:7" x14ac:dyDescent="0.25">
      <c r="A42" t="s">
        <v>31</v>
      </c>
      <c r="B42">
        <v>1.39E-3</v>
      </c>
      <c r="C42">
        <v>2.7100000000000002E-3</v>
      </c>
      <c r="D42">
        <v>5.79E-3</v>
      </c>
      <c r="E42">
        <v>1.2699999999999999E-2</v>
      </c>
      <c r="F42">
        <v>2.7400000000000001E-2</v>
      </c>
      <c r="G42">
        <v>5.9200000000000003E-2</v>
      </c>
    </row>
    <row r="43" spans="1:7" x14ac:dyDescent="0.25">
      <c r="A43" t="s">
        <v>32</v>
      </c>
      <c r="B43">
        <f>ROUND(0.000323060000664554,6)</f>
        <v>3.2299999999999999E-4</v>
      </c>
      <c r="C43" s="5">
        <v>5.6099999999999998E-4</v>
      </c>
      <c r="D43">
        <v>1.0804699850268599E-3</v>
      </c>
      <c r="E43">
        <v>2.1143700229003999E-3</v>
      </c>
      <c r="F43">
        <v>4.2432700283825397E-3</v>
      </c>
      <c r="G43">
        <v>8.2618901506066305E-3</v>
      </c>
    </row>
    <row r="47" spans="1:7" x14ac:dyDescent="0.25">
      <c r="D47" t="s">
        <v>40</v>
      </c>
    </row>
    <row r="48" spans="1:7" x14ac:dyDescent="0.25">
      <c r="A48" t="s">
        <v>37</v>
      </c>
      <c r="B48">
        <v>500</v>
      </c>
      <c r="C48">
        <v>1000</v>
      </c>
      <c r="D48">
        <v>2000</v>
      </c>
      <c r="E48">
        <v>4000</v>
      </c>
      <c r="F48">
        <v>8000</v>
      </c>
      <c r="G48">
        <v>16000</v>
      </c>
    </row>
    <row r="49" spans="1:9" x14ac:dyDescent="0.25">
      <c r="A49" t="s">
        <v>28</v>
      </c>
      <c r="B49">
        <v>4.8535220162011601E-3</v>
      </c>
      <c r="C49">
        <v>9.5740810409188203E-3</v>
      </c>
      <c r="D49">
        <v>1.8675305061042299E-2</v>
      </c>
      <c r="E49">
        <v>3.9682438038289497E-2</v>
      </c>
      <c r="F49">
        <v>8.8390219882130597E-2</v>
      </c>
      <c r="G49">
        <v>0.18622254222631399</v>
      </c>
    </row>
    <row r="50" spans="1:9" x14ac:dyDescent="0.25">
      <c r="A50" t="s">
        <v>29</v>
      </c>
      <c r="B50">
        <v>2.38453998463228E-3</v>
      </c>
      <c r="C50">
        <v>2.5271399877965402E-3</v>
      </c>
      <c r="D50">
        <v>1.08974799513816E-2</v>
      </c>
      <c r="E50">
        <v>4.5900080353021601E-2</v>
      </c>
      <c r="F50">
        <v>0.16736603528261099</v>
      </c>
      <c r="G50">
        <v>0.67074040770530696</v>
      </c>
      <c r="I50" t="s">
        <v>49</v>
      </c>
    </row>
    <row r="51" spans="1:9" x14ac:dyDescent="0.25">
      <c r="A51" t="s">
        <v>30</v>
      </c>
      <c r="B51" s="5">
        <v>5.1335000040125995E-4</v>
      </c>
      <c r="C51" s="5">
        <v>7.0926299842540095E-4</v>
      </c>
      <c r="D51">
        <v>2.8387580136768498E-3</v>
      </c>
      <c r="E51">
        <v>1.14244320057332E-2</v>
      </c>
      <c r="F51">
        <v>4.9533218033611701E-2</v>
      </c>
      <c r="G51">
        <v>0.19944811478257099</v>
      </c>
      <c r="I51" t="s">
        <v>42</v>
      </c>
    </row>
    <row r="52" spans="1:9" x14ac:dyDescent="0.25">
      <c r="A52" t="s">
        <v>31</v>
      </c>
      <c r="B52">
        <v>1.4472699945326799E-3</v>
      </c>
      <c r="C52">
        <v>2.8213269892148601E-3</v>
      </c>
      <c r="D52">
        <v>5.8603959903120997E-3</v>
      </c>
      <c r="E52">
        <v>1.2665469944477E-2</v>
      </c>
      <c r="F52">
        <v>2.7525060940533801E-2</v>
      </c>
      <c r="G52">
        <v>5.9353766031563199E-2</v>
      </c>
      <c r="I52" t="s">
        <v>43</v>
      </c>
    </row>
    <row r="53" spans="1:9" x14ac:dyDescent="0.25">
      <c r="A53" t="s">
        <v>32</v>
      </c>
      <c r="B53">
        <v>0.12930773794650999</v>
      </c>
      <c r="C53" s="5">
        <v>0.50994229912757805</v>
      </c>
      <c r="D53">
        <v>2.0440607428550699</v>
      </c>
      <c r="E53">
        <v>7.94331932067871</v>
      </c>
      <c r="F53">
        <v>31.873012542724599</v>
      </c>
      <c r="G53">
        <v>127.82698822021401</v>
      </c>
      <c r="I53" t="s">
        <v>48</v>
      </c>
    </row>
    <row r="54" spans="1:9" x14ac:dyDescent="0.25">
      <c r="I54" t="s">
        <v>44</v>
      </c>
    </row>
    <row r="55" spans="1:9" x14ac:dyDescent="0.25">
      <c r="I55" t="s">
        <v>45</v>
      </c>
    </row>
    <row r="56" spans="1:9" x14ac:dyDescent="0.25">
      <c r="D56" t="s">
        <v>41</v>
      </c>
    </row>
    <row r="57" spans="1:9" x14ac:dyDescent="0.25">
      <c r="A57" t="s">
        <v>37</v>
      </c>
      <c r="B57">
        <v>500</v>
      </c>
      <c r="C57">
        <v>1000</v>
      </c>
      <c r="D57">
        <v>2000</v>
      </c>
      <c r="E57">
        <v>4000</v>
      </c>
      <c r="F57">
        <v>8000</v>
      </c>
      <c r="G57">
        <v>16000</v>
      </c>
    </row>
    <row r="58" spans="1:9" x14ac:dyDescent="0.25">
      <c r="A58" t="s">
        <v>28</v>
      </c>
      <c r="B58" s="5">
        <v>3.5374299826798899E-4</v>
      </c>
      <c r="C58" s="5">
        <v>6.0687699704430997E-4</v>
      </c>
      <c r="D58">
        <v>1.2170079955831101E-3</v>
      </c>
      <c r="E58">
        <v>2.2386919986456602E-3</v>
      </c>
      <c r="F58">
        <v>4.6347240125760398E-3</v>
      </c>
      <c r="G58">
        <v>8.0798740033060298E-3</v>
      </c>
    </row>
    <row r="59" spans="1:9" x14ac:dyDescent="0.25">
      <c r="A59" t="s">
        <v>29</v>
      </c>
      <c r="B59" s="5">
        <v>2.73000000561296E-5</v>
      </c>
      <c r="C59" s="5">
        <v>3.23799999023322E-5</v>
      </c>
      <c r="D59" s="5">
        <v>6.4380000185337806E-5</v>
      </c>
      <c r="E59" s="5">
        <v>1.02030000925879E-4</v>
      </c>
      <c r="F59" s="5">
        <v>1.15129999176133E-4</v>
      </c>
      <c r="G59" s="5">
        <v>2.1647000103257501E-4</v>
      </c>
    </row>
    <row r="60" spans="1:9" x14ac:dyDescent="0.25">
      <c r="A60" t="s">
        <v>30</v>
      </c>
      <c r="B60" s="5">
        <v>2.54077998397406E-4</v>
      </c>
      <c r="C60" s="5">
        <v>4.30075990152545E-4</v>
      </c>
      <c r="D60">
        <v>1.6881599940825199E-3</v>
      </c>
      <c r="E60">
        <v>6.9353449996560797E-3</v>
      </c>
      <c r="F60">
        <v>2.8888378944247901E-2</v>
      </c>
      <c r="G60">
        <v>0.119759017005562</v>
      </c>
    </row>
    <row r="61" spans="1:9" x14ac:dyDescent="0.25">
      <c r="A61" t="s">
        <v>31</v>
      </c>
      <c r="B61">
        <v>1.3695130078122E-3</v>
      </c>
      <c r="C61">
        <v>2.7432819898240198E-3</v>
      </c>
      <c r="D61">
        <v>5.8854530053213203E-3</v>
      </c>
      <c r="E61">
        <v>1.25311899464577E-2</v>
      </c>
      <c r="F61">
        <v>2.7214850913733199E-2</v>
      </c>
      <c r="G61">
        <v>5.8645592071115901E-2</v>
      </c>
    </row>
    <row r="62" spans="1:9" x14ac:dyDescent="0.25">
      <c r="A62" t="s">
        <v>32</v>
      </c>
      <c r="B62" s="5">
        <v>2.59643999161198E-4</v>
      </c>
      <c r="C62" s="5">
        <v>5.2694600250106298E-4</v>
      </c>
      <c r="D62">
        <v>1.0335270024370399E-3</v>
      </c>
      <c r="E62">
        <v>2.0040519931353602E-3</v>
      </c>
      <c r="F62">
        <v>3.9424380147829599E-3</v>
      </c>
      <c r="G62">
        <v>8.2909520063549208E-3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8D89095-31EE-4A48-9DF0-1F3EB03AAF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Stability!B38:G38</xm:f>
              <xm:sqref>H38</xm:sqref>
            </x14:sparkline>
            <x14:sparkline>
              <xm:f>Stability!B39:G39</xm:f>
              <xm:sqref>H39</xm:sqref>
            </x14:sparkline>
            <x14:sparkline>
              <xm:f>Stability!B40:G40</xm:f>
              <xm:sqref>H40</xm:sqref>
            </x14:sparkline>
            <x14:sparkline>
              <xm:f>Stability!B41:G41</xm:f>
              <xm:sqref>H41</xm:sqref>
            </x14:sparkline>
            <x14:sparkline>
              <xm:f>Stability!B42:G42</xm:f>
              <xm:sqref>H42</xm:sqref>
            </x14:sparkline>
            <x14:sparkline>
              <xm:f>Stability!B43:G43</xm:f>
              <xm:sqref>H43</xm:sqref>
            </x14:sparkline>
          </x14:sparklines>
        </x14:sparklineGroup>
        <x14:sparklineGroup displayEmptyCellsAs="span" xr2:uid="{5E9BC61A-C263-4868-A945-648D22915448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Stability!B27:G27</xm:f>
              <xm:sqref>H27</xm:sqref>
            </x14:sparkline>
            <x14:sparkline>
              <xm:f>Stability!B28:G28</xm:f>
              <xm:sqref>H28</xm:sqref>
            </x14:sparkline>
            <x14:sparkline>
              <xm:f>Stability!B29:G29</xm:f>
              <xm:sqref>H29</xm:sqref>
            </x14:sparkline>
            <x14:sparkline>
              <xm:f>Stability!B30:G30</xm:f>
              <xm:sqref>H30</xm:sqref>
            </x14:sparkline>
            <x14:sparkline>
              <xm:f>Stability!B31:G31</xm:f>
              <xm:sqref>H31</xm:sqref>
            </x14:sparkline>
            <x14:sparkline>
              <xm:f>Stability!B32:G32</xm:f>
              <xm:sqref>H32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SorterB</vt:lpstr>
      <vt:lpstr>SortingA</vt:lpstr>
      <vt:lpstr>Sheet1</vt:lpstr>
      <vt:lpstr>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2021-02-04T14:42:54Z</dcterms:modified>
</cp:coreProperties>
</file>